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BronsonData\F105\2014\"/>
    </mc:Choice>
  </mc:AlternateContent>
  <bookViews>
    <workbookView xWindow="0" yWindow="0" windowWidth="18870" windowHeight="9120" activeTab="1"/>
  </bookViews>
  <sheets>
    <sheet name="VariablesList" sheetId="4" r:id="rId1"/>
    <sheet name="MegaTable" sheetId="1" r:id="rId2"/>
    <sheet name="SoilData" sheetId="3" r:id="rId3"/>
  </sheets>
  <calcPr calcId="152511"/>
</workbook>
</file>

<file path=xl/calcChain.xml><?xml version="1.0" encoding="utf-8"?>
<calcChain xmlns="http://schemas.openxmlformats.org/spreadsheetml/2006/main">
  <c r="CY168" i="1" l="1"/>
  <c r="CX168" i="1"/>
  <c r="DB168" i="1" s="1"/>
  <c r="CY167" i="1"/>
  <c r="CX167" i="1"/>
  <c r="DB167" i="1" s="1"/>
  <c r="DE61" i="1"/>
  <c r="DE7" i="1"/>
  <c r="CY7" i="1"/>
  <c r="CX7" i="1"/>
  <c r="DB7" i="1" s="1"/>
  <c r="TV181" i="1" l="1"/>
  <c r="TX181" i="1" s="1"/>
  <c r="TV180" i="1"/>
  <c r="TX180" i="1" s="1"/>
  <c r="TV179" i="1"/>
  <c r="TX179" i="1" s="1"/>
  <c r="TV178" i="1"/>
  <c r="TX178" i="1" s="1"/>
  <c r="TV177" i="1"/>
  <c r="TX177" i="1" s="1"/>
  <c r="TV176" i="1"/>
  <c r="TX176" i="1" s="1"/>
  <c r="TV175" i="1"/>
  <c r="TX175" i="1" s="1"/>
  <c r="TV174" i="1"/>
  <c r="TX174" i="1" s="1"/>
  <c r="TV173" i="1"/>
  <c r="TX173" i="1" s="1"/>
  <c r="TV172" i="1"/>
  <c r="TX172" i="1" s="1"/>
  <c r="TV171" i="1"/>
  <c r="TX171" i="1" s="1"/>
  <c r="TV170" i="1"/>
  <c r="TX170" i="1" s="1"/>
  <c r="TV169" i="1"/>
  <c r="TX169" i="1" s="1"/>
  <c r="TV168" i="1"/>
  <c r="TX168" i="1" s="1"/>
  <c r="TV167" i="1"/>
  <c r="TX167" i="1" s="1"/>
  <c r="TV166" i="1"/>
  <c r="TX166" i="1" s="1"/>
  <c r="TV165" i="1"/>
  <c r="TX165" i="1" s="1"/>
  <c r="TV164" i="1"/>
  <c r="TX164" i="1" s="1"/>
  <c r="TV163" i="1"/>
  <c r="TX163" i="1" s="1"/>
  <c r="TV162" i="1"/>
  <c r="TX162" i="1" s="1"/>
  <c r="TV161" i="1"/>
  <c r="TX161" i="1" s="1"/>
  <c r="TV160" i="1"/>
  <c r="TX160" i="1" s="1"/>
  <c r="TV159" i="1"/>
  <c r="TX159" i="1" s="1"/>
  <c r="TV158" i="1"/>
  <c r="TX158" i="1" s="1"/>
  <c r="TV157" i="1"/>
  <c r="TX157" i="1" s="1"/>
  <c r="TV156" i="1"/>
  <c r="TX156" i="1" s="1"/>
  <c r="TV155" i="1"/>
  <c r="TX155" i="1" s="1"/>
  <c r="TV154" i="1"/>
  <c r="TX154" i="1" s="1"/>
  <c r="TX153" i="1"/>
  <c r="TV153" i="1"/>
  <c r="TV152" i="1"/>
  <c r="TX152" i="1" s="1"/>
  <c r="TV151" i="1"/>
  <c r="TX151" i="1" s="1"/>
  <c r="TV150" i="1"/>
  <c r="TX150" i="1" s="1"/>
  <c r="TX149" i="1"/>
  <c r="TV149" i="1"/>
  <c r="TV148" i="1"/>
  <c r="TX148" i="1" s="1"/>
  <c r="TV147" i="1"/>
  <c r="TX147" i="1" s="1"/>
  <c r="TV146" i="1"/>
  <c r="TX146" i="1" s="1"/>
  <c r="TV145" i="1"/>
  <c r="TX145" i="1" s="1"/>
  <c r="TV144" i="1"/>
  <c r="TX144" i="1" s="1"/>
  <c r="TV143" i="1"/>
  <c r="TX143" i="1" s="1"/>
  <c r="TV142" i="1"/>
  <c r="TX142" i="1" s="1"/>
  <c r="TV141" i="1"/>
  <c r="TX141" i="1" s="1"/>
  <c r="TV140" i="1"/>
  <c r="TX140" i="1" s="1"/>
  <c r="TV139" i="1"/>
  <c r="TX139" i="1" s="1"/>
  <c r="TV138" i="1"/>
  <c r="TX138" i="1" s="1"/>
  <c r="TX137" i="1"/>
  <c r="TV137" i="1"/>
  <c r="TV136" i="1"/>
  <c r="TX136" i="1" s="1"/>
  <c r="TV135" i="1"/>
  <c r="TX135" i="1" s="1"/>
  <c r="TV134" i="1"/>
  <c r="TX134" i="1" s="1"/>
  <c r="TX133" i="1"/>
  <c r="TV133" i="1"/>
  <c r="TV132" i="1"/>
  <c r="TX132" i="1" s="1"/>
  <c r="TV131" i="1"/>
  <c r="TX131" i="1" s="1"/>
  <c r="TV130" i="1"/>
  <c r="TX130" i="1" s="1"/>
  <c r="TV129" i="1"/>
  <c r="TX129" i="1" s="1"/>
  <c r="TV128" i="1"/>
  <c r="TX128" i="1" s="1"/>
  <c r="TV127" i="1"/>
  <c r="TX127" i="1" s="1"/>
  <c r="TV126" i="1"/>
  <c r="TX126" i="1" s="1"/>
  <c r="TV125" i="1"/>
  <c r="TX125" i="1" s="1"/>
  <c r="TV124" i="1"/>
  <c r="TX124" i="1" s="1"/>
  <c r="TV123" i="1"/>
  <c r="TX123" i="1" s="1"/>
  <c r="TV122" i="1"/>
  <c r="TX122" i="1" s="1"/>
  <c r="TX121" i="1"/>
  <c r="TV121" i="1"/>
  <c r="TV120" i="1"/>
  <c r="TX120" i="1" s="1"/>
  <c r="TV119" i="1"/>
  <c r="TX119" i="1" s="1"/>
  <c r="TV118" i="1"/>
  <c r="TX118" i="1" s="1"/>
  <c r="TX117" i="1"/>
  <c r="TV117" i="1"/>
  <c r="TV116" i="1"/>
  <c r="TX116" i="1" s="1"/>
  <c r="TV115" i="1"/>
  <c r="TX115" i="1" s="1"/>
  <c r="TV114" i="1"/>
  <c r="TX114" i="1" s="1"/>
  <c r="TV113" i="1"/>
  <c r="TX113" i="1" s="1"/>
  <c r="TV112" i="1"/>
  <c r="TX112" i="1" s="1"/>
  <c r="TV111" i="1"/>
  <c r="TX111" i="1" s="1"/>
  <c r="TV110" i="1"/>
  <c r="TX110" i="1" s="1"/>
  <c r="TV109" i="1"/>
  <c r="TX109" i="1" s="1"/>
  <c r="TV108" i="1"/>
  <c r="TX108" i="1" s="1"/>
  <c r="TV107" i="1"/>
  <c r="TX107" i="1" s="1"/>
  <c r="TV106" i="1"/>
  <c r="TX106" i="1" s="1"/>
  <c r="TX105" i="1"/>
  <c r="TV105" i="1"/>
  <c r="TV104" i="1"/>
  <c r="TX104" i="1" s="1"/>
  <c r="TV103" i="1"/>
  <c r="TX103" i="1" s="1"/>
  <c r="TV102" i="1"/>
  <c r="TX102" i="1" s="1"/>
  <c r="TX101" i="1"/>
  <c r="TV101" i="1"/>
  <c r="TV100" i="1"/>
  <c r="TX100" i="1" s="1"/>
  <c r="TV99" i="1"/>
  <c r="TX99" i="1" s="1"/>
  <c r="TV98" i="1"/>
  <c r="TX98" i="1" s="1"/>
  <c r="TV97" i="1"/>
  <c r="TX97" i="1" s="1"/>
  <c r="TV96" i="1"/>
  <c r="TX96" i="1" s="1"/>
  <c r="TV95" i="1"/>
  <c r="TX95" i="1" s="1"/>
  <c r="TV94" i="1"/>
  <c r="TX94" i="1" s="1"/>
  <c r="TV93" i="1"/>
  <c r="TX93" i="1" s="1"/>
  <c r="TV92" i="1"/>
  <c r="TX92" i="1" s="1"/>
  <c r="TV91" i="1"/>
  <c r="TX91" i="1" s="1"/>
  <c r="TV90" i="1"/>
  <c r="TX90" i="1" s="1"/>
  <c r="TX89" i="1"/>
  <c r="TV89" i="1"/>
  <c r="TV88" i="1"/>
  <c r="TX88" i="1" s="1"/>
  <c r="TV87" i="1"/>
  <c r="TX87" i="1" s="1"/>
  <c r="TV86" i="1"/>
  <c r="TX86" i="1" s="1"/>
  <c r="TX85" i="1"/>
  <c r="TV85" i="1"/>
  <c r="TV84" i="1"/>
  <c r="TX84" i="1" s="1"/>
  <c r="TV83" i="1"/>
  <c r="TX83" i="1" s="1"/>
  <c r="TV82" i="1"/>
  <c r="TX82" i="1" s="1"/>
  <c r="TV81" i="1"/>
  <c r="TX81" i="1" s="1"/>
  <c r="TV80" i="1"/>
  <c r="TX80" i="1" s="1"/>
  <c r="TV79" i="1"/>
  <c r="TX79" i="1" s="1"/>
  <c r="TV78" i="1"/>
  <c r="TX78" i="1" s="1"/>
  <c r="TV77" i="1"/>
  <c r="TX77" i="1" s="1"/>
  <c r="TV76" i="1"/>
  <c r="TX76" i="1" s="1"/>
  <c r="TV75" i="1"/>
  <c r="TX75" i="1" s="1"/>
  <c r="TV74" i="1"/>
  <c r="TX74" i="1" s="1"/>
  <c r="TX73" i="1"/>
  <c r="TV73" i="1"/>
  <c r="TV72" i="1"/>
  <c r="TX72" i="1" s="1"/>
  <c r="TV71" i="1"/>
  <c r="TX71" i="1" s="1"/>
  <c r="TV70" i="1"/>
  <c r="TX70" i="1" s="1"/>
  <c r="TX69" i="1"/>
  <c r="TV69" i="1"/>
  <c r="TV68" i="1"/>
  <c r="TX68" i="1" s="1"/>
  <c r="TV67" i="1"/>
  <c r="TX67" i="1" s="1"/>
  <c r="TV66" i="1"/>
  <c r="TX66" i="1" s="1"/>
  <c r="TV65" i="1"/>
  <c r="TX65" i="1" s="1"/>
  <c r="TV64" i="1"/>
  <c r="TX64" i="1" s="1"/>
  <c r="TV63" i="1"/>
  <c r="TX63" i="1" s="1"/>
  <c r="TV62" i="1"/>
  <c r="TX62" i="1" s="1"/>
  <c r="TV61" i="1"/>
  <c r="TX61" i="1" s="1"/>
  <c r="TV60" i="1"/>
  <c r="TX60" i="1" s="1"/>
  <c r="TV59" i="1"/>
  <c r="TX59" i="1" s="1"/>
  <c r="TV58" i="1"/>
  <c r="TX58" i="1" s="1"/>
  <c r="TV57" i="1"/>
  <c r="TX57" i="1" s="1"/>
  <c r="TV56" i="1"/>
  <c r="TX56" i="1" s="1"/>
  <c r="TV55" i="1"/>
  <c r="TX55" i="1" s="1"/>
  <c r="TV54" i="1"/>
  <c r="TX54" i="1" s="1"/>
  <c r="TV53" i="1"/>
  <c r="TX53" i="1" s="1"/>
  <c r="TV52" i="1"/>
  <c r="TX52" i="1" s="1"/>
  <c r="TT181" i="1"/>
  <c r="TT180" i="1"/>
  <c r="TT179" i="1"/>
  <c r="TT178" i="1"/>
  <c r="TT177" i="1"/>
  <c r="TT176" i="1"/>
  <c r="TT175" i="1"/>
  <c r="TT174" i="1"/>
  <c r="TT173" i="1"/>
  <c r="TT172" i="1"/>
  <c r="TT171" i="1"/>
  <c r="TT170" i="1"/>
  <c r="TT169" i="1"/>
  <c r="TT168" i="1"/>
  <c r="TT167" i="1"/>
  <c r="TT166" i="1"/>
  <c r="TT165" i="1"/>
  <c r="TT164" i="1"/>
  <c r="TT163" i="1"/>
  <c r="TT162" i="1"/>
  <c r="TT161" i="1"/>
  <c r="TT160" i="1"/>
  <c r="TT159" i="1"/>
  <c r="TT158" i="1"/>
  <c r="TT157" i="1"/>
  <c r="TT156" i="1"/>
  <c r="TT155" i="1"/>
  <c r="TT154" i="1"/>
  <c r="TT153" i="1"/>
  <c r="TT152" i="1"/>
  <c r="TT151" i="1"/>
  <c r="TT150" i="1"/>
  <c r="TT149" i="1"/>
  <c r="TT148" i="1"/>
  <c r="TT147" i="1"/>
  <c r="TT146" i="1"/>
  <c r="TT145" i="1"/>
  <c r="TT144" i="1"/>
  <c r="TT143" i="1"/>
  <c r="TT142" i="1"/>
  <c r="TT141" i="1"/>
  <c r="TT140" i="1"/>
  <c r="TT139" i="1"/>
  <c r="TT138" i="1"/>
  <c r="TT137" i="1"/>
  <c r="TT136" i="1"/>
  <c r="TT135" i="1"/>
  <c r="TT134" i="1"/>
  <c r="TT133" i="1"/>
  <c r="TT132" i="1"/>
  <c r="TT131" i="1"/>
  <c r="TT130" i="1"/>
  <c r="TT129" i="1"/>
  <c r="TT128" i="1"/>
  <c r="TT127" i="1"/>
  <c r="TT126" i="1"/>
  <c r="TT125" i="1"/>
  <c r="TT124" i="1"/>
  <c r="TT123" i="1"/>
  <c r="TT122" i="1"/>
  <c r="TT121" i="1"/>
  <c r="TT120" i="1"/>
  <c r="TT119" i="1"/>
  <c r="TT118" i="1"/>
  <c r="TT117" i="1"/>
  <c r="TT116" i="1"/>
  <c r="TT115" i="1"/>
  <c r="TT114" i="1"/>
  <c r="TT113" i="1"/>
  <c r="TT112" i="1"/>
  <c r="TT111" i="1"/>
  <c r="TT110" i="1"/>
  <c r="TT109" i="1"/>
  <c r="TT108" i="1"/>
  <c r="TT107" i="1"/>
  <c r="TT106" i="1"/>
  <c r="TT105" i="1"/>
  <c r="TT104" i="1"/>
  <c r="TT103" i="1"/>
  <c r="TT102" i="1"/>
  <c r="TT101" i="1"/>
  <c r="TT100" i="1"/>
  <c r="TT99" i="1"/>
  <c r="TT98" i="1"/>
  <c r="TT97" i="1"/>
  <c r="TT96" i="1"/>
  <c r="TT95" i="1"/>
  <c r="TT94" i="1"/>
  <c r="TT93" i="1"/>
  <c r="TT92" i="1"/>
  <c r="TT91" i="1"/>
  <c r="TT90" i="1"/>
  <c r="TT89" i="1"/>
  <c r="TT88" i="1"/>
  <c r="TT87" i="1"/>
  <c r="TT86" i="1"/>
  <c r="TT85" i="1"/>
  <c r="TT84" i="1"/>
  <c r="TT83" i="1"/>
  <c r="TT82" i="1"/>
  <c r="TT81" i="1"/>
  <c r="TT80" i="1"/>
  <c r="TT79" i="1"/>
  <c r="TT78" i="1"/>
  <c r="TT77" i="1"/>
  <c r="TT76" i="1"/>
  <c r="TT75" i="1"/>
  <c r="TT74" i="1"/>
  <c r="TT73" i="1"/>
  <c r="TT72" i="1"/>
  <c r="TT71" i="1"/>
  <c r="TT70" i="1"/>
  <c r="TT69" i="1"/>
  <c r="TT68" i="1"/>
  <c r="TT67" i="1"/>
  <c r="TT66" i="1"/>
  <c r="TT65" i="1"/>
  <c r="TT64" i="1"/>
  <c r="TT63" i="1"/>
  <c r="TT62" i="1"/>
  <c r="TT61" i="1"/>
  <c r="TT60" i="1"/>
  <c r="TT59" i="1"/>
  <c r="TT58" i="1"/>
  <c r="TT57" i="1"/>
  <c r="TT56" i="1"/>
  <c r="TT55" i="1"/>
  <c r="TT54" i="1"/>
  <c r="TT53" i="1"/>
  <c r="TT52" i="1"/>
  <c r="TV51" i="1"/>
  <c r="TX51" i="1" s="1"/>
  <c r="TT51" i="1"/>
  <c r="PB181" i="1" l="1"/>
  <c r="PD181" i="1" s="1"/>
  <c r="PB180" i="1"/>
  <c r="PD180" i="1" s="1"/>
  <c r="PB179" i="1"/>
  <c r="PD179" i="1" s="1"/>
  <c r="PB178" i="1"/>
  <c r="PD178" i="1" s="1"/>
  <c r="PB177" i="1"/>
  <c r="PD177" i="1" s="1"/>
  <c r="PB176" i="1"/>
  <c r="PD176" i="1" s="1"/>
  <c r="PB175" i="1"/>
  <c r="PD175" i="1" s="1"/>
  <c r="PB174" i="1"/>
  <c r="PD174" i="1" s="1"/>
  <c r="PB173" i="1"/>
  <c r="PD173" i="1" s="1"/>
  <c r="PB172" i="1"/>
  <c r="PD172" i="1" s="1"/>
  <c r="PB171" i="1"/>
  <c r="PD171" i="1" s="1"/>
  <c r="OZ181" i="1"/>
  <c r="OZ180" i="1"/>
  <c r="OZ179" i="1"/>
  <c r="OZ178" i="1"/>
  <c r="OZ177" i="1"/>
  <c r="OZ176" i="1"/>
  <c r="OZ175" i="1"/>
  <c r="OZ174" i="1"/>
  <c r="OZ173" i="1"/>
  <c r="OZ172" i="1"/>
  <c r="OZ171" i="1"/>
  <c r="NU181" i="1"/>
  <c r="NU180" i="1"/>
  <c r="NU179" i="1"/>
  <c r="NU178" i="1"/>
  <c r="NU177" i="1"/>
  <c r="NU176" i="1"/>
  <c r="NU175" i="1"/>
  <c r="NU174" i="1"/>
  <c r="NU173" i="1"/>
  <c r="NU172" i="1"/>
  <c r="NU171" i="1"/>
  <c r="LM181" i="1"/>
  <c r="LO181" i="1" s="1"/>
  <c r="LM180" i="1"/>
  <c r="LO180" i="1" s="1"/>
  <c r="LM179" i="1"/>
  <c r="LO179" i="1" s="1"/>
  <c r="LM178" i="1"/>
  <c r="LO178" i="1" s="1"/>
  <c r="LM177" i="1"/>
  <c r="LO177" i="1" s="1"/>
  <c r="LM176" i="1"/>
  <c r="LO176" i="1" s="1"/>
  <c r="LM175" i="1"/>
  <c r="LO175" i="1" s="1"/>
  <c r="LM174" i="1"/>
  <c r="LO174" i="1" s="1"/>
  <c r="LM173" i="1"/>
  <c r="LO173" i="1" s="1"/>
  <c r="LM172" i="1"/>
  <c r="LO172" i="1" s="1"/>
  <c r="LM171" i="1"/>
  <c r="LO171" i="1" s="1"/>
  <c r="LK181" i="1"/>
  <c r="LK180" i="1"/>
  <c r="LK179" i="1"/>
  <c r="LK178" i="1"/>
  <c r="LK177" i="1"/>
  <c r="LK176" i="1"/>
  <c r="LK175" i="1"/>
  <c r="LK174" i="1"/>
  <c r="LK173" i="1"/>
  <c r="LK172" i="1"/>
  <c r="LK171" i="1"/>
  <c r="KF181" i="1"/>
  <c r="KF180" i="1"/>
  <c r="KF179" i="1"/>
  <c r="KF178" i="1"/>
  <c r="KF177" i="1"/>
  <c r="KF176" i="1"/>
  <c r="KF175" i="1"/>
  <c r="KF174" i="1"/>
  <c r="KF173" i="1"/>
  <c r="KF172" i="1"/>
  <c r="KF171" i="1"/>
  <c r="JC181" i="1"/>
  <c r="JE181" i="1" s="1"/>
  <c r="JC180" i="1"/>
  <c r="JE180" i="1" s="1"/>
  <c r="JC179" i="1"/>
  <c r="JE179" i="1" s="1"/>
  <c r="JC178" i="1"/>
  <c r="JE178" i="1" s="1"/>
  <c r="JC177" i="1"/>
  <c r="JE177" i="1" s="1"/>
  <c r="JC176" i="1"/>
  <c r="JE176" i="1" s="1"/>
  <c r="JC175" i="1"/>
  <c r="JE175" i="1" s="1"/>
  <c r="JC174" i="1"/>
  <c r="JE174" i="1" s="1"/>
  <c r="JC173" i="1"/>
  <c r="JE173" i="1" s="1"/>
  <c r="JC172" i="1"/>
  <c r="JE172" i="1" s="1"/>
  <c r="JC171" i="1"/>
  <c r="JE171" i="1" s="1"/>
  <c r="JA181" i="1"/>
  <c r="JA180" i="1"/>
  <c r="JA179" i="1"/>
  <c r="JA178" i="1"/>
  <c r="JA177" i="1"/>
  <c r="JA176" i="1"/>
  <c r="JA175" i="1"/>
  <c r="JA174" i="1"/>
  <c r="JA173" i="1"/>
  <c r="JA172" i="1"/>
  <c r="JA171" i="1"/>
  <c r="HV181" i="1"/>
  <c r="HV180" i="1"/>
  <c r="HV179" i="1"/>
  <c r="HV178" i="1"/>
  <c r="HV177" i="1"/>
  <c r="HV176" i="1"/>
  <c r="HV175" i="1"/>
  <c r="HV174" i="1"/>
  <c r="HV173" i="1"/>
  <c r="HV172" i="1"/>
  <c r="HV171" i="1"/>
  <c r="GQ181" i="1"/>
  <c r="GQ180" i="1"/>
  <c r="GQ179" i="1"/>
  <c r="GQ178" i="1"/>
  <c r="GQ177" i="1"/>
  <c r="GQ176" i="1"/>
  <c r="GQ175" i="1"/>
  <c r="GQ174" i="1"/>
  <c r="GQ173" i="1"/>
  <c r="GQ172" i="1"/>
  <c r="GQ171" i="1"/>
  <c r="FL181" i="1" l="1"/>
  <c r="FL180" i="1"/>
  <c r="FL179" i="1"/>
  <c r="FL178" i="1"/>
  <c r="FL177" i="1"/>
  <c r="FL176" i="1"/>
  <c r="FL175" i="1"/>
  <c r="FL174" i="1"/>
  <c r="FL173" i="1"/>
  <c r="FL172" i="1"/>
  <c r="FL171" i="1"/>
  <c r="VA181" i="1" l="1"/>
  <c r="VC181" i="1" s="1"/>
  <c r="VA180" i="1"/>
  <c r="VC180" i="1" s="1"/>
  <c r="VA179" i="1"/>
  <c r="VC179" i="1" s="1"/>
  <c r="VA178" i="1"/>
  <c r="VC178" i="1" s="1"/>
  <c r="VA177" i="1"/>
  <c r="VC177" i="1" s="1"/>
  <c r="VA176" i="1"/>
  <c r="VC176" i="1" s="1"/>
  <c r="VA175" i="1"/>
  <c r="VC175" i="1" s="1"/>
  <c r="VA174" i="1"/>
  <c r="VC174" i="1" s="1"/>
  <c r="VA173" i="1"/>
  <c r="VC173" i="1" s="1"/>
  <c r="VA172" i="1"/>
  <c r="VC172" i="1" s="1"/>
  <c r="VA171" i="1"/>
  <c r="VC171" i="1" s="1"/>
  <c r="VA170" i="1"/>
  <c r="VC170" i="1" s="1"/>
  <c r="VA169" i="1"/>
  <c r="VC169" i="1" s="1"/>
  <c r="VA168" i="1"/>
  <c r="VC168" i="1" s="1"/>
  <c r="VA167" i="1"/>
  <c r="VC167" i="1" s="1"/>
  <c r="VA166" i="1"/>
  <c r="VC166" i="1" s="1"/>
  <c r="VA165" i="1"/>
  <c r="VC165" i="1" s="1"/>
  <c r="VA164" i="1"/>
  <c r="VC164" i="1" s="1"/>
  <c r="VA163" i="1"/>
  <c r="VC163" i="1" s="1"/>
  <c r="VA162" i="1"/>
  <c r="VC162" i="1" s="1"/>
  <c r="VA161" i="1"/>
  <c r="VC161" i="1" s="1"/>
  <c r="VA160" i="1"/>
  <c r="VC160" i="1" s="1"/>
  <c r="VA159" i="1"/>
  <c r="VC159" i="1" s="1"/>
  <c r="VA158" i="1"/>
  <c r="VC158" i="1" s="1"/>
  <c r="VA157" i="1"/>
  <c r="VC157" i="1" s="1"/>
  <c r="VA156" i="1"/>
  <c r="VC156" i="1" s="1"/>
  <c r="VA155" i="1"/>
  <c r="VC155" i="1" s="1"/>
  <c r="VA154" i="1"/>
  <c r="VC154" i="1" s="1"/>
  <c r="VA153" i="1"/>
  <c r="VC153" i="1" s="1"/>
  <c r="VA152" i="1"/>
  <c r="VC152" i="1" s="1"/>
  <c r="VA151" i="1"/>
  <c r="VC151" i="1" s="1"/>
  <c r="VA150" i="1"/>
  <c r="VC150" i="1" s="1"/>
  <c r="VA149" i="1"/>
  <c r="VC149" i="1" s="1"/>
  <c r="VA148" i="1"/>
  <c r="VC148" i="1" s="1"/>
  <c r="VA147" i="1"/>
  <c r="VC147" i="1" s="1"/>
  <c r="VA146" i="1"/>
  <c r="VC146" i="1" s="1"/>
  <c r="VA145" i="1"/>
  <c r="VC145" i="1" s="1"/>
  <c r="VA144" i="1"/>
  <c r="VC144" i="1" s="1"/>
  <c r="VA143" i="1"/>
  <c r="VC143" i="1" s="1"/>
  <c r="VA142" i="1"/>
  <c r="VC142" i="1" s="1"/>
  <c r="VA141" i="1"/>
  <c r="VC141" i="1" s="1"/>
  <c r="VA140" i="1"/>
  <c r="VC140" i="1" s="1"/>
  <c r="VA139" i="1"/>
  <c r="VC139" i="1" s="1"/>
  <c r="VA138" i="1"/>
  <c r="VC138" i="1" s="1"/>
  <c r="VA137" i="1"/>
  <c r="VC137" i="1" s="1"/>
  <c r="VA136" i="1"/>
  <c r="VC136" i="1" s="1"/>
  <c r="VA135" i="1"/>
  <c r="VC135" i="1" s="1"/>
  <c r="VA134" i="1"/>
  <c r="VC134" i="1" s="1"/>
  <c r="VA133" i="1"/>
  <c r="VC133" i="1" s="1"/>
  <c r="VA132" i="1"/>
  <c r="VC132" i="1" s="1"/>
  <c r="VA131" i="1"/>
  <c r="VC131" i="1" s="1"/>
  <c r="VA130" i="1"/>
  <c r="VC130" i="1" s="1"/>
  <c r="VA129" i="1"/>
  <c r="VC129" i="1" s="1"/>
  <c r="VA128" i="1"/>
  <c r="VC128" i="1" s="1"/>
  <c r="VA127" i="1"/>
  <c r="VC127" i="1" s="1"/>
  <c r="VA126" i="1"/>
  <c r="VC126" i="1" s="1"/>
  <c r="VA125" i="1"/>
  <c r="VC125" i="1" s="1"/>
  <c r="VA124" i="1"/>
  <c r="VC124" i="1" s="1"/>
  <c r="VA123" i="1"/>
  <c r="VC123" i="1" s="1"/>
  <c r="VA122" i="1"/>
  <c r="VC122" i="1" s="1"/>
  <c r="VA121" i="1"/>
  <c r="VC121" i="1" s="1"/>
  <c r="VA120" i="1"/>
  <c r="VC120" i="1" s="1"/>
  <c r="VA119" i="1"/>
  <c r="VC119" i="1" s="1"/>
  <c r="VA118" i="1"/>
  <c r="VC118" i="1" s="1"/>
  <c r="VA117" i="1"/>
  <c r="VC117" i="1" s="1"/>
  <c r="VA116" i="1"/>
  <c r="VC116" i="1" s="1"/>
  <c r="VA115" i="1"/>
  <c r="VC115" i="1" s="1"/>
  <c r="VA114" i="1"/>
  <c r="VC114" i="1" s="1"/>
  <c r="VA113" i="1"/>
  <c r="VC113" i="1" s="1"/>
  <c r="VA112" i="1"/>
  <c r="VC112" i="1" s="1"/>
  <c r="VA111" i="1"/>
  <c r="VC111" i="1" s="1"/>
  <c r="VA110" i="1"/>
  <c r="VC110" i="1" s="1"/>
  <c r="VA109" i="1"/>
  <c r="VC109" i="1" s="1"/>
  <c r="VA108" i="1"/>
  <c r="VC108" i="1" s="1"/>
  <c r="VA107" i="1"/>
  <c r="VC107" i="1" s="1"/>
  <c r="VA106" i="1"/>
  <c r="VC106" i="1" s="1"/>
  <c r="VA105" i="1"/>
  <c r="VC105" i="1" s="1"/>
  <c r="VA104" i="1"/>
  <c r="VC104" i="1" s="1"/>
  <c r="VA103" i="1"/>
  <c r="VC103" i="1" s="1"/>
  <c r="VA102" i="1"/>
  <c r="VC102" i="1" s="1"/>
  <c r="VA101" i="1"/>
  <c r="VC101" i="1" s="1"/>
  <c r="VA100" i="1"/>
  <c r="VC100" i="1" s="1"/>
  <c r="VA99" i="1"/>
  <c r="VC99" i="1" s="1"/>
  <c r="VA98" i="1"/>
  <c r="VC98" i="1" s="1"/>
  <c r="VA97" i="1"/>
  <c r="VC97" i="1" s="1"/>
  <c r="VA96" i="1"/>
  <c r="VC96" i="1" s="1"/>
  <c r="VA95" i="1"/>
  <c r="VC95" i="1" s="1"/>
  <c r="VA94" i="1"/>
  <c r="VC94" i="1" s="1"/>
  <c r="VA93" i="1"/>
  <c r="VC93" i="1" s="1"/>
  <c r="VA92" i="1"/>
  <c r="VC92" i="1" s="1"/>
  <c r="VA91" i="1"/>
  <c r="VC91" i="1" s="1"/>
  <c r="VA90" i="1"/>
  <c r="VC90" i="1" s="1"/>
  <c r="VA89" i="1"/>
  <c r="VC89" i="1" s="1"/>
  <c r="VA88" i="1"/>
  <c r="VC88" i="1" s="1"/>
  <c r="VA87" i="1"/>
  <c r="VC87" i="1" s="1"/>
  <c r="VA86" i="1"/>
  <c r="VC86" i="1" s="1"/>
  <c r="VA85" i="1"/>
  <c r="VC85" i="1" s="1"/>
  <c r="VA84" i="1"/>
  <c r="VC84" i="1" s="1"/>
  <c r="VA83" i="1"/>
  <c r="VC83" i="1" s="1"/>
  <c r="VA82" i="1"/>
  <c r="VC82" i="1" s="1"/>
  <c r="VA81" i="1"/>
  <c r="VC81" i="1" s="1"/>
  <c r="VA80" i="1"/>
  <c r="VC80" i="1" s="1"/>
  <c r="VA79" i="1"/>
  <c r="VC79" i="1" s="1"/>
  <c r="VA78" i="1"/>
  <c r="VC78" i="1" s="1"/>
  <c r="VA77" i="1"/>
  <c r="VC77" i="1" s="1"/>
  <c r="VA76" i="1"/>
  <c r="VC76" i="1" s="1"/>
  <c r="VA75" i="1"/>
  <c r="VC75" i="1" s="1"/>
  <c r="VA74" i="1"/>
  <c r="VC74" i="1" s="1"/>
  <c r="VA73" i="1"/>
  <c r="VC73" i="1" s="1"/>
  <c r="VA72" i="1"/>
  <c r="VC72" i="1" s="1"/>
  <c r="VA71" i="1"/>
  <c r="VC71" i="1" s="1"/>
  <c r="VA70" i="1"/>
  <c r="VC70" i="1" s="1"/>
  <c r="VA69" i="1"/>
  <c r="VC69" i="1" s="1"/>
  <c r="VA68" i="1"/>
  <c r="VC68" i="1" s="1"/>
  <c r="VA67" i="1"/>
  <c r="VC67" i="1" s="1"/>
  <c r="VA66" i="1"/>
  <c r="VC66" i="1" s="1"/>
  <c r="VA65" i="1"/>
  <c r="VC65" i="1" s="1"/>
  <c r="VA64" i="1"/>
  <c r="VC64" i="1" s="1"/>
  <c r="VA63" i="1"/>
  <c r="VC63" i="1" s="1"/>
  <c r="VA62" i="1"/>
  <c r="VC62" i="1" s="1"/>
  <c r="VA61" i="1"/>
  <c r="VC61" i="1" s="1"/>
  <c r="VA60" i="1"/>
  <c r="VC60" i="1" s="1"/>
  <c r="VA59" i="1"/>
  <c r="VC59" i="1" s="1"/>
  <c r="VA58" i="1"/>
  <c r="VC58" i="1" s="1"/>
  <c r="VA57" i="1"/>
  <c r="VC57" i="1" s="1"/>
  <c r="VA56" i="1"/>
  <c r="VC56" i="1" s="1"/>
  <c r="VA55" i="1"/>
  <c r="VC55" i="1" s="1"/>
  <c r="VA54" i="1"/>
  <c r="VC54" i="1" s="1"/>
  <c r="VA53" i="1"/>
  <c r="VC53" i="1" s="1"/>
  <c r="VA52" i="1"/>
  <c r="VC52" i="1" s="1"/>
  <c r="VA51" i="1"/>
  <c r="VC51" i="1" s="1"/>
  <c r="VA50" i="1"/>
  <c r="VC50" i="1" s="1"/>
  <c r="VA49" i="1"/>
  <c r="VC49" i="1" s="1"/>
  <c r="VA48" i="1"/>
  <c r="VC48" i="1" s="1"/>
  <c r="VA47" i="1"/>
  <c r="VC47" i="1" s="1"/>
  <c r="VA46" i="1"/>
  <c r="VC46" i="1" s="1"/>
  <c r="VA45" i="1"/>
  <c r="VC45" i="1" s="1"/>
  <c r="VA44" i="1"/>
  <c r="VC44" i="1" s="1"/>
  <c r="VA43" i="1"/>
  <c r="VC43" i="1" s="1"/>
  <c r="VA42" i="1"/>
  <c r="VC42" i="1" s="1"/>
  <c r="VA41" i="1"/>
  <c r="VC41" i="1" s="1"/>
  <c r="VA40" i="1"/>
  <c r="VC40" i="1" s="1"/>
  <c r="VA39" i="1"/>
  <c r="VC39" i="1" s="1"/>
  <c r="VA38" i="1"/>
  <c r="VC38" i="1" s="1"/>
  <c r="VA37" i="1"/>
  <c r="VC37" i="1" s="1"/>
  <c r="VA36" i="1"/>
  <c r="VC36" i="1" s="1"/>
  <c r="VA35" i="1"/>
  <c r="VC35" i="1" s="1"/>
  <c r="VA34" i="1"/>
  <c r="VC34" i="1" s="1"/>
  <c r="VA33" i="1"/>
  <c r="VC33" i="1" s="1"/>
  <c r="VA32" i="1"/>
  <c r="VC32" i="1" s="1"/>
  <c r="VA31" i="1"/>
  <c r="VC31" i="1" s="1"/>
  <c r="VA30" i="1"/>
  <c r="VC30" i="1" s="1"/>
  <c r="VA29" i="1"/>
  <c r="VC29" i="1" s="1"/>
  <c r="VA28" i="1"/>
  <c r="VC28" i="1" s="1"/>
  <c r="VA27" i="1"/>
  <c r="VC27" i="1" s="1"/>
  <c r="VA26" i="1"/>
  <c r="VC26" i="1" s="1"/>
  <c r="VA25" i="1"/>
  <c r="VC25" i="1" s="1"/>
  <c r="VA24" i="1"/>
  <c r="VC24" i="1" s="1"/>
  <c r="VA23" i="1"/>
  <c r="VC23" i="1" s="1"/>
  <c r="VA22" i="1"/>
  <c r="VC22" i="1" s="1"/>
  <c r="VA21" i="1"/>
  <c r="VC21" i="1" s="1"/>
  <c r="VA20" i="1"/>
  <c r="VC20" i="1" s="1"/>
  <c r="VA19" i="1"/>
  <c r="VC19" i="1" s="1"/>
  <c r="VA18" i="1"/>
  <c r="VC18" i="1" s="1"/>
  <c r="VA17" i="1"/>
  <c r="VC17" i="1" s="1"/>
  <c r="VA16" i="1"/>
  <c r="VC16" i="1" s="1"/>
  <c r="VA15" i="1"/>
  <c r="VC15" i="1" s="1"/>
  <c r="VA14" i="1"/>
  <c r="VC14" i="1" s="1"/>
  <c r="VA13" i="1"/>
  <c r="VC13" i="1" s="1"/>
  <c r="VA12" i="1"/>
  <c r="VC12" i="1" s="1"/>
  <c r="VA11" i="1"/>
  <c r="VC11" i="1" s="1"/>
  <c r="VA10" i="1"/>
  <c r="VC10" i="1" s="1"/>
  <c r="VC9" i="1"/>
  <c r="VA9" i="1"/>
  <c r="VA8" i="1"/>
  <c r="VC8" i="1" s="1"/>
  <c r="VA7" i="1"/>
  <c r="VC7" i="1" s="1"/>
  <c r="VA6" i="1"/>
  <c r="VC6" i="1" s="1"/>
  <c r="VA5" i="1"/>
  <c r="VC5" i="1" s="1"/>
  <c r="VA4" i="1"/>
  <c r="VC4" i="1" s="1"/>
  <c r="VA3" i="1"/>
  <c r="VC3" i="1" s="1"/>
  <c r="SS181" i="1"/>
  <c r="SQ181" i="1"/>
  <c r="SQ180" i="1"/>
  <c r="SS180" i="1" s="1"/>
  <c r="SQ179" i="1"/>
  <c r="SS179" i="1" s="1"/>
  <c r="SQ178" i="1"/>
  <c r="SS178" i="1" s="1"/>
  <c r="SS177" i="1"/>
  <c r="SQ177" i="1"/>
  <c r="SQ176" i="1"/>
  <c r="SS176" i="1" s="1"/>
  <c r="SQ175" i="1"/>
  <c r="SS175" i="1" s="1"/>
  <c r="SQ174" i="1"/>
  <c r="SS174" i="1" s="1"/>
  <c r="SS173" i="1"/>
  <c r="SQ173" i="1"/>
  <c r="SQ172" i="1"/>
  <c r="SS172" i="1" s="1"/>
  <c r="SQ171" i="1"/>
  <c r="SS171" i="1" s="1"/>
  <c r="SQ170" i="1"/>
  <c r="SS170" i="1" s="1"/>
  <c r="SS169" i="1"/>
  <c r="SQ169" i="1"/>
  <c r="SQ168" i="1"/>
  <c r="SS168" i="1" s="1"/>
  <c r="SQ167" i="1"/>
  <c r="SS167" i="1" s="1"/>
  <c r="SQ166" i="1"/>
  <c r="SS166" i="1" s="1"/>
  <c r="SQ165" i="1"/>
  <c r="SS165" i="1" s="1"/>
  <c r="SQ164" i="1"/>
  <c r="SS164" i="1" s="1"/>
  <c r="SQ163" i="1"/>
  <c r="SS163" i="1" s="1"/>
  <c r="SQ162" i="1"/>
  <c r="SS162" i="1" s="1"/>
  <c r="SQ161" i="1"/>
  <c r="SS161" i="1" s="1"/>
  <c r="SQ160" i="1"/>
  <c r="SS160" i="1" s="1"/>
  <c r="SQ159" i="1"/>
  <c r="SS159" i="1" s="1"/>
  <c r="SQ158" i="1"/>
  <c r="SS158" i="1" s="1"/>
  <c r="SQ157" i="1"/>
  <c r="SS157" i="1" s="1"/>
  <c r="SQ156" i="1"/>
  <c r="SS156" i="1" s="1"/>
  <c r="SQ155" i="1"/>
  <c r="SS155" i="1" s="1"/>
  <c r="SQ154" i="1"/>
  <c r="SS154" i="1" s="1"/>
  <c r="SQ153" i="1"/>
  <c r="SS153" i="1" s="1"/>
  <c r="SQ152" i="1"/>
  <c r="SS152" i="1" s="1"/>
  <c r="SQ151" i="1"/>
  <c r="SS151" i="1" s="1"/>
  <c r="SQ150" i="1"/>
  <c r="SS150" i="1" s="1"/>
  <c r="SS149" i="1"/>
  <c r="SQ149" i="1"/>
  <c r="SQ148" i="1"/>
  <c r="SS148" i="1" s="1"/>
  <c r="SQ147" i="1"/>
  <c r="SS147" i="1" s="1"/>
  <c r="SQ146" i="1"/>
  <c r="SS146" i="1" s="1"/>
  <c r="SS145" i="1"/>
  <c r="SQ145" i="1"/>
  <c r="SQ144" i="1"/>
  <c r="SS144" i="1" s="1"/>
  <c r="SQ143" i="1"/>
  <c r="SS143" i="1" s="1"/>
  <c r="SQ142" i="1"/>
  <c r="SS142" i="1" s="1"/>
  <c r="SS141" i="1"/>
  <c r="SQ141" i="1"/>
  <c r="SQ140" i="1"/>
  <c r="SS140" i="1" s="1"/>
  <c r="SQ139" i="1"/>
  <c r="SS139" i="1" s="1"/>
  <c r="SQ138" i="1"/>
  <c r="SS138" i="1" s="1"/>
  <c r="SS137" i="1"/>
  <c r="SQ137" i="1"/>
  <c r="SQ136" i="1"/>
  <c r="SS136" i="1" s="1"/>
  <c r="SQ135" i="1"/>
  <c r="SS135" i="1" s="1"/>
  <c r="SQ134" i="1"/>
  <c r="SS134" i="1" s="1"/>
  <c r="SQ133" i="1"/>
  <c r="SS133" i="1" s="1"/>
  <c r="SQ132" i="1"/>
  <c r="SS132" i="1" s="1"/>
  <c r="SQ131" i="1"/>
  <c r="SS131" i="1" s="1"/>
  <c r="SQ130" i="1"/>
  <c r="SS130" i="1" s="1"/>
  <c r="SQ129" i="1"/>
  <c r="SS129" i="1" s="1"/>
  <c r="SQ128" i="1"/>
  <c r="SS128" i="1" s="1"/>
  <c r="SQ127" i="1"/>
  <c r="SS127" i="1" s="1"/>
  <c r="SQ126" i="1"/>
  <c r="SS126" i="1" s="1"/>
  <c r="SQ125" i="1"/>
  <c r="SS125" i="1" s="1"/>
  <c r="SQ124" i="1"/>
  <c r="SS124" i="1" s="1"/>
  <c r="SQ123" i="1"/>
  <c r="SS123" i="1" s="1"/>
  <c r="SQ122" i="1"/>
  <c r="SS122" i="1" s="1"/>
  <c r="SQ121" i="1"/>
  <c r="SS121" i="1" s="1"/>
  <c r="SQ120" i="1"/>
  <c r="SS120" i="1" s="1"/>
  <c r="SQ119" i="1"/>
  <c r="SS119" i="1" s="1"/>
  <c r="SQ118" i="1"/>
  <c r="SS118" i="1" s="1"/>
  <c r="SS117" i="1"/>
  <c r="SQ117" i="1"/>
  <c r="SQ116" i="1"/>
  <c r="SS116" i="1" s="1"/>
  <c r="SQ115" i="1"/>
  <c r="SS115" i="1" s="1"/>
  <c r="SQ114" i="1"/>
  <c r="SS114" i="1" s="1"/>
  <c r="SS113" i="1"/>
  <c r="SQ113" i="1"/>
  <c r="SQ112" i="1"/>
  <c r="SS112" i="1" s="1"/>
  <c r="SQ111" i="1"/>
  <c r="SS111" i="1" s="1"/>
  <c r="SQ110" i="1"/>
  <c r="SS110" i="1" s="1"/>
  <c r="SS109" i="1"/>
  <c r="SQ109" i="1"/>
  <c r="SQ108" i="1"/>
  <c r="SS108" i="1" s="1"/>
  <c r="SQ107" i="1"/>
  <c r="SS107" i="1" s="1"/>
  <c r="SQ106" i="1"/>
  <c r="SS106" i="1" s="1"/>
  <c r="SS105" i="1"/>
  <c r="SQ105" i="1"/>
  <c r="SQ104" i="1"/>
  <c r="SS104" i="1" s="1"/>
  <c r="SQ103" i="1"/>
  <c r="SS103" i="1" s="1"/>
  <c r="SQ102" i="1"/>
  <c r="SS102" i="1" s="1"/>
  <c r="SQ101" i="1"/>
  <c r="SS101" i="1" s="1"/>
  <c r="SQ100" i="1"/>
  <c r="SS100" i="1" s="1"/>
  <c r="SQ99" i="1"/>
  <c r="SS99" i="1" s="1"/>
  <c r="SQ98" i="1"/>
  <c r="SS98" i="1" s="1"/>
  <c r="SQ97" i="1"/>
  <c r="SS97" i="1" s="1"/>
  <c r="SQ96" i="1"/>
  <c r="SS96" i="1" s="1"/>
  <c r="SQ95" i="1"/>
  <c r="SS95" i="1" s="1"/>
  <c r="SQ94" i="1"/>
  <c r="SS94" i="1" s="1"/>
  <c r="SQ93" i="1"/>
  <c r="SS93" i="1" s="1"/>
  <c r="SQ92" i="1"/>
  <c r="SS92" i="1" s="1"/>
  <c r="SQ91" i="1"/>
  <c r="SS91" i="1" s="1"/>
  <c r="SQ90" i="1"/>
  <c r="SS90" i="1" s="1"/>
  <c r="SQ89" i="1"/>
  <c r="SS89" i="1" s="1"/>
  <c r="SQ88" i="1"/>
  <c r="SS88" i="1" s="1"/>
  <c r="SQ87" i="1"/>
  <c r="SS87" i="1" s="1"/>
  <c r="SQ86" i="1"/>
  <c r="SS86" i="1" s="1"/>
  <c r="SQ85" i="1"/>
  <c r="SS85" i="1" s="1"/>
  <c r="SQ84" i="1"/>
  <c r="SS84" i="1" s="1"/>
  <c r="SQ83" i="1"/>
  <c r="SS83" i="1" s="1"/>
  <c r="SQ82" i="1"/>
  <c r="SS82" i="1" s="1"/>
  <c r="SS81" i="1"/>
  <c r="SQ81" i="1"/>
  <c r="SQ80" i="1"/>
  <c r="SS80" i="1" s="1"/>
  <c r="SQ79" i="1"/>
  <c r="SS79" i="1" s="1"/>
  <c r="SQ78" i="1"/>
  <c r="SS78" i="1" s="1"/>
  <c r="SS77" i="1"/>
  <c r="SQ77" i="1"/>
  <c r="SQ76" i="1"/>
  <c r="SS76" i="1" s="1"/>
  <c r="SQ75" i="1"/>
  <c r="SS75" i="1" s="1"/>
  <c r="SQ74" i="1"/>
  <c r="SS74" i="1" s="1"/>
  <c r="SS73" i="1"/>
  <c r="SQ73" i="1"/>
  <c r="SQ72" i="1"/>
  <c r="SS72" i="1" s="1"/>
  <c r="SQ71" i="1"/>
  <c r="SS71" i="1" s="1"/>
  <c r="SQ70" i="1"/>
  <c r="SS70" i="1" s="1"/>
  <c r="SQ69" i="1"/>
  <c r="SS69" i="1" s="1"/>
  <c r="SQ68" i="1"/>
  <c r="SS68" i="1" s="1"/>
  <c r="SQ67" i="1"/>
  <c r="SS67" i="1" s="1"/>
  <c r="SQ66" i="1"/>
  <c r="SS66" i="1" s="1"/>
  <c r="SQ65" i="1"/>
  <c r="SS65" i="1" s="1"/>
  <c r="SQ64" i="1"/>
  <c r="SS64" i="1" s="1"/>
  <c r="SQ63" i="1"/>
  <c r="SS63" i="1" s="1"/>
  <c r="SQ62" i="1"/>
  <c r="SS62" i="1" s="1"/>
  <c r="SQ61" i="1"/>
  <c r="SS61" i="1" s="1"/>
  <c r="SQ60" i="1"/>
  <c r="SS60" i="1" s="1"/>
  <c r="SQ59" i="1"/>
  <c r="SS59" i="1" s="1"/>
  <c r="SQ58" i="1"/>
  <c r="SS58" i="1" s="1"/>
  <c r="SQ57" i="1"/>
  <c r="SS57" i="1" s="1"/>
  <c r="SQ56" i="1"/>
  <c r="SS56" i="1" s="1"/>
  <c r="SQ55" i="1"/>
  <c r="SS55" i="1" s="1"/>
  <c r="SQ54" i="1"/>
  <c r="SS54" i="1" s="1"/>
  <c r="SS53" i="1"/>
  <c r="SQ53" i="1"/>
  <c r="SQ52" i="1"/>
  <c r="SS52" i="1" s="1"/>
  <c r="SQ51" i="1"/>
  <c r="SS51" i="1" s="1"/>
  <c r="SQ50" i="1"/>
  <c r="SS50" i="1" s="1"/>
  <c r="SS49" i="1"/>
  <c r="SQ49" i="1"/>
  <c r="SQ48" i="1"/>
  <c r="SS48" i="1" s="1"/>
  <c r="SQ47" i="1"/>
  <c r="SS47" i="1" s="1"/>
  <c r="SQ46" i="1"/>
  <c r="SS46" i="1" s="1"/>
  <c r="SS45" i="1"/>
  <c r="SQ45" i="1"/>
  <c r="SQ44" i="1"/>
  <c r="SS44" i="1" s="1"/>
  <c r="SQ43" i="1"/>
  <c r="SS43" i="1" s="1"/>
  <c r="SQ42" i="1"/>
  <c r="SS42" i="1" s="1"/>
  <c r="SQ41" i="1"/>
  <c r="SS41" i="1" s="1"/>
  <c r="SQ40" i="1"/>
  <c r="SS40" i="1" s="1"/>
  <c r="SQ39" i="1"/>
  <c r="SS39" i="1" s="1"/>
  <c r="SQ38" i="1"/>
  <c r="SS38" i="1" s="1"/>
  <c r="SQ37" i="1"/>
  <c r="SS37" i="1" s="1"/>
  <c r="SQ36" i="1"/>
  <c r="SS36" i="1" s="1"/>
  <c r="SQ35" i="1"/>
  <c r="SS35" i="1" s="1"/>
  <c r="SQ34" i="1"/>
  <c r="SS34" i="1" s="1"/>
  <c r="SQ33" i="1"/>
  <c r="SS33" i="1" s="1"/>
  <c r="SQ32" i="1"/>
  <c r="SS32" i="1" s="1"/>
  <c r="SQ31" i="1"/>
  <c r="SS31" i="1" s="1"/>
  <c r="SQ30" i="1"/>
  <c r="SS30" i="1" s="1"/>
  <c r="SQ29" i="1"/>
  <c r="SS29" i="1" s="1"/>
  <c r="SQ28" i="1"/>
  <c r="SS28" i="1" s="1"/>
  <c r="SQ27" i="1"/>
  <c r="SS27" i="1" s="1"/>
  <c r="SQ26" i="1"/>
  <c r="SS26" i="1" s="1"/>
  <c r="SQ25" i="1"/>
  <c r="SS25" i="1" s="1"/>
  <c r="SQ24" i="1"/>
  <c r="SS24" i="1" s="1"/>
  <c r="SQ23" i="1"/>
  <c r="SS23" i="1" s="1"/>
  <c r="SQ22" i="1"/>
  <c r="SS22" i="1" s="1"/>
  <c r="SS21" i="1"/>
  <c r="SQ21" i="1"/>
  <c r="SQ20" i="1"/>
  <c r="SS20" i="1" s="1"/>
  <c r="SQ19" i="1"/>
  <c r="SS19" i="1" s="1"/>
  <c r="SQ18" i="1"/>
  <c r="SS18" i="1" s="1"/>
  <c r="SS17" i="1"/>
  <c r="SQ17" i="1"/>
  <c r="SQ16" i="1"/>
  <c r="SS16" i="1" s="1"/>
  <c r="SQ15" i="1"/>
  <c r="SS15" i="1" s="1"/>
  <c r="SQ14" i="1"/>
  <c r="SS14" i="1" s="1"/>
  <c r="SS13" i="1"/>
  <c r="SQ13" i="1"/>
  <c r="SQ12" i="1"/>
  <c r="SS12" i="1" s="1"/>
  <c r="SQ11" i="1"/>
  <c r="SS11" i="1" s="1"/>
  <c r="SQ10" i="1"/>
  <c r="SS10" i="1" s="1"/>
  <c r="SQ9" i="1"/>
  <c r="SS9" i="1" s="1"/>
  <c r="SQ8" i="1"/>
  <c r="SS8" i="1" s="1"/>
  <c r="SQ7" i="1"/>
  <c r="SS7" i="1" s="1"/>
  <c r="SQ6" i="1"/>
  <c r="SS6" i="1" s="1"/>
  <c r="SQ5" i="1"/>
  <c r="SS5" i="1" s="1"/>
  <c r="SQ4" i="1"/>
  <c r="SS4" i="1" s="1"/>
  <c r="SQ3" i="1"/>
  <c r="SS3" i="1" s="1"/>
  <c r="RL181" i="1"/>
  <c r="RN181" i="1" s="1"/>
  <c r="RL180" i="1"/>
  <c r="RN180" i="1" s="1"/>
  <c r="RL179" i="1"/>
  <c r="RN179" i="1" s="1"/>
  <c r="RL178" i="1"/>
  <c r="RN178" i="1" s="1"/>
  <c r="RL177" i="1"/>
  <c r="RN177" i="1" s="1"/>
  <c r="RL176" i="1"/>
  <c r="RN176" i="1" s="1"/>
  <c r="RL175" i="1"/>
  <c r="RN175" i="1" s="1"/>
  <c r="RL174" i="1"/>
  <c r="RN174" i="1" s="1"/>
  <c r="RL173" i="1"/>
  <c r="RN173" i="1" s="1"/>
  <c r="RL172" i="1"/>
  <c r="RN172" i="1" s="1"/>
  <c r="RL171" i="1"/>
  <c r="RN171" i="1" s="1"/>
  <c r="RL170" i="1"/>
  <c r="RN170" i="1" s="1"/>
  <c r="RL169" i="1"/>
  <c r="RN169" i="1" s="1"/>
  <c r="RL168" i="1"/>
  <c r="RN168" i="1" s="1"/>
  <c r="RL167" i="1"/>
  <c r="RN167" i="1" s="1"/>
  <c r="RL166" i="1"/>
  <c r="RN166" i="1" s="1"/>
  <c r="RL165" i="1"/>
  <c r="RN165" i="1" s="1"/>
  <c r="RL164" i="1"/>
  <c r="RN164" i="1" s="1"/>
  <c r="RL163" i="1"/>
  <c r="RN163" i="1" s="1"/>
  <c r="RL162" i="1"/>
  <c r="RN162" i="1" s="1"/>
  <c r="RL161" i="1"/>
  <c r="RN161" i="1" s="1"/>
  <c r="RL160" i="1"/>
  <c r="RN160" i="1" s="1"/>
  <c r="RL159" i="1"/>
  <c r="RN159" i="1" s="1"/>
  <c r="RL158" i="1"/>
  <c r="RN158" i="1" s="1"/>
  <c r="RL157" i="1"/>
  <c r="RN157" i="1" s="1"/>
  <c r="RL156" i="1"/>
  <c r="RN156" i="1" s="1"/>
  <c r="RL155" i="1"/>
  <c r="RN155" i="1" s="1"/>
  <c r="RL154" i="1"/>
  <c r="RN154" i="1" s="1"/>
  <c r="RL153" i="1"/>
  <c r="RN153" i="1" s="1"/>
  <c r="RL152" i="1"/>
  <c r="RN152" i="1" s="1"/>
  <c r="RL151" i="1"/>
  <c r="RN151" i="1" s="1"/>
  <c r="RL150" i="1"/>
  <c r="RN150" i="1" s="1"/>
  <c r="RL149" i="1"/>
  <c r="RN149" i="1" s="1"/>
  <c r="RL148" i="1"/>
  <c r="RN148" i="1" s="1"/>
  <c r="RL147" i="1"/>
  <c r="RN147" i="1" s="1"/>
  <c r="RL146" i="1"/>
  <c r="RN146" i="1" s="1"/>
  <c r="RL145" i="1"/>
  <c r="RN145" i="1" s="1"/>
  <c r="RL144" i="1"/>
  <c r="RN144" i="1" s="1"/>
  <c r="RL143" i="1"/>
  <c r="RN143" i="1" s="1"/>
  <c r="RL142" i="1"/>
  <c r="RN142" i="1" s="1"/>
  <c r="RL141" i="1"/>
  <c r="RN141" i="1" s="1"/>
  <c r="RL140" i="1"/>
  <c r="RN140" i="1" s="1"/>
  <c r="RL139" i="1"/>
  <c r="RN139" i="1" s="1"/>
  <c r="RL138" i="1"/>
  <c r="RN138" i="1" s="1"/>
  <c r="RL137" i="1"/>
  <c r="RN137" i="1" s="1"/>
  <c r="RL136" i="1"/>
  <c r="RN136" i="1" s="1"/>
  <c r="RL135" i="1"/>
  <c r="RN135" i="1" s="1"/>
  <c r="RL134" i="1"/>
  <c r="RN134" i="1" s="1"/>
  <c r="RL133" i="1"/>
  <c r="RN133" i="1" s="1"/>
  <c r="RL132" i="1"/>
  <c r="RN132" i="1" s="1"/>
  <c r="RL131" i="1"/>
  <c r="RN131" i="1" s="1"/>
  <c r="RL130" i="1"/>
  <c r="RN130" i="1" s="1"/>
  <c r="RL129" i="1"/>
  <c r="RN129" i="1" s="1"/>
  <c r="RL128" i="1"/>
  <c r="RN128" i="1" s="1"/>
  <c r="RL127" i="1"/>
  <c r="RN127" i="1" s="1"/>
  <c r="RL126" i="1"/>
  <c r="RN126" i="1" s="1"/>
  <c r="RL125" i="1"/>
  <c r="RN125" i="1" s="1"/>
  <c r="RL124" i="1"/>
  <c r="RN124" i="1" s="1"/>
  <c r="RL123" i="1"/>
  <c r="RN123" i="1" s="1"/>
  <c r="RL122" i="1"/>
  <c r="RN122" i="1" s="1"/>
  <c r="RL121" i="1"/>
  <c r="RN121" i="1" s="1"/>
  <c r="RL120" i="1"/>
  <c r="RN120" i="1" s="1"/>
  <c r="RL119" i="1"/>
  <c r="RN119" i="1" s="1"/>
  <c r="RL118" i="1"/>
  <c r="RN118" i="1" s="1"/>
  <c r="RL117" i="1"/>
  <c r="RN117" i="1" s="1"/>
  <c r="RL116" i="1"/>
  <c r="RN116" i="1" s="1"/>
  <c r="RL115" i="1"/>
  <c r="RN115" i="1" s="1"/>
  <c r="RL114" i="1"/>
  <c r="RN114" i="1" s="1"/>
  <c r="RL113" i="1"/>
  <c r="RN113" i="1" s="1"/>
  <c r="RL112" i="1"/>
  <c r="RN112" i="1" s="1"/>
  <c r="RL111" i="1"/>
  <c r="RN111" i="1" s="1"/>
  <c r="RL110" i="1"/>
  <c r="RN110" i="1" s="1"/>
  <c r="RL109" i="1"/>
  <c r="RN109" i="1" s="1"/>
  <c r="RL108" i="1"/>
  <c r="RN108" i="1" s="1"/>
  <c r="RL107" i="1"/>
  <c r="RN107" i="1" s="1"/>
  <c r="RL106" i="1"/>
  <c r="RN106" i="1" s="1"/>
  <c r="RL105" i="1"/>
  <c r="RN105" i="1" s="1"/>
  <c r="RL104" i="1"/>
  <c r="RN104" i="1" s="1"/>
  <c r="RL103" i="1"/>
  <c r="RN103" i="1" s="1"/>
  <c r="RL102" i="1"/>
  <c r="RN102" i="1" s="1"/>
  <c r="RL101" i="1"/>
  <c r="RN101" i="1" s="1"/>
  <c r="RL100" i="1"/>
  <c r="RN100" i="1" s="1"/>
  <c r="RL99" i="1"/>
  <c r="RN99" i="1" s="1"/>
  <c r="RL98" i="1"/>
  <c r="RN98" i="1" s="1"/>
  <c r="RL97" i="1"/>
  <c r="RN97" i="1" s="1"/>
  <c r="RL96" i="1"/>
  <c r="RN96" i="1" s="1"/>
  <c r="RL95" i="1"/>
  <c r="RN95" i="1" s="1"/>
  <c r="RL94" i="1"/>
  <c r="RN94" i="1" s="1"/>
  <c r="RL93" i="1"/>
  <c r="RN93" i="1" s="1"/>
  <c r="RL92" i="1"/>
  <c r="RN92" i="1" s="1"/>
  <c r="RL91" i="1"/>
  <c r="RN91" i="1" s="1"/>
  <c r="RL90" i="1"/>
  <c r="RN90" i="1" s="1"/>
  <c r="RL89" i="1"/>
  <c r="RN89" i="1" s="1"/>
  <c r="RL88" i="1"/>
  <c r="RN88" i="1" s="1"/>
  <c r="RL87" i="1"/>
  <c r="RN87" i="1" s="1"/>
  <c r="RL86" i="1"/>
  <c r="RN86" i="1" s="1"/>
  <c r="RL85" i="1"/>
  <c r="RN85" i="1" s="1"/>
  <c r="RL84" i="1"/>
  <c r="RN84" i="1" s="1"/>
  <c r="RL83" i="1"/>
  <c r="RN83" i="1" s="1"/>
  <c r="RL82" i="1"/>
  <c r="RN82" i="1" s="1"/>
  <c r="RL81" i="1"/>
  <c r="RN81" i="1" s="1"/>
  <c r="RL80" i="1"/>
  <c r="RN80" i="1" s="1"/>
  <c r="RL79" i="1"/>
  <c r="RN79" i="1" s="1"/>
  <c r="RL78" i="1"/>
  <c r="RN78" i="1" s="1"/>
  <c r="RL77" i="1"/>
  <c r="RN77" i="1" s="1"/>
  <c r="RL76" i="1"/>
  <c r="RN76" i="1" s="1"/>
  <c r="RL75" i="1"/>
  <c r="RN75" i="1" s="1"/>
  <c r="RL74" i="1"/>
  <c r="RN74" i="1" s="1"/>
  <c r="RL73" i="1"/>
  <c r="RN73" i="1" s="1"/>
  <c r="RL72" i="1"/>
  <c r="RN72" i="1" s="1"/>
  <c r="RL71" i="1"/>
  <c r="RN71" i="1" s="1"/>
  <c r="RL70" i="1"/>
  <c r="RN70" i="1" s="1"/>
  <c r="RL69" i="1"/>
  <c r="RN69" i="1" s="1"/>
  <c r="RL68" i="1"/>
  <c r="RN68" i="1" s="1"/>
  <c r="RL67" i="1"/>
  <c r="RN67" i="1" s="1"/>
  <c r="RL66" i="1"/>
  <c r="RN66" i="1" s="1"/>
  <c r="RL65" i="1"/>
  <c r="RN65" i="1" s="1"/>
  <c r="RL64" i="1"/>
  <c r="RN64" i="1" s="1"/>
  <c r="RL63" i="1"/>
  <c r="RN63" i="1" s="1"/>
  <c r="RL62" i="1"/>
  <c r="RN62" i="1" s="1"/>
  <c r="RL61" i="1"/>
  <c r="RN61" i="1" s="1"/>
  <c r="RL60" i="1"/>
  <c r="RN60" i="1" s="1"/>
  <c r="RL59" i="1"/>
  <c r="RN59" i="1" s="1"/>
  <c r="RL58" i="1"/>
  <c r="RN58" i="1" s="1"/>
  <c r="RL57" i="1"/>
  <c r="RN57" i="1" s="1"/>
  <c r="RL56" i="1"/>
  <c r="RN56" i="1" s="1"/>
  <c r="RL55" i="1"/>
  <c r="RN55" i="1" s="1"/>
  <c r="RL54" i="1"/>
  <c r="RN54" i="1" s="1"/>
  <c r="RL53" i="1"/>
  <c r="RN53" i="1" s="1"/>
  <c r="RL52" i="1"/>
  <c r="RN52" i="1" s="1"/>
  <c r="RL51" i="1"/>
  <c r="RN51" i="1" s="1"/>
  <c r="RL50" i="1"/>
  <c r="RN50" i="1" s="1"/>
  <c r="RL49" i="1"/>
  <c r="RN49" i="1" s="1"/>
  <c r="RL48" i="1"/>
  <c r="RN48" i="1" s="1"/>
  <c r="RL47" i="1"/>
  <c r="RN47" i="1" s="1"/>
  <c r="RL46" i="1"/>
  <c r="RN46" i="1" s="1"/>
  <c r="RL45" i="1"/>
  <c r="RN45" i="1" s="1"/>
  <c r="RL44" i="1"/>
  <c r="RN44" i="1" s="1"/>
  <c r="RL43" i="1"/>
  <c r="RN43" i="1" s="1"/>
  <c r="RL42" i="1"/>
  <c r="RN42" i="1" s="1"/>
  <c r="RL41" i="1"/>
  <c r="RN41" i="1" s="1"/>
  <c r="RL40" i="1"/>
  <c r="RN40" i="1" s="1"/>
  <c r="RL39" i="1"/>
  <c r="RN39" i="1" s="1"/>
  <c r="RL38" i="1"/>
  <c r="RN38" i="1" s="1"/>
  <c r="RL37" i="1"/>
  <c r="RN37" i="1" s="1"/>
  <c r="RL36" i="1"/>
  <c r="RN36" i="1" s="1"/>
  <c r="RL35" i="1"/>
  <c r="RN35" i="1" s="1"/>
  <c r="RL34" i="1"/>
  <c r="RN34" i="1" s="1"/>
  <c r="RL33" i="1"/>
  <c r="RN33" i="1" s="1"/>
  <c r="RL32" i="1"/>
  <c r="RN32" i="1" s="1"/>
  <c r="RL31" i="1"/>
  <c r="RN31" i="1" s="1"/>
  <c r="RL30" i="1"/>
  <c r="RN30" i="1" s="1"/>
  <c r="RL29" i="1"/>
  <c r="RN29" i="1" s="1"/>
  <c r="RL28" i="1"/>
  <c r="RN28" i="1" s="1"/>
  <c r="RL27" i="1"/>
  <c r="RN27" i="1" s="1"/>
  <c r="RL26" i="1"/>
  <c r="RN26" i="1" s="1"/>
  <c r="RL25" i="1"/>
  <c r="RN25" i="1" s="1"/>
  <c r="RL24" i="1"/>
  <c r="RN24" i="1" s="1"/>
  <c r="RL23" i="1"/>
  <c r="RN23" i="1" s="1"/>
  <c r="RL22" i="1"/>
  <c r="RN22" i="1" s="1"/>
  <c r="RL21" i="1"/>
  <c r="RN21" i="1" s="1"/>
  <c r="RL20" i="1"/>
  <c r="RN20" i="1" s="1"/>
  <c r="RL19" i="1"/>
  <c r="RN19" i="1" s="1"/>
  <c r="RL18" i="1"/>
  <c r="RN18" i="1" s="1"/>
  <c r="RL17" i="1"/>
  <c r="RN17" i="1" s="1"/>
  <c r="RL16" i="1"/>
  <c r="RN16" i="1" s="1"/>
  <c r="RL15" i="1"/>
  <c r="RN15" i="1" s="1"/>
  <c r="RL14" i="1"/>
  <c r="RN14" i="1" s="1"/>
  <c r="RL13" i="1"/>
  <c r="RN13" i="1" s="1"/>
  <c r="RL12" i="1"/>
  <c r="RN12" i="1" s="1"/>
  <c r="RL11" i="1"/>
  <c r="RN11" i="1" s="1"/>
  <c r="RL10" i="1"/>
  <c r="RN10" i="1" s="1"/>
  <c r="RL9" i="1"/>
  <c r="RN9" i="1" s="1"/>
  <c r="RL8" i="1"/>
  <c r="RN8" i="1" s="1"/>
  <c r="RL7" i="1"/>
  <c r="RN7" i="1" s="1"/>
  <c r="RL6" i="1"/>
  <c r="RN6" i="1" s="1"/>
  <c r="RL5" i="1"/>
  <c r="RN5" i="1" s="1"/>
  <c r="RL4" i="1"/>
  <c r="RN4" i="1" s="1"/>
  <c r="RL3" i="1"/>
  <c r="RN3" i="1" s="1"/>
  <c r="VA2" i="1"/>
  <c r="VC2" i="1" s="1"/>
  <c r="SQ2" i="1"/>
  <c r="SS2" i="1" s="1"/>
  <c r="RN2" i="1"/>
  <c r="RL2" i="1"/>
  <c r="QG181" i="1"/>
  <c r="QI181" i="1" s="1"/>
  <c r="QG180" i="1"/>
  <c r="QI180" i="1" s="1"/>
  <c r="QG179" i="1"/>
  <c r="QI179" i="1" s="1"/>
  <c r="QG178" i="1"/>
  <c r="QI178" i="1" s="1"/>
  <c r="QG177" i="1"/>
  <c r="QI177" i="1" s="1"/>
  <c r="QG176" i="1"/>
  <c r="QI176" i="1" s="1"/>
  <c r="QG175" i="1"/>
  <c r="QI175" i="1" s="1"/>
  <c r="QG174" i="1"/>
  <c r="QI174" i="1" s="1"/>
  <c r="QG173" i="1"/>
  <c r="QI173" i="1" s="1"/>
  <c r="QG172" i="1"/>
  <c r="QI172" i="1" s="1"/>
  <c r="QG171" i="1"/>
  <c r="QI171" i="1" s="1"/>
  <c r="QG170" i="1"/>
  <c r="QI170" i="1" s="1"/>
  <c r="QG169" i="1"/>
  <c r="QI169" i="1" s="1"/>
  <c r="QG168" i="1"/>
  <c r="QI168" i="1" s="1"/>
  <c r="QG167" i="1"/>
  <c r="QI167" i="1" s="1"/>
  <c r="QG166" i="1"/>
  <c r="QI166" i="1" s="1"/>
  <c r="QG165" i="1"/>
  <c r="QI165" i="1" s="1"/>
  <c r="QG164" i="1"/>
  <c r="QI164" i="1" s="1"/>
  <c r="QG163" i="1"/>
  <c r="QI163" i="1" s="1"/>
  <c r="QG162" i="1"/>
  <c r="QI162" i="1" s="1"/>
  <c r="QG161" i="1"/>
  <c r="QI161" i="1" s="1"/>
  <c r="QG160" i="1"/>
  <c r="QI160" i="1" s="1"/>
  <c r="QG159" i="1"/>
  <c r="QI159" i="1" s="1"/>
  <c r="QG158" i="1"/>
  <c r="QI158" i="1" s="1"/>
  <c r="QG157" i="1"/>
  <c r="QI157" i="1" s="1"/>
  <c r="QG156" i="1"/>
  <c r="QI156" i="1" s="1"/>
  <c r="QG155" i="1"/>
  <c r="QI155" i="1" s="1"/>
  <c r="QG154" i="1"/>
  <c r="QI154" i="1" s="1"/>
  <c r="QG153" i="1"/>
  <c r="QI153" i="1" s="1"/>
  <c r="QG152" i="1"/>
  <c r="QI152" i="1" s="1"/>
  <c r="QG151" i="1"/>
  <c r="QI151" i="1" s="1"/>
  <c r="QG150" i="1"/>
  <c r="QI150" i="1" s="1"/>
  <c r="QG149" i="1"/>
  <c r="QI149" i="1" s="1"/>
  <c r="QG148" i="1"/>
  <c r="QI148" i="1" s="1"/>
  <c r="QG147" i="1"/>
  <c r="QI147" i="1" s="1"/>
  <c r="QG146" i="1"/>
  <c r="QI146" i="1" s="1"/>
  <c r="QG145" i="1"/>
  <c r="QI145" i="1" s="1"/>
  <c r="QG144" i="1"/>
  <c r="QI144" i="1" s="1"/>
  <c r="QG143" i="1"/>
  <c r="QI143" i="1" s="1"/>
  <c r="QG142" i="1"/>
  <c r="QI142" i="1" s="1"/>
  <c r="QG141" i="1"/>
  <c r="QI141" i="1" s="1"/>
  <c r="QG140" i="1"/>
  <c r="QI140" i="1" s="1"/>
  <c r="QG139" i="1"/>
  <c r="QI139" i="1" s="1"/>
  <c r="QG138" i="1"/>
  <c r="QI138" i="1" s="1"/>
  <c r="QG137" i="1"/>
  <c r="QI137" i="1" s="1"/>
  <c r="QG136" i="1"/>
  <c r="QI136" i="1" s="1"/>
  <c r="QG135" i="1"/>
  <c r="QI135" i="1" s="1"/>
  <c r="QG134" i="1"/>
  <c r="QI134" i="1" s="1"/>
  <c r="QG133" i="1"/>
  <c r="QI133" i="1" s="1"/>
  <c r="QG132" i="1"/>
  <c r="QI132" i="1" s="1"/>
  <c r="QG131" i="1"/>
  <c r="QI131" i="1" s="1"/>
  <c r="QG130" i="1"/>
  <c r="QI130" i="1" s="1"/>
  <c r="QG129" i="1"/>
  <c r="QI129" i="1" s="1"/>
  <c r="QG128" i="1"/>
  <c r="QI128" i="1" s="1"/>
  <c r="QG127" i="1"/>
  <c r="QI127" i="1" s="1"/>
  <c r="QG126" i="1"/>
  <c r="QI126" i="1" s="1"/>
  <c r="QG125" i="1"/>
  <c r="QI125" i="1" s="1"/>
  <c r="QG124" i="1"/>
  <c r="QI124" i="1" s="1"/>
  <c r="QG123" i="1"/>
  <c r="QI123" i="1" s="1"/>
  <c r="QG122" i="1"/>
  <c r="QI122" i="1" s="1"/>
  <c r="QG121" i="1"/>
  <c r="QI121" i="1" s="1"/>
  <c r="QG120" i="1"/>
  <c r="QI120" i="1" s="1"/>
  <c r="QG119" i="1"/>
  <c r="QI119" i="1" s="1"/>
  <c r="QG118" i="1"/>
  <c r="QI118" i="1" s="1"/>
  <c r="QG117" i="1"/>
  <c r="QI117" i="1" s="1"/>
  <c r="QG116" i="1"/>
  <c r="QI116" i="1" s="1"/>
  <c r="QG115" i="1"/>
  <c r="QI115" i="1" s="1"/>
  <c r="QG114" i="1"/>
  <c r="QI114" i="1" s="1"/>
  <c r="QG113" i="1"/>
  <c r="QI113" i="1" s="1"/>
  <c r="QG112" i="1"/>
  <c r="QI112" i="1" s="1"/>
  <c r="QG111" i="1"/>
  <c r="QI111" i="1" s="1"/>
  <c r="QG110" i="1"/>
  <c r="QI110" i="1" s="1"/>
  <c r="QG109" i="1"/>
  <c r="QI109" i="1" s="1"/>
  <c r="QG108" i="1"/>
  <c r="QI108" i="1" s="1"/>
  <c r="QG107" i="1"/>
  <c r="QI107" i="1" s="1"/>
  <c r="QG106" i="1"/>
  <c r="QI106" i="1" s="1"/>
  <c r="QG105" i="1"/>
  <c r="QI105" i="1" s="1"/>
  <c r="QG104" i="1"/>
  <c r="QI104" i="1" s="1"/>
  <c r="QG103" i="1"/>
  <c r="QI103" i="1" s="1"/>
  <c r="QG102" i="1"/>
  <c r="QI102" i="1" s="1"/>
  <c r="QG101" i="1"/>
  <c r="QI101" i="1" s="1"/>
  <c r="QG100" i="1"/>
  <c r="QI100" i="1" s="1"/>
  <c r="QG99" i="1"/>
  <c r="QI99" i="1" s="1"/>
  <c r="QG98" i="1"/>
  <c r="QI98" i="1" s="1"/>
  <c r="QG97" i="1"/>
  <c r="QI97" i="1" s="1"/>
  <c r="QG96" i="1"/>
  <c r="QI96" i="1" s="1"/>
  <c r="QG95" i="1"/>
  <c r="QI95" i="1" s="1"/>
  <c r="QG94" i="1"/>
  <c r="QI94" i="1" s="1"/>
  <c r="QG93" i="1"/>
  <c r="QI93" i="1" s="1"/>
  <c r="QG92" i="1"/>
  <c r="QI92" i="1" s="1"/>
  <c r="QG91" i="1"/>
  <c r="QI91" i="1" s="1"/>
  <c r="QG90" i="1"/>
  <c r="QI90" i="1" s="1"/>
  <c r="QG89" i="1"/>
  <c r="QI89" i="1" s="1"/>
  <c r="QG88" i="1"/>
  <c r="QI88" i="1" s="1"/>
  <c r="QG87" i="1"/>
  <c r="QI87" i="1" s="1"/>
  <c r="QG86" i="1"/>
  <c r="QI86" i="1" s="1"/>
  <c r="QG85" i="1"/>
  <c r="QI85" i="1" s="1"/>
  <c r="QG84" i="1"/>
  <c r="QI84" i="1" s="1"/>
  <c r="QG83" i="1"/>
  <c r="QI83" i="1" s="1"/>
  <c r="QG82" i="1"/>
  <c r="QI82" i="1" s="1"/>
  <c r="QG81" i="1"/>
  <c r="QI81" i="1" s="1"/>
  <c r="QG80" i="1"/>
  <c r="QI80" i="1" s="1"/>
  <c r="QG79" i="1"/>
  <c r="QI79" i="1" s="1"/>
  <c r="QG78" i="1"/>
  <c r="QI78" i="1" s="1"/>
  <c r="QG77" i="1"/>
  <c r="QI77" i="1" s="1"/>
  <c r="QG76" i="1"/>
  <c r="QI76" i="1" s="1"/>
  <c r="QG75" i="1"/>
  <c r="QI75" i="1" s="1"/>
  <c r="QG74" i="1"/>
  <c r="QI74" i="1" s="1"/>
  <c r="QG73" i="1"/>
  <c r="QI73" i="1" s="1"/>
  <c r="QG72" i="1"/>
  <c r="QI72" i="1" s="1"/>
  <c r="QG71" i="1"/>
  <c r="QI71" i="1" s="1"/>
  <c r="QG70" i="1"/>
  <c r="QI70" i="1" s="1"/>
  <c r="QG69" i="1"/>
  <c r="QI69" i="1" s="1"/>
  <c r="QG68" i="1"/>
  <c r="QI68" i="1" s="1"/>
  <c r="QG67" i="1"/>
  <c r="QI67" i="1" s="1"/>
  <c r="QG66" i="1"/>
  <c r="QI66" i="1" s="1"/>
  <c r="QG65" i="1"/>
  <c r="QI65" i="1" s="1"/>
  <c r="QG64" i="1"/>
  <c r="QI64" i="1" s="1"/>
  <c r="QG63" i="1"/>
  <c r="QI63" i="1" s="1"/>
  <c r="QG62" i="1"/>
  <c r="QI62" i="1" s="1"/>
  <c r="QG61" i="1"/>
  <c r="QI61" i="1" s="1"/>
  <c r="QG60" i="1"/>
  <c r="QI60" i="1" s="1"/>
  <c r="QG59" i="1"/>
  <c r="QI59" i="1" s="1"/>
  <c r="QG58" i="1"/>
  <c r="QI58" i="1" s="1"/>
  <c r="QG57" i="1"/>
  <c r="QI57" i="1" s="1"/>
  <c r="QG56" i="1"/>
  <c r="QI56" i="1" s="1"/>
  <c r="QG55" i="1"/>
  <c r="QI55" i="1" s="1"/>
  <c r="QG54" i="1"/>
  <c r="QI54" i="1" s="1"/>
  <c r="QG53" i="1"/>
  <c r="QI53" i="1" s="1"/>
  <c r="QG52" i="1"/>
  <c r="QI52" i="1" s="1"/>
  <c r="QG51" i="1"/>
  <c r="QI51" i="1" s="1"/>
  <c r="QG50" i="1"/>
  <c r="QI50" i="1" s="1"/>
  <c r="QG49" i="1"/>
  <c r="QI49" i="1" s="1"/>
  <c r="QG48" i="1"/>
  <c r="QI48" i="1" s="1"/>
  <c r="QG47" i="1"/>
  <c r="QI47" i="1" s="1"/>
  <c r="QG46" i="1"/>
  <c r="QI46" i="1" s="1"/>
  <c r="QG45" i="1"/>
  <c r="QI45" i="1" s="1"/>
  <c r="QG44" i="1"/>
  <c r="QI44" i="1" s="1"/>
  <c r="QG43" i="1"/>
  <c r="QI43" i="1" s="1"/>
  <c r="QG42" i="1"/>
  <c r="QI42" i="1" s="1"/>
  <c r="QG41" i="1"/>
  <c r="QI41" i="1" s="1"/>
  <c r="QG40" i="1"/>
  <c r="QI40" i="1" s="1"/>
  <c r="QG39" i="1"/>
  <c r="QI39" i="1" s="1"/>
  <c r="QG38" i="1"/>
  <c r="QI38" i="1" s="1"/>
  <c r="QG37" i="1"/>
  <c r="QI37" i="1" s="1"/>
  <c r="QG36" i="1"/>
  <c r="QI36" i="1" s="1"/>
  <c r="QG35" i="1"/>
  <c r="QI35" i="1" s="1"/>
  <c r="QG34" i="1"/>
  <c r="QI34" i="1" s="1"/>
  <c r="QG33" i="1"/>
  <c r="QI33" i="1" s="1"/>
  <c r="QG32" i="1"/>
  <c r="QI32" i="1" s="1"/>
  <c r="QG31" i="1"/>
  <c r="QI31" i="1" s="1"/>
  <c r="QG30" i="1"/>
  <c r="QI30" i="1" s="1"/>
  <c r="QG29" i="1"/>
  <c r="QI29" i="1" s="1"/>
  <c r="QG28" i="1"/>
  <c r="QI28" i="1" s="1"/>
  <c r="QG27" i="1"/>
  <c r="QI27" i="1" s="1"/>
  <c r="QG26" i="1"/>
  <c r="QI26" i="1" s="1"/>
  <c r="QG25" i="1"/>
  <c r="QI25" i="1" s="1"/>
  <c r="QG24" i="1"/>
  <c r="QI24" i="1" s="1"/>
  <c r="QG23" i="1"/>
  <c r="QI23" i="1" s="1"/>
  <c r="QG22" i="1"/>
  <c r="QI22" i="1" s="1"/>
  <c r="QG21" i="1"/>
  <c r="QI21" i="1" s="1"/>
  <c r="QG20" i="1"/>
  <c r="QI20" i="1" s="1"/>
  <c r="QG19" i="1"/>
  <c r="QI19" i="1" s="1"/>
  <c r="QG18" i="1"/>
  <c r="QI18" i="1" s="1"/>
  <c r="QG17" i="1"/>
  <c r="QI17" i="1" s="1"/>
  <c r="QG16" i="1"/>
  <c r="QI16" i="1" s="1"/>
  <c r="QG15" i="1"/>
  <c r="QI15" i="1" s="1"/>
  <c r="QG14" i="1"/>
  <c r="QI14" i="1" s="1"/>
  <c r="QG13" i="1"/>
  <c r="QI13" i="1" s="1"/>
  <c r="QG12" i="1"/>
  <c r="QI12" i="1" s="1"/>
  <c r="QG11" i="1"/>
  <c r="QI11" i="1" s="1"/>
  <c r="QG10" i="1"/>
  <c r="QI10" i="1" s="1"/>
  <c r="QG9" i="1"/>
  <c r="QI9" i="1" s="1"/>
  <c r="QG8" i="1"/>
  <c r="QI8" i="1" s="1"/>
  <c r="QG7" i="1"/>
  <c r="QI7" i="1" s="1"/>
  <c r="QG6" i="1"/>
  <c r="QI6" i="1" s="1"/>
  <c r="QG5" i="1"/>
  <c r="QI5" i="1" s="1"/>
  <c r="QG4" i="1"/>
  <c r="QI4" i="1" s="1"/>
  <c r="QG3" i="1"/>
  <c r="QI3" i="1" s="1"/>
  <c r="QG2" i="1"/>
  <c r="QI2" i="1" s="1"/>
  <c r="PB170" i="1"/>
  <c r="PD170" i="1" s="1"/>
  <c r="PD169" i="1"/>
  <c r="PB169" i="1"/>
  <c r="PB168" i="1"/>
  <c r="PD168" i="1" s="1"/>
  <c r="PB167" i="1"/>
  <c r="PD167" i="1" s="1"/>
  <c r="PB166" i="1"/>
  <c r="PD166" i="1" s="1"/>
  <c r="PB165" i="1"/>
  <c r="PD165" i="1" s="1"/>
  <c r="PB164" i="1"/>
  <c r="PD164" i="1" s="1"/>
  <c r="PB163" i="1"/>
  <c r="PD163" i="1" s="1"/>
  <c r="PD162" i="1"/>
  <c r="PB162" i="1"/>
  <c r="PB161" i="1"/>
  <c r="PD161" i="1" s="1"/>
  <c r="PB160" i="1"/>
  <c r="PD160" i="1" s="1"/>
  <c r="PB159" i="1"/>
  <c r="PD159" i="1" s="1"/>
  <c r="PD158" i="1"/>
  <c r="PB158" i="1"/>
  <c r="PD157" i="1"/>
  <c r="PB157" i="1"/>
  <c r="PB156" i="1"/>
  <c r="PD156" i="1" s="1"/>
  <c r="PB155" i="1"/>
  <c r="PD155" i="1" s="1"/>
  <c r="PB154" i="1"/>
  <c r="PD154" i="1" s="1"/>
  <c r="PD153" i="1"/>
  <c r="PB153" i="1"/>
  <c r="PB152" i="1"/>
  <c r="PD152" i="1" s="1"/>
  <c r="PB151" i="1"/>
  <c r="PD151" i="1" s="1"/>
  <c r="PB150" i="1"/>
  <c r="PD150" i="1" s="1"/>
  <c r="PB149" i="1"/>
  <c r="PD149" i="1" s="1"/>
  <c r="PB148" i="1"/>
  <c r="PD148" i="1" s="1"/>
  <c r="PB147" i="1"/>
  <c r="PD147" i="1" s="1"/>
  <c r="PD146" i="1"/>
  <c r="PB146" i="1"/>
  <c r="PB145" i="1"/>
  <c r="PD145" i="1" s="1"/>
  <c r="PB144" i="1"/>
  <c r="PD144" i="1" s="1"/>
  <c r="PB143" i="1"/>
  <c r="PD143" i="1" s="1"/>
  <c r="PD142" i="1"/>
  <c r="PB142" i="1"/>
  <c r="PD141" i="1"/>
  <c r="PB141" i="1"/>
  <c r="PB140" i="1"/>
  <c r="PD140" i="1" s="1"/>
  <c r="PB139" i="1"/>
  <c r="PD139" i="1" s="1"/>
  <c r="PB138" i="1"/>
  <c r="PD138" i="1" s="1"/>
  <c r="PD137" i="1"/>
  <c r="PB137" i="1"/>
  <c r="PB136" i="1"/>
  <c r="PD136" i="1" s="1"/>
  <c r="PB135" i="1"/>
  <c r="PD135" i="1" s="1"/>
  <c r="PB134" i="1"/>
  <c r="PD134" i="1" s="1"/>
  <c r="PB133" i="1"/>
  <c r="PD133" i="1" s="1"/>
  <c r="PB132" i="1"/>
  <c r="PD132" i="1" s="1"/>
  <c r="PB131" i="1"/>
  <c r="PD131" i="1" s="1"/>
  <c r="PD130" i="1"/>
  <c r="PB130" i="1"/>
  <c r="PB129" i="1"/>
  <c r="PD129" i="1" s="1"/>
  <c r="PB128" i="1"/>
  <c r="PD128" i="1" s="1"/>
  <c r="PB127" i="1"/>
  <c r="PD127" i="1" s="1"/>
  <c r="PD126" i="1"/>
  <c r="PB126" i="1"/>
  <c r="PD125" i="1"/>
  <c r="PB125" i="1"/>
  <c r="PB124" i="1"/>
  <c r="PD124" i="1" s="1"/>
  <c r="PB123" i="1"/>
  <c r="PD123" i="1" s="1"/>
  <c r="PB122" i="1"/>
  <c r="PD122" i="1" s="1"/>
  <c r="PD121" i="1"/>
  <c r="PB121" i="1"/>
  <c r="PB120" i="1"/>
  <c r="PD120" i="1" s="1"/>
  <c r="PB119" i="1"/>
  <c r="PD119" i="1" s="1"/>
  <c r="PB118" i="1"/>
  <c r="PD118" i="1" s="1"/>
  <c r="PB117" i="1"/>
  <c r="PD117" i="1" s="1"/>
  <c r="PB116" i="1"/>
  <c r="PD116" i="1" s="1"/>
  <c r="PB115" i="1"/>
  <c r="PD115" i="1" s="1"/>
  <c r="PD114" i="1"/>
  <c r="PB114" i="1"/>
  <c r="PB113" i="1"/>
  <c r="PD113" i="1" s="1"/>
  <c r="PB112" i="1"/>
  <c r="PD112" i="1" s="1"/>
  <c r="PB111" i="1"/>
  <c r="PD111" i="1" s="1"/>
  <c r="PD110" i="1"/>
  <c r="PB110" i="1"/>
  <c r="PD109" i="1"/>
  <c r="PB109" i="1"/>
  <c r="PB108" i="1"/>
  <c r="PD108" i="1" s="1"/>
  <c r="PB107" i="1"/>
  <c r="PD107" i="1" s="1"/>
  <c r="PB106" i="1"/>
  <c r="PD106" i="1" s="1"/>
  <c r="PD105" i="1"/>
  <c r="PB105" i="1"/>
  <c r="PB104" i="1"/>
  <c r="PD104" i="1" s="1"/>
  <c r="PB103" i="1"/>
  <c r="PD103" i="1" s="1"/>
  <c r="PB102" i="1"/>
  <c r="PD102" i="1" s="1"/>
  <c r="PB101" i="1"/>
  <c r="PD101" i="1" s="1"/>
  <c r="PB100" i="1"/>
  <c r="PD100" i="1" s="1"/>
  <c r="PB99" i="1"/>
  <c r="PD99" i="1" s="1"/>
  <c r="PD98" i="1"/>
  <c r="PB98" i="1"/>
  <c r="PB97" i="1"/>
  <c r="PD97" i="1" s="1"/>
  <c r="PB96" i="1"/>
  <c r="PD96" i="1" s="1"/>
  <c r="PB95" i="1"/>
  <c r="PD95" i="1" s="1"/>
  <c r="PD94" i="1"/>
  <c r="PB94" i="1"/>
  <c r="PD93" i="1"/>
  <c r="PB93" i="1"/>
  <c r="PB92" i="1"/>
  <c r="PD92" i="1" s="1"/>
  <c r="PB91" i="1"/>
  <c r="PD91" i="1" s="1"/>
  <c r="PB90" i="1"/>
  <c r="PD90" i="1" s="1"/>
  <c r="PD89" i="1"/>
  <c r="PB89" i="1"/>
  <c r="PB88" i="1"/>
  <c r="PD88" i="1" s="1"/>
  <c r="PB87" i="1"/>
  <c r="PD87" i="1" s="1"/>
  <c r="PB86" i="1"/>
  <c r="PD86" i="1" s="1"/>
  <c r="PB85" i="1"/>
  <c r="PD85" i="1" s="1"/>
  <c r="PB84" i="1"/>
  <c r="PD84" i="1" s="1"/>
  <c r="PB83" i="1"/>
  <c r="PD83" i="1" s="1"/>
  <c r="PD82" i="1"/>
  <c r="PB82" i="1"/>
  <c r="PB81" i="1"/>
  <c r="PD81" i="1" s="1"/>
  <c r="PB80" i="1"/>
  <c r="PD80" i="1" s="1"/>
  <c r="PB79" i="1"/>
  <c r="PD79" i="1" s="1"/>
  <c r="PD78" i="1"/>
  <c r="PB78" i="1"/>
  <c r="PD77" i="1"/>
  <c r="PB77" i="1"/>
  <c r="PB76" i="1"/>
  <c r="PD76" i="1" s="1"/>
  <c r="PB75" i="1"/>
  <c r="PD75" i="1" s="1"/>
  <c r="PB74" i="1"/>
  <c r="PD74" i="1" s="1"/>
  <c r="PD73" i="1"/>
  <c r="PB73" i="1"/>
  <c r="PB72" i="1"/>
  <c r="PD72" i="1" s="1"/>
  <c r="PB71" i="1"/>
  <c r="PD71" i="1" s="1"/>
  <c r="PB70" i="1"/>
  <c r="PD70" i="1" s="1"/>
  <c r="PB69" i="1"/>
  <c r="PD69" i="1" s="1"/>
  <c r="PB68" i="1"/>
  <c r="PD68" i="1" s="1"/>
  <c r="PB67" i="1"/>
  <c r="PD67" i="1" s="1"/>
  <c r="PD66" i="1"/>
  <c r="PB66" i="1"/>
  <c r="PB65" i="1"/>
  <c r="PD65" i="1" s="1"/>
  <c r="PB64" i="1"/>
  <c r="PD64" i="1" s="1"/>
  <c r="PB63" i="1"/>
  <c r="PD63" i="1" s="1"/>
  <c r="PD62" i="1"/>
  <c r="PB62" i="1"/>
  <c r="PD61" i="1"/>
  <c r="PB61" i="1"/>
  <c r="PB60" i="1"/>
  <c r="PD60" i="1" s="1"/>
  <c r="PB59" i="1"/>
  <c r="PD59" i="1" s="1"/>
  <c r="PB58" i="1"/>
  <c r="PD58" i="1" s="1"/>
  <c r="PD57" i="1"/>
  <c r="PB57" i="1"/>
  <c r="PB56" i="1"/>
  <c r="PD56" i="1" s="1"/>
  <c r="PB55" i="1"/>
  <c r="PD55" i="1" s="1"/>
  <c r="PB54" i="1"/>
  <c r="PD54" i="1" s="1"/>
  <c r="PB53" i="1"/>
  <c r="PD53" i="1" s="1"/>
  <c r="PB52" i="1"/>
  <c r="PD52" i="1" s="1"/>
  <c r="PB51" i="1"/>
  <c r="PD51" i="1" s="1"/>
  <c r="PD50" i="1"/>
  <c r="PB50" i="1"/>
  <c r="PB49" i="1"/>
  <c r="PD49" i="1" s="1"/>
  <c r="PB48" i="1"/>
  <c r="PD48" i="1" s="1"/>
  <c r="PB47" i="1"/>
  <c r="PD47" i="1" s="1"/>
  <c r="PD46" i="1"/>
  <c r="PB46" i="1"/>
  <c r="PD45" i="1"/>
  <c r="PB45" i="1"/>
  <c r="PB44" i="1"/>
  <c r="PD44" i="1" s="1"/>
  <c r="PB43" i="1"/>
  <c r="PD43" i="1" s="1"/>
  <c r="PB42" i="1"/>
  <c r="PD42" i="1" s="1"/>
  <c r="PD41" i="1"/>
  <c r="PB41" i="1"/>
  <c r="PB40" i="1"/>
  <c r="PD40" i="1" s="1"/>
  <c r="PB39" i="1"/>
  <c r="PD39" i="1" s="1"/>
  <c r="PB38" i="1"/>
  <c r="PD38" i="1" s="1"/>
  <c r="PB37" i="1"/>
  <c r="PD37" i="1" s="1"/>
  <c r="PB36" i="1"/>
  <c r="PD36" i="1" s="1"/>
  <c r="PB35" i="1"/>
  <c r="PD35" i="1" s="1"/>
  <c r="PD34" i="1"/>
  <c r="PB34" i="1"/>
  <c r="PB33" i="1"/>
  <c r="PD33" i="1" s="1"/>
  <c r="PB32" i="1"/>
  <c r="PD32" i="1" s="1"/>
  <c r="PB31" i="1"/>
  <c r="PD31" i="1" s="1"/>
  <c r="PD30" i="1"/>
  <c r="PB30" i="1"/>
  <c r="PD29" i="1"/>
  <c r="PB29" i="1"/>
  <c r="PB28" i="1"/>
  <c r="PD28" i="1" s="1"/>
  <c r="PB27" i="1"/>
  <c r="PD27" i="1" s="1"/>
  <c r="PB26" i="1"/>
  <c r="PD26" i="1" s="1"/>
  <c r="PD25" i="1"/>
  <c r="PB25" i="1"/>
  <c r="PB24" i="1"/>
  <c r="PD24" i="1" s="1"/>
  <c r="PB23" i="1"/>
  <c r="PD23" i="1" s="1"/>
  <c r="PB22" i="1"/>
  <c r="PD22" i="1" s="1"/>
  <c r="PB21" i="1"/>
  <c r="PD21" i="1" s="1"/>
  <c r="PB20" i="1"/>
  <c r="PD20" i="1" s="1"/>
  <c r="PB19" i="1"/>
  <c r="PD19" i="1" s="1"/>
  <c r="PD18" i="1"/>
  <c r="PB18" i="1"/>
  <c r="PB17" i="1"/>
  <c r="PD17" i="1" s="1"/>
  <c r="PB16" i="1"/>
  <c r="PD16" i="1" s="1"/>
  <c r="PB15" i="1"/>
  <c r="PD15" i="1" s="1"/>
  <c r="PD14" i="1"/>
  <c r="PB14" i="1"/>
  <c r="PD13" i="1"/>
  <c r="PB13" i="1"/>
  <c r="PB12" i="1"/>
  <c r="PD12" i="1" s="1"/>
  <c r="PB11" i="1"/>
  <c r="PD11" i="1" s="1"/>
  <c r="PB10" i="1"/>
  <c r="PD10" i="1" s="1"/>
  <c r="PD9" i="1"/>
  <c r="PB9" i="1"/>
  <c r="PB8" i="1"/>
  <c r="PD8" i="1" s="1"/>
  <c r="PB7" i="1"/>
  <c r="PD7" i="1" s="1"/>
  <c r="PB6" i="1"/>
  <c r="PD6" i="1" s="1"/>
  <c r="PB5" i="1"/>
  <c r="PD5" i="1" s="1"/>
  <c r="PB4" i="1"/>
  <c r="PD4" i="1" s="1"/>
  <c r="PB3" i="1"/>
  <c r="PD3" i="1" s="1"/>
  <c r="PB2" i="1"/>
  <c r="PD2" i="1" s="1"/>
  <c r="NW181" i="1"/>
  <c r="NY181" i="1" s="1"/>
  <c r="NW180" i="1"/>
  <c r="NY180" i="1" s="1"/>
  <c r="NW179" i="1"/>
  <c r="NY179" i="1" s="1"/>
  <c r="NW178" i="1"/>
  <c r="NY178" i="1" s="1"/>
  <c r="NW177" i="1"/>
  <c r="NY177" i="1" s="1"/>
  <c r="NW176" i="1"/>
  <c r="NY176" i="1" s="1"/>
  <c r="NW175" i="1"/>
  <c r="NY175" i="1" s="1"/>
  <c r="NW174" i="1"/>
  <c r="NY174" i="1" s="1"/>
  <c r="NW173" i="1"/>
  <c r="NY173" i="1" s="1"/>
  <c r="NW172" i="1"/>
  <c r="NY172" i="1" s="1"/>
  <c r="NW171" i="1"/>
  <c r="NY171" i="1" s="1"/>
  <c r="NW170" i="1"/>
  <c r="NY170" i="1" s="1"/>
  <c r="NW169" i="1"/>
  <c r="NY169" i="1" s="1"/>
  <c r="NW168" i="1"/>
  <c r="NY168" i="1" s="1"/>
  <c r="NW167" i="1"/>
  <c r="NY167" i="1" s="1"/>
  <c r="NW166" i="1"/>
  <c r="NY166" i="1" s="1"/>
  <c r="NY165" i="1"/>
  <c r="NW165" i="1"/>
  <c r="NW164" i="1"/>
  <c r="NY164" i="1" s="1"/>
  <c r="NW163" i="1"/>
  <c r="NY163" i="1" s="1"/>
  <c r="NW162" i="1"/>
  <c r="NY162" i="1" s="1"/>
  <c r="NY161" i="1"/>
  <c r="NW161" i="1"/>
  <c r="NY160" i="1"/>
  <c r="NW160" i="1"/>
  <c r="NW159" i="1"/>
  <c r="NY159" i="1" s="1"/>
  <c r="NW158" i="1"/>
  <c r="NY158" i="1" s="1"/>
  <c r="NW157" i="1"/>
  <c r="NY157" i="1" s="1"/>
  <c r="NY156" i="1"/>
  <c r="NW156" i="1"/>
  <c r="NW155" i="1"/>
  <c r="NY155" i="1" s="1"/>
  <c r="NW154" i="1"/>
  <c r="NY154" i="1" s="1"/>
  <c r="NW153" i="1"/>
  <c r="NY153" i="1" s="1"/>
  <c r="NW152" i="1"/>
  <c r="NY152" i="1" s="1"/>
  <c r="NW151" i="1"/>
  <c r="NY151" i="1" s="1"/>
  <c r="NW150" i="1"/>
  <c r="NY150" i="1" s="1"/>
  <c r="NY149" i="1"/>
  <c r="NW149" i="1"/>
  <c r="NW148" i="1"/>
  <c r="NY148" i="1" s="1"/>
  <c r="NW147" i="1"/>
  <c r="NY147" i="1" s="1"/>
  <c r="NW146" i="1"/>
  <c r="NY146" i="1" s="1"/>
  <c r="NY145" i="1"/>
  <c r="NW145" i="1"/>
  <c r="NY144" i="1"/>
  <c r="NW144" i="1"/>
  <c r="NW143" i="1"/>
  <c r="NY143" i="1" s="1"/>
  <c r="NW142" i="1"/>
  <c r="NY142" i="1" s="1"/>
  <c r="NW141" i="1"/>
  <c r="NY141" i="1" s="1"/>
  <c r="NY140" i="1"/>
  <c r="NW140" i="1"/>
  <c r="NW139" i="1"/>
  <c r="NY139" i="1" s="1"/>
  <c r="NW138" i="1"/>
  <c r="NY138" i="1" s="1"/>
  <c r="NW137" i="1"/>
  <c r="NY137" i="1" s="1"/>
  <c r="NW136" i="1"/>
  <c r="NY136" i="1" s="1"/>
  <c r="NW135" i="1"/>
  <c r="NY135" i="1" s="1"/>
  <c r="NW134" i="1"/>
  <c r="NY134" i="1" s="1"/>
  <c r="NY133" i="1"/>
  <c r="NW133" i="1"/>
  <c r="NW132" i="1"/>
  <c r="NY132" i="1" s="1"/>
  <c r="NW131" i="1"/>
  <c r="NY131" i="1" s="1"/>
  <c r="NW130" i="1"/>
  <c r="NY130" i="1" s="1"/>
  <c r="NY129" i="1"/>
  <c r="NW129" i="1"/>
  <c r="NY128" i="1"/>
  <c r="NW128" i="1"/>
  <c r="NW127" i="1"/>
  <c r="NY127" i="1" s="1"/>
  <c r="NW126" i="1"/>
  <c r="NY126" i="1" s="1"/>
  <c r="NW125" i="1"/>
  <c r="NY125" i="1" s="1"/>
  <c r="NY124" i="1"/>
  <c r="NW124" i="1"/>
  <c r="NW123" i="1"/>
  <c r="NY123" i="1" s="1"/>
  <c r="NW122" i="1"/>
  <c r="NY122" i="1" s="1"/>
  <c r="NW121" i="1"/>
  <c r="NY121" i="1" s="1"/>
  <c r="NW120" i="1"/>
  <c r="NY120" i="1" s="1"/>
  <c r="NW119" i="1"/>
  <c r="NY119" i="1" s="1"/>
  <c r="NW118" i="1"/>
  <c r="NY118" i="1" s="1"/>
  <c r="NY117" i="1"/>
  <c r="NW117" i="1"/>
  <c r="NW116" i="1"/>
  <c r="NY116" i="1" s="1"/>
  <c r="NW115" i="1"/>
  <c r="NY115" i="1" s="1"/>
  <c r="NW114" i="1"/>
  <c r="NY114" i="1" s="1"/>
  <c r="NY113" i="1"/>
  <c r="NW113" i="1"/>
  <c r="NY112" i="1"/>
  <c r="NW112" i="1"/>
  <c r="NW111" i="1"/>
  <c r="NY111" i="1" s="1"/>
  <c r="NW110" i="1"/>
  <c r="NY110" i="1" s="1"/>
  <c r="NW109" i="1"/>
  <c r="NY109" i="1" s="1"/>
  <c r="NY108" i="1"/>
  <c r="NW108" i="1"/>
  <c r="NW107" i="1"/>
  <c r="NY107" i="1" s="1"/>
  <c r="NW106" i="1"/>
  <c r="NY106" i="1" s="1"/>
  <c r="NW105" i="1"/>
  <c r="NY105" i="1" s="1"/>
  <c r="NW104" i="1"/>
  <c r="NY104" i="1" s="1"/>
  <c r="NW103" i="1"/>
  <c r="NY103" i="1" s="1"/>
  <c r="NW102" i="1"/>
  <c r="NY102" i="1" s="1"/>
  <c r="NY101" i="1"/>
  <c r="NW101" i="1"/>
  <c r="NW100" i="1"/>
  <c r="NY100" i="1" s="1"/>
  <c r="NW99" i="1"/>
  <c r="NY99" i="1" s="1"/>
  <c r="NW98" i="1"/>
  <c r="NY98" i="1" s="1"/>
  <c r="NY97" i="1"/>
  <c r="NW97" i="1"/>
  <c r="NY96" i="1"/>
  <c r="NW96" i="1"/>
  <c r="NW95" i="1"/>
  <c r="NY95" i="1" s="1"/>
  <c r="NW94" i="1"/>
  <c r="NY94" i="1" s="1"/>
  <c r="NW93" i="1"/>
  <c r="NY93" i="1" s="1"/>
  <c r="NY92" i="1"/>
  <c r="NW92" i="1"/>
  <c r="NW91" i="1"/>
  <c r="NY91" i="1" s="1"/>
  <c r="NW90" i="1"/>
  <c r="NY90" i="1" s="1"/>
  <c r="NW89" i="1"/>
  <c r="NY89" i="1" s="1"/>
  <c r="NW88" i="1"/>
  <c r="NY88" i="1" s="1"/>
  <c r="NW87" i="1"/>
  <c r="NY87" i="1" s="1"/>
  <c r="NW86" i="1"/>
  <c r="NY86" i="1" s="1"/>
  <c r="NY85" i="1"/>
  <c r="NW85" i="1"/>
  <c r="NW84" i="1"/>
  <c r="NY84" i="1" s="1"/>
  <c r="NW83" i="1"/>
  <c r="NY83" i="1" s="1"/>
  <c r="NW82" i="1"/>
  <c r="NY82" i="1" s="1"/>
  <c r="NY81" i="1"/>
  <c r="NW81" i="1"/>
  <c r="NY80" i="1"/>
  <c r="NW80" i="1"/>
  <c r="NW79" i="1"/>
  <c r="NY79" i="1" s="1"/>
  <c r="NW78" i="1"/>
  <c r="NY78" i="1" s="1"/>
  <c r="NW77" i="1"/>
  <c r="NY77" i="1" s="1"/>
  <c r="NY76" i="1"/>
  <c r="NW76" i="1"/>
  <c r="NW75" i="1"/>
  <c r="NY75" i="1" s="1"/>
  <c r="NW74" i="1"/>
  <c r="NY74" i="1" s="1"/>
  <c r="NW73" i="1"/>
  <c r="NY73" i="1" s="1"/>
  <c r="NW72" i="1"/>
  <c r="NY72" i="1" s="1"/>
  <c r="NW71" i="1"/>
  <c r="NY71" i="1" s="1"/>
  <c r="NW70" i="1"/>
  <c r="NY70" i="1" s="1"/>
  <c r="NY69" i="1"/>
  <c r="NW69" i="1"/>
  <c r="NW68" i="1"/>
  <c r="NY68" i="1" s="1"/>
  <c r="NW67" i="1"/>
  <c r="NY67" i="1" s="1"/>
  <c r="NW66" i="1"/>
  <c r="NY66" i="1" s="1"/>
  <c r="NY65" i="1"/>
  <c r="NW65" i="1"/>
  <c r="NY64" i="1"/>
  <c r="NW64" i="1"/>
  <c r="NW63" i="1"/>
  <c r="NY63" i="1" s="1"/>
  <c r="NW62" i="1"/>
  <c r="NY62" i="1" s="1"/>
  <c r="NW61" i="1"/>
  <c r="NY61" i="1" s="1"/>
  <c r="NY60" i="1"/>
  <c r="NW60" i="1"/>
  <c r="NW59" i="1"/>
  <c r="NY59" i="1" s="1"/>
  <c r="NW58" i="1"/>
  <c r="NY58" i="1" s="1"/>
  <c r="NW57" i="1"/>
  <c r="NY57" i="1" s="1"/>
  <c r="NW56" i="1"/>
  <c r="NY56" i="1" s="1"/>
  <c r="NW55" i="1"/>
  <c r="NY55" i="1" s="1"/>
  <c r="NW54" i="1"/>
  <c r="NY54" i="1" s="1"/>
  <c r="NY53" i="1"/>
  <c r="NW53" i="1"/>
  <c r="NW52" i="1"/>
  <c r="NY52" i="1" s="1"/>
  <c r="NW51" i="1"/>
  <c r="NY51" i="1" s="1"/>
  <c r="NW50" i="1"/>
  <c r="NY50" i="1" s="1"/>
  <c r="NY49" i="1"/>
  <c r="NW49" i="1"/>
  <c r="NY48" i="1"/>
  <c r="NW48" i="1"/>
  <c r="NW47" i="1"/>
  <c r="NY47" i="1" s="1"/>
  <c r="NW46" i="1"/>
  <c r="NY46" i="1" s="1"/>
  <c r="NW45" i="1"/>
  <c r="NY45" i="1" s="1"/>
  <c r="NY44" i="1"/>
  <c r="NW44" i="1"/>
  <c r="NW43" i="1"/>
  <c r="NY43" i="1" s="1"/>
  <c r="NW42" i="1"/>
  <c r="NY42" i="1" s="1"/>
  <c r="NW41" i="1"/>
  <c r="NY41" i="1" s="1"/>
  <c r="NW40" i="1"/>
  <c r="NY40" i="1" s="1"/>
  <c r="NW39" i="1"/>
  <c r="NY39" i="1" s="1"/>
  <c r="NW38" i="1"/>
  <c r="NY38" i="1" s="1"/>
  <c r="NY37" i="1"/>
  <c r="NW37" i="1"/>
  <c r="NW36" i="1"/>
  <c r="NY36" i="1" s="1"/>
  <c r="NW35" i="1"/>
  <c r="NY35" i="1" s="1"/>
  <c r="NW34" i="1"/>
  <c r="NY34" i="1" s="1"/>
  <c r="NY33" i="1"/>
  <c r="NW33" i="1"/>
  <c r="NY32" i="1"/>
  <c r="NW32" i="1"/>
  <c r="NW31" i="1"/>
  <c r="NY31" i="1" s="1"/>
  <c r="NW30" i="1"/>
  <c r="NY30" i="1" s="1"/>
  <c r="NW29" i="1"/>
  <c r="NY29" i="1" s="1"/>
  <c r="NY28" i="1"/>
  <c r="NW28" i="1"/>
  <c r="NW27" i="1"/>
  <c r="NY27" i="1" s="1"/>
  <c r="NW26" i="1"/>
  <c r="NY26" i="1" s="1"/>
  <c r="NW25" i="1"/>
  <c r="NY25" i="1" s="1"/>
  <c r="NW24" i="1"/>
  <c r="NY24" i="1" s="1"/>
  <c r="NW23" i="1"/>
  <c r="NY23" i="1" s="1"/>
  <c r="NW22" i="1"/>
  <c r="NY22" i="1" s="1"/>
  <c r="NY21" i="1"/>
  <c r="NW21" i="1"/>
  <c r="NW20" i="1"/>
  <c r="NY20" i="1" s="1"/>
  <c r="NW19" i="1"/>
  <c r="NY19" i="1" s="1"/>
  <c r="NW18" i="1"/>
  <c r="NY18" i="1" s="1"/>
  <c r="NY17" i="1"/>
  <c r="NW17" i="1"/>
  <c r="NY16" i="1"/>
  <c r="NW16" i="1"/>
  <c r="NW15" i="1"/>
  <c r="NY15" i="1" s="1"/>
  <c r="NW14" i="1"/>
  <c r="NY14" i="1" s="1"/>
  <c r="NW13" i="1"/>
  <c r="NY13" i="1" s="1"/>
  <c r="NY12" i="1"/>
  <c r="NW12" i="1"/>
  <c r="NW11" i="1"/>
  <c r="NY11" i="1" s="1"/>
  <c r="NW10" i="1"/>
  <c r="NY10" i="1" s="1"/>
  <c r="NW9" i="1"/>
  <c r="NY9" i="1" s="1"/>
  <c r="NW8" i="1"/>
  <c r="NY8" i="1" s="1"/>
  <c r="NW7" i="1"/>
  <c r="NY7" i="1" s="1"/>
  <c r="NW6" i="1"/>
  <c r="NY6" i="1" s="1"/>
  <c r="NY5" i="1"/>
  <c r="NW5" i="1"/>
  <c r="NW4" i="1"/>
  <c r="NY4" i="1" s="1"/>
  <c r="NW3" i="1"/>
  <c r="NY3" i="1" s="1"/>
  <c r="NY2" i="1"/>
  <c r="NW2" i="1"/>
  <c r="MR181" i="1"/>
  <c r="MT181" i="1" s="1"/>
  <c r="MR180" i="1"/>
  <c r="MT180" i="1" s="1"/>
  <c r="MR179" i="1"/>
  <c r="MT179" i="1" s="1"/>
  <c r="MR178" i="1"/>
  <c r="MT178" i="1" s="1"/>
  <c r="MR177" i="1"/>
  <c r="MT177" i="1" s="1"/>
  <c r="MR176" i="1"/>
  <c r="MT176" i="1" s="1"/>
  <c r="MR175" i="1"/>
  <c r="MT175" i="1" s="1"/>
  <c r="MR174" i="1"/>
  <c r="MT174" i="1" s="1"/>
  <c r="MR173" i="1"/>
  <c r="MT173" i="1" s="1"/>
  <c r="MR172" i="1"/>
  <c r="MT172" i="1" s="1"/>
  <c r="MR171" i="1"/>
  <c r="MT171" i="1" s="1"/>
  <c r="MR170" i="1"/>
  <c r="MT170" i="1" s="1"/>
  <c r="MT169" i="1"/>
  <c r="MR169" i="1"/>
  <c r="MR168" i="1"/>
  <c r="MT168" i="1" s="1"/>
  <c r="MR167" i="1"/>
  <c r="MT167" i="1" s="1"/>
  <c r="MR166" i="1"/>
  <c r="MT166" i="1" s="1"/>
  <c r="MT165" i="1"/>
  <c r="MR165" i="1"/>
  <c r="MR164" i="1"/>
  <c r="MT164" i="1" s="1"/>
  <c r="MR163" i="1"/>
  <c r="MT163" i="1" s="1"/>
  <c r="MR162" i="1"/>
  <c r="MT162" i="1" s="1"/>
  <c r="MT161" i="1"/>
  <c r="MR161" i="1"/>
  <c r="MR160" i="1"/>
  <c r="MT160" i="1" s="1"/>
  <c r="MR159" i="1"/>
  <c r="MT159" i="1" s="1"/>
  <c r="MR158" i="1"/>
  <c r="MT158" i="1" s="1"/>
  <c r="MR157" i="1"/>
  <c r="MT157" i="1" s="1"/>
  <c r="MR156" i="1"/>
  <c r="MT156" i="1" s="1"/>
  <c r="MR155" i="1"/>
  <c r="MT155" i="1" s="1"/>
  <c r="MR154" i="1"/>
  <c r="MT154" i="1" s="1"/>
  <c r="MR153" i="1"/>
  <c r="MT153" i="1" s="1"/>
  <c r="MR152" i="1"/>
  <c r="MT152" i="1" s="1"/>
  <c r="MR151" i="1"/>
  <c r="MT151" i="1" s="1"/>
  <c r="MR150" i="1"/>
  <c r="MT150" i="1" s="1"/>
  <c r="MR149" i="1"/>
  <c r="MT149" i="1" s="1"/>
  <c r="MR148" i="1"/>
  <c r="MT148" i="1" s="1"/>
  <c r="MR147" i="1"/>
  <c r="MT147" i="1" s="1"/>
  <c r="MR146" i="1"/>
  <c r="MT146" i="1" s="1"/>
  <c r="MR145" i="1"/>
  <c r="MT145" i="1" s="1"/>
  <c r="MR144" i="1"/>
  <c r="MT144" i="1" s="1"/>
  <c r="MR143" i="1"/>
  <c r="MT143" i="1" s="1"/>
  <c r="MR142" i="1"/>
  <c r="MT142" i="1" s="1"/>
  <c r="MT141" i="1"/>
  <c r="MR141" i="1"/>
  <c r="MR140" i="1"/>
  <c r="MT140" i="1" s="1"/>
  <c r="MR139" i="1"/>
  <c r="MT139" i="1" s="1"/>
  <c r="MR138" i="1"/>
  <c r="MT138" i="1" s="1"/>
  <c r="MT137" i="1"/>
  <c r="MR137" i="1"/>
  <c r="MR136" i="1"/>
  <c r="MT136" i="1" s="1"/>
  <c r="MR135" i="1"/>
  <c r="MT135" i="1" s="1"/>
  <c r="MR134" i="1"/>
  <c r="MT134" i="1" s="1"/>
  <c r="MT133" i="1"/>
  <c r="MR133" i="1"/>
  <c r="MR132" i="1"/>
  <c r="MT132" i="1" s="1"/>
  <c r="MR131" i="1"/>
  <c r="MT131" i="1" s="1"/>
  <c r="MR130" i="1"/>
  <c r="MT130" i="1" s="1"/>
  <c r="MT129" i="1"/>
  <c r="MR129" i="1"/>
  <c r="MR128" i="1"/>
  <c r="MT128" i="1" s="1"/>
  <c r="MR127" i="1"/>
  <c r="MT127" i="1" s="1"/>
  <c r="MR126" i="1"/>
  <c r="MT126" i="1" s="1"/>
  <c r="MR125" i="1"/>
  <c r="MT125" i="1" s="1"/>
  <c r="MR124" i="1"/>
  <c r="MT124" i="1" s="1"/>
  <c r="MR123" i="1"/>
  <c r="MT123" i="1" s="1"/>
  <c r="MR122" i="1"/>
  <c r="MT122" i="1" s="1"/>
  <c r="MR121" i="1"/>
  <c r="MT121" i="1" s="1"/>
  <c r="MR120" i="1"/>
  <c r="MT120" i="1" s="1"/>
  <c r="MR119" i="1"/>
  <c r="MT119" i="1" s="1"/>
  <c r="MR118" i="1"/>
  <c r="MT118" i="1" s="1"/>
  <c r="MR117" i="1"/>
  <c r="MT117" i="1" s="1"/>
  <c r="MR116" i="1"/>
  <c r="MT116" i="1" s="1"/>
  <c r="MR115" i="1"/>
  <c r="MT115" i="1" s="1"/>
  <c r="MR114" i="1"/>
  <c r="MT114" i="1" s="1"/>
  <c r="MR113" i="1"/>
  <c r="MT113" i="1" s="1"/>
  <c r="MR112" i="1"/>
  <c r="MT112" i="1" s="1"/>
  <c r="MR111" i="1"/>
  <c r="MT111" i="1" s="1"/>
  <c r="MR110" i="1"/>
  <c r="MT110" i="1" s="1"/>
  <c r="MT109" i="1"/>
  <c r="MR109" i="1"/>
  <c r="MR108" i="1"/>
  <c r="MT108" i="1" s="1"/>
  <c r="MR107" i="1"/>
  <c r="MT107" i="1" s="1"/>
  <c r="MR106" i="1"/>
  <c r="MT106" i="1" s="1"/>
  <c r="MT105" i="1"/>
  <c r="MR105" i="1"/>
  <c r="MR104" i="1"/>
  <c r="MT104" i="1" s="1"/>
  <c r="MR103" i="1"/>
  <c r="MT103" i="1" s="1"/>
  <c r="MR102" i="1"/>
  <c r="MT102" i="1" s="1"/>
  <c r="MT101" i="1"/>
  <c r="MR101" i="1"/>
  <c r="MR100" i="1"/>
  <c r="MT100" i="1" s="1"/>
  <c r="MR99" i="1"/>
  <c r="MT99" i="1" s="1"/>
  <c r="MR98" i="1"/>
  <c r="MT98" i="1" s="1"/>
  <c r="MT97" i="1"/>
  <c r="MR97" i="1"/>
  <c r="MR96" i="1"/>
  <c r="MT96" i="1" s="1"/>
  <c r="MR95" i="1"/>
  <c r="MT95" i="1" s="1"/>
  <c r="MR94" i="1"/>
  <c r="MT94" i="1" s="1"/>
  <c r="MR93" i="1"/>
  <c r="MT93" i="1" s="1"/>
  <c r="MR92" i="1"/>
  <c r="MT92" i="1" s="1"/>
  <c r="MR91" i="1"/>
  <c r="MT91" i="1" s="1"/>
  <c r="MR90" i="1"/>
  <c r="MT90" i="1" s="1"/>
  <c r="MR89" i="1"/>
  <c r="MT89" i="1" s="1"/>
  <c r="MR88" i="1"/>
  <c r="MT88" i="1" s="1"/>
  <c r="MR87" i="1"/>
  <c r="MT87" i="1" s="1"/>
  <c r="MR86" i="1"/>
  <c r="MT86" i="1" s="1"/>
  <c r="MR85" i="1"/>
  <c r="MT85" i="1" s="1"/>
  <c r="MR84" i="1"/>
  <c r="MT84" i="1" s="1"/>
  <c r="MR83" i="1"/>
  <c r="MT83" i="1" s="1"/>
  <c r="MR82" i="1"/>
  <c r="MT82" i="1" s="1"/>
  <c r="MR81" i="1"/>
  <c r="MT81" i="1" s="1"/>
  <c r="MR80" i="1"/>
  <c r="MT80" i="1" s="1"/>
  <c r="MR79" i="1"/>
  <c r="MT79" i="1" s="1"/>
  <c r="MT78" i="1"/>
  <c r="MR78" i="1"/>
  <c r="MR77" i="1"/>
  <c r="MT77" i="1" s="1"/>
  <c r="MR76" i="1"/>
  <c r="MT76" i="1" s="1"/>
  <c r="MR75" i="1"/>
  <c r="MT75" i="1" s="1"/>
  <c r="MT74" i="1"/>
  <c r="MR74" i="1"/>
  <c r="MT73" i="1"/>
  <c r="MR73" i="1"/>
  <c r="MR72" i="1"/>
  <c r="MT72" i="1" s="1"/>
  <c r="MR71" i="1"/>
  <c r="MT71" i="1" s="1"/>
  <c r="MR70" i="1"/>
  <c r="MT70" i="1" s="1"/>
  <c r="MR69" i="1"/>
  <c r="MT69" i="1" s="1"/>
  <c r="MR68" i="1"/>
  <c r="MT68" i="1" s="1"/>
  <c r="MR67" i="1"/>
  <c r="MT67" i="1" s="1"/>
  <c r="MR66" i="1"/>
  <c r="MT66" i="1" s="1"/>
  <c r="MR65" i="1"/>
  <c r="MT65" i="1" s="1"/>
  <c r="MR64" i="1"/>
  <c r="MT64" i="1" s="1"/>
  <c r="MR63" i="1"/>
  <c r="MT63" i="1" s="1"/>
  <c r="MT62" i="1"/>
  <c r="MR62" i="1"/>
  <c r="MT61" i="1"/>
  <c r="MR61" i="1"/>
  <c r="MR60" i="1"/>
  <c r="MT60" i="1" s="1"/>
  <c r="MR59" i="1"/>
  <c r="MT59" i="1" s="1"/>
  <c r="MR58" i="1"/>
  <c r="MT58" i="1" s="1"/>
  <c r="MT57" i="1"/>
  <c r="MR57" i="1"/>
  <c r="MR56" i="1"/>
  <c r="MT56" i="1" s="1"/>
  <c r="MR55" i="1"/>
  <c r="MT55" i="1" s="1"/>
  <c r="MR54" i="1"/>
  <c r="MT54" i="1" s="1"/>
  <c r="MT53" i="1"/>
  <c r="MR53" i="1"/>
  <c r="MR52" i="1"/>
  <c r="MT52" i="1" s="1"/>
  <c r="MR51" i="1"/>
  <c r="MT51" i="1" s="1"/>
  <c r="MR50" i="1"/>
  <c r="MT50" i="1" s="1"/>
  <c r="MT49" i="1"/>
  <c r="MR49" i="1"/>
  <c r="MR48" i="1"/>
  <c r="MT48" i="1" s="1"/>
  <c r="MR47" i="1"/>
  <c r="MT47" i="1" s="1"/>
  <c r="MR46" i="1"/>
  <c r="MT46" i="1" s="1"/>
  <c r="MT45" i="1"/>
  <c r="MR45" i="1"/>
  <c r="MR44" i="1"/>
  <c r="MT44" i="1" s="1"/>
  <c r="MR43" i="1"/>
  <c r="MT43" i="1" s="1"/>
  <c r="MR42" i="1"/>
  <c r="MT42" i="1" s="1"/>
  <c r="MR41" i="1"/>
  <c r="MT41" i="1" s="1"/>
  <c r="MR40" i="1"/>
  <c r="MT40" i="1" s="1"/>
  <c r="MR39" i="1"/>
  <c r="MT39" i="1" s="1"/>
  <c r="MR38" i="1"/>
  <c r="MT38" i="1" s="1"/>
  <c r="MT37" i="1"/>
  <c r="MR37" i="1"/>
  <c r="MR36" i="1"/>
  <c r="MT36" i="1" s="1"/>
  <c r="MR35" i="1"/>
  <c r="MT35" i="1" s="1"/>
  <c r="MR34" i="1"/>
  <c r="MT34" i="1" s="1"/>
  <c r="MT33" i="1"/>
  <c r="MR33" i="1"/>
  <c r="MR32" i="1"/>
  <c r="MT32" i="1" s="1"/>
  <c r="MR31" i="1"/>
  <c r="MT31" i="1" s="1"/>
  <c r="MR30" i="1"/>
  <c r="MT30" i="1" s="1"/>
  <c r="MR29" i="1"/>
  <c r="MT29" i="1" s="1"/>
  <c r="MR28" i="1"/>
  <c r="MT28" i="1" s="1"/>
  <c r="MR27" i="1"/>
  <c r="MT27" i="1" s="1"/>
  <c r="MT26" i="1"/>
  <c r="MR26" i="1"/>
  <c r="MR25" i="1"/>
  <c r="MT25" i="1" s="1"/>
  <c r="MR24" i="1"/>
  <c r="MT24" i="1" s="1"/>
  <c r="MR23" i="1"/>
  <c r="MT23" i="1" s="1"/>
  <c r="MR22" i="1"/>
  <c r="MT22" i="1" s="1"/>
  <c r="MR21" i="1"/>
  <c r="MT21" i="1" s="1"/>
  <c r="MR20" i="1"/>
  <c r="MT20" i="1" s="1"/>
  <c r="MR19" i="1"/>
  <c r="MT19" i="1" s="1"/>
  <c r="MR18" i="1"/>
  <c r="MT18" i="1" s="1"/>
  <c r="MR17" i="1"/>
  <c r="MT17" i="1" s="1"/>
  <c r="MR16" i="1"/>
  <c r="MT16" i="1" s="1"/>
  <c r="MR15" i="1"/>
  <c r="MT15" i="1" s="1"/>
  <c r="MT14" i="1"/>
  <c r="MR14" i="1"/>
  <c r="MR13" i="1"/>
  <c r="MT13" i="1" s="1"/>
  <c r="MR12" i="1"/>
  <c r="MT12" i="1" s="1"/>
  <c r="MR11" i="1"/>
  <c r="MT11" i="1" s="1"/>
  <c r="MT10" i="1"/>
  <c r="MR10" i="1"/>
  <c r="MT9" i="1"/>
  <c r="MR9" i="1"/>
  <c r="MR8" i="1"/>
  <c r="MT8" i="1" s="1"/>
  <c r="MR7" i="1"/>
  <c r="MT7" i="1" s="1"/>
  <c r="MR6" i="1"/>
  <c r="MT6" i="1" s="1"/>
  <c r="MR5" i="1"/>
  <c r="MT5" i="1" s="1"/>
  <c r="MR4" i="1"/>
  <c r="MT4" i="1" s="1"/>
  <c r="MR3" i="1"/>
  <c r="MT3" i="1" s="1"/>
  <c r="MR2" i="1"/>
  <c r="MT2" i="1" s="1"/>
  <c r="LM170" i="1"/>
  <c r="LO170" i="1" s="1"/>
  <c r="LM169" i="1"/>
  <c r="LO169" i="1" s="1"/>
  <c r="LM168" i="1"/>
  <c r="LO168" i="1" s="1"/>
  <c r="LM167" i="1"/>
  <c r="LO167" i="1" s="1"/>
  <c r="LM166" i="1"/>
  <c r="LO166" i="1" s="1"/>
  <c r="LM165" i="1"/>
  <c r="LO165" i="1" s="1"/>
  <c r="LM164" i="1"/>
  <c r="LO164" i="1" s="1"/>
  <c r="LM163" i="1"/>
  <c r="LO163" i="1" s="1"/>
  <c r="LM162" i="1"/>
  <c r="LO162" i="1" s="1"/>
  <c r="LM161" i="1"/>
  <c r="LO161" i="1" s="1"/>
  <c r="LM160" i="1"/>
  <c r="LO160" i="1" s="1"/>
  <c r="LM159" i="1"/>
  <c r="LO159" i="1" s="1"/>
  <c r="LM158" i="1"/>
  <c r="LO158" i="1" s="1"/>
  <c r="LM157" i="1"/>
  <c r="LO157" i="1" s="1"/>
  <c r="LM156" i="1"/>
  <c r="LO156" i="1" s="1"/>
  <c r="LM155" i="1"/>
  <c r="LO155" i="1" s="1"/>
  <c r="LM154" i="1"/>
  <c r="LO154" i="1" s="1"/>
  <c r="LM153" i="1"/>
  <c r="LO153" i="1" s="1"/>
  <c r="LM152" i="1"/>
  <c r="LO152" i="1" s="1"/>
  <c r="LM151" i="1"/>
  <c r="LO151" i="1" s="1"/>
  <c r="LM150" i="1"/>
  <c r="LO150" i="1" s="1"/>
  <c r="LM149" i="1"/>
  <c r="LO149" i="1" s="1"/>
  <c r="LM148" i="1"/>
  <c r="LO148" i="1" s="1"/>
  <c r="LM147" i="1"/>
  <c r="LO147" i="1" s="1"/>
  <c r="LM146" i="1"/>
  <c r="LO146" i="1" s="1"/>
  <c r="LM145" i="1"/>
  <c r="LO145" i="1" s="1"/>
  <c r="LM144" i="1"/>
  <c r="LO144" i="1" s="1"/>
  <c r="LM143" i="1"/>
  <c r="LO143" i="1" s="1"/>
  <c r="LM142" i="1"/>
  <c r="LO142" i="1" s="1"/>
  <c r="LM141" i="1"/>
  <c r="LO141" i="1" s="1"/>
  <c r="LM140" i="1"/>
  <c r="LO140" i="1" s="1"/>
  <c r="LM139" i="1"/>
  <c r="LO139" i="1" s="1"/>
  <c r="LM138" i="1"/>
  <c r="LO138" i="1" s="1"/>
  <c r="LM137" i="1"/>
  <c r="LO137" i="1" s="1"/>
  <c r="LM136" i="1"/>
  <c r="LO136" i="1" s="1"/>
  <c r="LM135" i="1"/>
  <c r="LO135" i="1" s="1"/>
  <c r="LM134" i="1"/>
  <c r="LO134" i="1" s="1"/>
  <c r="LM133" i="1"/>
  <c r="LO133" i="1" s="1"/>
  <c r="LM132" i="1"/>
  <c r="LO132" i="1" s="1"/>
  <c r="LM131" i="1"/>
  <c r="LO131" i="1" s="1"/>
  <c r="LM130" i="1"/>
  <c r="LO130" i="1" s="1"/>
  <c r="LM129" i="1"/>
  <c r="LO129" i="1" s="1"/>
  <c r="LM128" i="1"/>
  <c r="LO128" i="1" s="1"/>
  <c r="LM127" i="1"/>
  <c r="LO127" i="1" s="1"/>
  <c r="LM126" i="1"/>
  <c r="LO126" i="1" s="1"/>
  <c r="LM125" i="1"/>
  <c r="LO125" i="1" s="1"/>
  <c r="LM124" i="1"/>
  <c r="LO124" i="1" s="1"/>
  <c r="LM123" i="1"/>
  <c r="LO123" i="1" s="1"/>
  <c r="LM122" i="1"/>
  <c r="LO122" i="1" s="1"/>
  <c r="LM121" i="1"/>
  <c r="LO121" i="1" s="1"/>
  <c r="LM120" i="1"/>
  <c r="LO120" i="1" s="1"/>
  <c r="LM119" i="1"/>
  <c r="LO119" i="1" s="1"/>
  <c r="LM118" i="1"/>
  <c r="LO118" i="1" s="1"/>
  <c r="LM117" i="1"/>
  <c r="LO117" i="1" s="1"/>
  <c r="LM116" i="1"/>
  <c r="LO116" i="1" s="1"/>
  <c r="LM115" i="1"/>
  <c r="LO115" i="1" s="1"/>
  <c r="LM114" i="1"/>
  <c r="LO114" i="1" s="1"/>
  <c r="LM113" i="1"/>
  <c r="LO113" i="1" s="1"/>
  <c r="LM112" i="1"/>
  <c r="LO112" i="1" s="1"/>
  <c r="LM111" i="1"/>
  <c r="LO111" i="1" s="1"/>
  <c r="LM110" i="1"/>
  <c r="LO110" i="1" s="1"/>
  <c r="LM109" i="1"/>
  <c r="LO109" i="1" s="1"/>
  <c r="LM108" i="1"/>
  <c r="LO108" i="1" s="1"/>
  <c r="LM107" i="1"/>
  <c r="LO107" i="1" s="1"/>
  <c r="LM106" i="1"/>
  <c r="LO106" i="1" s="1"/>
  <c r="LM105" i="1"/>
  <c r="LO105" i="1" s="1"/>
  <c r="LM104" i="1"/>
  <c r="LO104" i="1" s="1"/>
  <c r="LM103" i="1"/>
  <c r="LO103" i="1" s="1"/>
  <c r="LM102" i="1"/>
  <c r="LO102" i="1" s="1"/>
  <c r="LM101" i="1"/>
  <c r="LO101" i="1" s="1"/>
  <c r="LM100" i="1"/>
  <c r="LO100" i="1" s="1"/>
  <c r="LM99" i="1"/>
  <c r="LO99" i="1" s="1"/>
  <c r="LM98" i="1"/>
  <c r="LO98" i="1" s="1"/>
  <c r="LM97" i="1"/>
  <c r="LO97" i="1" s="1"/>
  <c r="LM96" i="1"/>
  <c r="LO96" i="1" s="1"/>
  <c r="LM95" i="1"/>
  <c r="LO95" i="1" s="1"/>
  <c r="LM94" i="1"/>
  <c r="LO94" i="1" s="1"/>
  <c r="LM93" i="1"/>
  <c r="LO93" i="1" s="1"/>
  <c r="LM92" i="1"/>
  <c r="LO92" i="1" s="1"/>
  <c r="LM91" i="1"/>
  <c r="LO91" i="1" s="1"/>
  <c r="LM90" i="1"/>
  <c r="LO90" i="1" s="1"/>
  <c r="LM89" i="1"/>
  <c r="LO89" i="1" s="1"/>
  <c r="LM88" i="1"/>
  <c r="LO88" i="1" s="1"/>
  <c r="LM87" i="1"/>
  <c r="LO87" i="1" s="1"/>
  <c r="LM86" i="1"/>
  <c r="LO86" i="1" s="1"/>
  <c r="LM85" i="1"/>
  <c r="LO85" i="1" s="1"/>
  <c r="LM84" i="1"/>
  <c r="LO84" i="1" s="1"/>
  <c r="LM83" i="1"/>
  <c r="LO83" i="1" s="1"/>
  <c r="LM82" i="1"/>
  <c r="LO82" i="1" s="1"/>
  <c r="LM81" i="1"/>
  <c r="LO81" i="1" s="1"/>
  <c r="LM80" i="1"/>
  <c r="LO80" i="1" s="1"/>
  <c r="LM79" i="1"/>
  <c r="LO79" i="1" s="1"/>
  <c r="LM78" i="1"/>
  <c r="LO78" i="1" s="1"/>
  <c r="LM77" i="1"/>
  <c r="LO77" i="1" s="1"/>
  <c r="LM76" i="1"/>
  <c r="LO76" i="1" s="1"/>
  <c r="LM75" i="1"/>
  <c r="LO75" i="1" s="1"/>
  <c r="LM74" i="1"/>
  <c r="LO74" i="1" s="1"/>
  <c r="LM73" i="1"/>
  <c r="LO73" i="1" s="1"/>
  <c r="LM72" i="1"/>
  <c r="LO72" i="1" s="1"/>
  <c r="LM71" i="1"/>
  <c r="LO71" i="1" s="1"/>
  <c r="LM70" i="1"/>
  <c r="LO70" i="1" s="1"/>
  <c r="LM69" i="1"/>
  <c r="LO69" i="1" s="1"/>
  <c r="LM68" i="1"/>
  <c r="LO68" i="1" s="1"/>
  <c r="LM67" i="1"/>
  <c r="LO67" i="1" s="1"/>
  <c r="LM66" i="1"/>
  <c r="LO66" i="1" s="1"/>
  <c r="LM65" i="1"/>
  <c r="LO65" i="1" s="1"/>
  <c r="LM64" i="1"/>
  <c r="LO64" i="1" s="1"/>
  <c r="LM63" i="1"/>
  <c r="LO63" i="1" s="1"/>
  <c r="LM62" i="1"/>
  <c r="LO62" i="1" s="1"/>
  <c r="LM61" i="1"/>
  <c r="LO61" i="1" s="1"/>
  <c r="LM60" i="1"/>
  <c r="LO60" i="1" s="1"/>
  <c r="LM59" i="1"/>
  <c r="LO59" i="1" s="1"/>
  <c r="LM58" i="1"/>
  <c r="LO58" i="1" s="1"/>
  <c r="LM57" i="1"/>
  <c r="LO57" i="1" s="1"/>
  <c r="LM56" i="1"/>
  <c r="LO56" i="1" s="1"/>
  <c r="LM55" i="1"/>
  <c r="LO55" i="1" s="1"/>
  <c r="LM54" i="1"/>
  <c r="LO54" i="1" s="1"/>
  <c r="LM53" i="1"/>
  <c r="LO53" i="1" s="1"/>
  <c r="LM52" i="1"/>
  <c r="LO52" i="1" s="1"/>
  <c r="LM51" i="1"/>
  <c r="LO51" i="1" s="1"/>
  <c r="LM50" i="1"/>
  <c r="LO50" i="1" s="1"/>
  <c r="LM49" i="1"/>
  <c r="LO49" i="1" s="1"/>
  <c r="LM48" i="1"/>
  <c r="LO48" i="1" s="1"/>
  <c r="LM47" i="1"/>
  <c r="LO47" i="1" s="1"/>
  <c r="LM46" i="1"/>
  <c r="LO46" i="1" s="1"/>
  <c r="LM45" i="1"/>
  <c r="LO45" i="1" s="1"/>
  <c r="LM44" i="1"/>
  <c r="LO44" i="1" s="1"/>
  <c r="LM43" i="1"/>
  <c r="LO43" i="1" s="1"/>
  <c r="LM42" i="1"/>
  <c r="LO42" i="1" s="1"/>
  <c r="LM41" i="1"/>
  <c r="LO41" i="1" s="1"/>
  <c r="LM40" i="1"/>
  <c r="LO40" i="1" s="1"/>
  <c r="LM39" i="1"/>
  <c r="LO39" i="1" s="1"/>
  <c r="LM38" i="1"/>
  <c r="LO38" i="1" s="1"/>
  <c r="LM37" i="1"/>
  <c r="LO37" i="1" s="1"/>
  <c r="LM36" i="1"/>
  <c r="LO36" i="1" s="1"/>
  <c r="LM35" i="1"/>
  <c r="LO35" i="1" s="1"/>
  <c r="LM34" i="1"/>
  <c r="LO34" i="1" s="1"/>
  <c r="LM33" i="1"/>
  <c r="LO33" i="1" s="1"/>
  <c r="LM32" i="1"/>
  <c r="LO32" i="1" s="1"/>
  <c r="LM31" i="1"/>
  <c r="LO31" i="1" s="1"/>
  <c r="LM30" i="1"/>
  <c r="LO30" i="1" s="1"/>
  <c r="LM29" i="1"/>
  <c r="LO29" i="1" s="1"/>
  <c r="LM28" i="1"/>
  <c r="LO28" i="1" s="1"/>
  <c r="LM27" i="1"/>
  <c r="LO27" i="1" s="1"/>
  <c r="LM26" i="1"/>
  <c r="LO26" i="1" s="1"/>
  <c r="LM25" i="1"/>
  <c r="LO25" i="1" s="1"/>
  <c r="LM24" i="1"/>
  <c r="LO24" i="1" s="1"/>
  <c r="LM23" i="1"/>
  <c r="LO23" i="1" s="1"/>
  <c r="LM22" i="1"/>
  <c r="LO22" i="1" s="1"/>
  <c r="LM21" i="1"/>
  <c r="LO21" i="1" s="1"/>
  <c r="LM20" i="1"/>
  <c r="LO20" i="1" s="1"/>
  <c r="LM19" i="1"/>
  <c r="LO19" i="1" s="1"/>
  <c r="LM18" i="1"/>
  <c r="LO18" i="1" s="1"/>
  <c r="LM17" i="1"/>
  <c r="LO17" i="1" s="1"/>
  <c r="LM16" i="1"/>
  <c r="LO16" i="1" s="1"/>
  <c r="LM15" i="1"/>
  <c r="LO15" i="1" s="1"/>
  <c r="LM14" i="1"/>
  <c r="LO14" i="1" s="1"/>
  <c r="LM13" i="1"/>
  <c r="LO13" i="1" s="1"/>
  <c r="LM12" i="1"/>
  <c r="LO12" i="1" s="1"/>
  <c r="LM11" i="1"/>
  <c r="LO11" i="1" s="1"/>
  <c r="LM10" i="1"/>
  <c r="LO10" i="1" s="1"/>
  <c r="LM9" i="1"/>
  <c r="LO9" i="1" s="1"/>
  <c r="LM8" i="1"/>
  <c r="LO8" i="1" s="1"/>
  <c r="LM7" i="1"/>
  <c r="LO7" i="1" s="1"/>
  <c r="LM6" i="1"/>
  <c r="LO6" i="1" s="1"/>
  <c r="LM5" i="1"/>
  <c r="LO5" i="1" s="1"/>
  <c r="LM4" i="1"/>
  <c r="LO4" i="1" s="1"/>
  <c r="LM3" i="1"/>
  <c r="LO3" i="1" s="1"/>
  <c r="LM2" i="1"/>
  <c r="LO2" i="1" s="1"/>
  <c r="KH181" i="1"/>
  <c r="KJ181" i="1" s="1"/>
  <c r="KH180" i="1"/>
  <c r="KJ180" i="1" s="1"/>
  <c r="KH179" i="1"/>
  <c r="KJ179" i="1" s="1"/>
  <c r="KH178" i="1"/>
  <c r="KJ178" i="1" s="1"/>
  <c r="KH177" i="1"/>
  <c r="KJ177" i="1" s="1"/>
  <c r="KH176" i="1"/>
  <c r="KJ176" i="1" s="1"/>
  <c r="KH175" i="1"/>
  <c r="KJ175" i="1" s="1"/>
  <c r="KH174" i="1"/>
  <c r="KJ174" i="1" s="1"/>
  <c r="KH173" i="1"/>
  <c r="KJ173" i="1" s="1"/>
  <c r="KH172" i="1"/>
  <c r="KJ172" i="1" s="1"/>
  <c r="KH171" i="1"/>
  <c r="KJ171" i="1" s="1"/>
  <c r="KH170" i="1"/>
  <c r="KJ170" i="1" s="1"/>
  <c r="KJ169" i="1"/>
  <c r="KH169" i="1"/>
  <c r="KJ168" i="1"/>
  <c r="KH168" i="1"/>
  <c r="KH167" i="1"/>
  <c r="KJ167" i="1" s="1"/>
  <c r="KH166" i="1"/>
  <c r="KJ166" i="1" s="1"/>
  <c r="KH165" i="1"/>
  <c r="KJ165" i="1" s="1"/>
  <c r="KJ164" i="1"/>
  <c r="KH164" i="1"/>
  <c r="KH163" i="1"/>
  <c r="KJ163" i="1" s="1"/>
  <c r="KH162" i="1"/>
  <c r="KJ162" i="1" s="1"/>
  <c r="KH161" i="1"/>
  <c r="KJ161" i="1" s="1"/>
  <c r="KH160" i="1"/>
  <c r="KJ160" i="1" s="1"/>
  <c r="KH159" i="1"/>
  <c r="KJ159" i="1" s="1"/>
  <c r="KH158" i="1"/>
  <c r="KJ158" i="1" s="1"/>
  <c r="KJ157" i="1"/>
  <c r="KH157" i="1"/>
  <c r="KH156" i="1"/>
  <c r="KJ156" i="1" s="1"/>
  <c r="KH155" i="1"/>
  <c r="KJ155" i="1" s="1"/>
  <c r="KH154" i="1"/>
  <c r="KJ154" i="1" s="1"/>
  <c r="KH153" i="1"/>
  <c r="KJ153" i="1" s="1"/>
  <c r="KJ152" i="1"/>
  <c r="KH152" i="1"/>
  <c r="KH151" i="1"/>
  <c r="KJ151" i="1" s="1"/>
  <c r="KH150" i="1"/>
  <c r="KJ150" i="1" s="1"/>
  <c r="KH149" i="1"/>
  <c r="KJ149" i="1" s="1"/>
  <c r="KH148" i="1"/>
  <c r="KJ148" i="1" s="1"/>
  <c r="KH147" i="1"/>
  <c r="KJ147" i="1" s="1"/>
  <c r="KH146" i="1"/>
  <c r="KJ146" i="1" s="1"/>
  <c r="KH145" i="1"/>
  <c r="KJ145" i="1" s="1"/>
  <c r="KH144" i="1"/>
  <c r="KJ144" i="1" s="1"/>
  <c r="KH143" i="1"/>
  <c r="KJ143" i="1" s="1"/>
  <c r="KH142" i="1"/>
  <c r="KJ142" i="1" s="1"/>
  <c r="KJ141" i="1"/>
  <c r="KH141" i="1"/>
  <c r="KH140" i="1"/>
  <c r="KJ140" i="1" s="1"/>
  <c r="KH139" i="1"/>
  <c r="KJ139" i="1" s="1"/>
  <c r="KH138" i="1"/>
  <c r="KJ138" i="1" s="1"/>
  <c r="KH137" i="1"/>
  <c r="KJ137" i="1" s="1"/>
  <c r="KJ136" i="1"/>
  <c r="KH136" i="1"/>
  <c r="KH135" i="1"/>
  <c r="KJ135" i="1" s="1"/>
  <c r="KH134" i="1"/>
  <c r="KJ134" i="1" s="1"/>
  <c r="KH133" i="1"/>
  <c r="KJ133" i="1" s="1"/>
  <c r="KH132" i="1"/>
  <c r="KJ132" i="1" s="1"/>
  <c r="KH131" i="1"/>
  <c r="KJ131" i="1" s="1"/>
  <c r="KH130" i="1"/>
  <c r="KJ130" i="1" s="1"/>
  <c r="KH129" i="1"/>
  <c r="KJ129" i="1" s="1"/>
  <c r="KH128" i="1"/>
  <c r="KJ128" i="1" s="1"/>
  <c r="KH127" i="1"/>
  <c r="KJ127" i="1" s="1"/>
  <c r="KH126" i="1"/>
  <c r="KJ126" i="1" s="1"/>
  <c r="KJ125" i="1"/>
  <c r="KH125" i="1"/>
  <c r="KH124" i="1"/>
  <c r="KJ124" i="1" s="1"/>
  <c r="KH123" i="1"/>
  <c r="KJ123" i="1" s="1"/>
  <c r="KH122" i="1"/>
  <c r="KJ122" i="1" s="1"/>
  <c r="KH121" i="1"/>
  <c r="KJ121" i="1" s="1"/>
  <c r="KJ120" i="1"/>
  <c r="KH120" i="1"/>
  <c r="KH119" i="1"/>
  <c r="KJ119" i="1" s="1"/>
  <c r="KH118" i="1"/>
  <c r="KJ118" i="1" s="1"/>
  <c r="KH117" i="1"/>
  <c r="KJ117" i="1" s="1"/>
  <c r="KH116" i="1"/>
  <c r="KJ116" i="1" s="1"/>
  <c r="KH115" i="1"/>
  <c r="KJ115" i="1" s="1"/>
  <c r="KH114" i="1"/>
  <c r="KJ114" i="1" s="1"/>
  <c r="KH113" i="1"/>
  <c r="KJ113" i="1" s="1"/>
  <c r="KH112" i="1"/>
  <c r="KJ112" i="1" s="1"/>
  <c r="KH111" i="1"/>
  <c r="KJ111" i="1" s="1"/>
  <c r="KH110" i="1"/>
  <c r="KJ110" i="1" s="1"/>
  <c r="KJ109" i="1"/>
  <c r="KH109" i="1"/>
  <c r="KH108" i="1"/>
  <c r="KJ108" i="1" s="1"/>
  <c r="KH107" i="1"/>
  <c r="KJ107" i="1" s="1"/>
  <c r="KH106" i="1"/>
  <c r="KJ106" i="1" s="1"/>
  <c r="KH105" i="1"/>
  <c r="KJ105" i="1" s="1"/>
  <c r="KJ104" i="1"/>
  <c r="KH104" i="1"/>
  <c r="KH103" i="1"/>
  <c r="KJ103" i="1" s="1"/>
  <c r="KH102" i="1"/>
  <c r="KJ102" i="1" s="1"/>
  <c r="KH101" i="1"/>
  <c r="KJ101" i="1" s="1"/>
  <c r="KH100" i="1"/>
  <c r="KJ100" i="1" s="1"/>
  <c r="KH99" i="1"/>
  <c r="KJ99" i="1" s="1"/>
  <c r="KH98" i="1"/>
  <c r="KJ98" i="1" s="1"/>
  <c r="KH97" i="1"/>
  <c r="KJ97" i="1" s="1"/>
  <c r="KH96" i="1"/>
  <c r="KJ96" i="1" s="1"/>
  <c r="KH95" i="1"/>
  <c r="KJ95" i="1" s="1"/>
  <c r="KH94" i="1"/>
  <c r="KJ94" i="1" s="1"/>
  <c r="KJ93" i="1"/>
  <c r="KH93" i="1"/>
  <c r="KH92" i="1"/>
  <c r="KJ92" i="1" s="1"/>
  <c r="KH91" i="1"/>
  <c r="KJ91" i="1" s="1"/>
  <c r="KH90" i="1"/>
  <c r="KJ90" i="1" s="1"/>
  <c r="KH89" i="1"/>
  <c r="KJ89" i="1" s="1"/>
  <c r="KJ88" i="1"/>
  <c r="KH88" i="1"/>
  <c r="KH87" i="1"/>
  <c r="KJ87" i="1" s="1"/>
  <c r="KH86" i="1"/>
  <c r="KJ86" i="1" s="1"/>
  <c r="KH85" i="1"/>
  <c r="KJ85" i="1" s="1"/>
  <c r="KH84" i="1"/>
  <c r="KJ84" i="1" s="1"/>
  <c r="KH83" i="1"/>
  <c r="KJ83" i="1" s="1"/>
  <c r="KH82" i="1"/>
  <c r="KJ82" i="1" s="1"/>
  <c r="KH81" i="1"/>
  <c r="KJ81" i="1" s="1"/>
  <c r="KH80" i="1"/>
  <c r="KJ80" i="1" s="1"/>
  <c r="KH79" i="1"/>
  <c r="KJ79" i="1" s="1"/>
  <c r="KH78" i="1"/>
  <c r="KJ78" i="1" s="1"/>
  <c r="KJ77" i="1"/>
  <c r="KH77" i="1"/>
  <c r="KH76" i="1"/>
  <c r="KJ76" i="1" s="1"/>
  <c r="KH75" i="1"/>
  <c r="KJ75" i="1" s="1"/>
  <c r="KH74" i="1"/>
  <c r="KJ74" i="1" s="1"/>
  <c r="KH73" i="1"/>
  <c r="KJ73" i="1" s="1"/>
  <c r="KJ72" i="1"/>
  <c r="KH72" i="1"/>
  <c r="KH71" i="1"/>
  <c r="KJ71" i="1" s="1"/>
  <c r="KH70" i="1"/>
  <c r="KJ70" i="1" s="1"/>
  <c r="KH69" i="1"/>
  <c r="KJ69" i="1" s="1"/>
  <c r="KH68" i="1"/>
  <c r="KJ68" i="1" s="1"/>
  <c r="KH67" i="1"/>
  <c r="KJ67" i="1" s="1"/>
  <c r="KH66" i="1"/>
  <c r="KJ66" i="1" s="1"/>
  <c r="KH65" i="1"/>
  <c r="KJ65" i="1" s="1"/>
  <c r="KH64" i="1"/>
  <c r="KJ64" i="1" s="1"/>
  <c r="KH63" i="1"/>
  <c r="KJ63" i="1" s="1"/>
  <c r="KH62" i="1"/>
  <c r="KJ62" i="1" s="1"/>
  <c r="KJ61" i="1"/>
  <c r="KH61" i="1"/>
  <c r="KH60" i="1"/>
  <c r="KJ60" i="1" s="1"/>
  <c r="KH59" i="1"/>
  <c r="KJ59" i="1" s="1"/>
  <c r="KH58" i="1"/>
  <c r="KJ58" i="1" s="1"/>
  <c r="KH57" i="1"/>
  <c r="KJ57" i="1" s="1"/>
  <c r="KJ56" i="1"/>
  <c r="KH56" i="1"/>
  <c r="KH55" i="1"/>
  <c r="KJ55" i="1" s="1"/>
  <c r="KH54" i="1"/>
  <c r="KJ54" i="1" s="1"/>
  <c r="KH53" i="1"/>
  <c r="KJ53" i="1" s="1"/>
  <c r="KH52" i="1"/>
  <c r="KJ52" i="1" s="1"/>
  <c r="KH51" i="1"/>
  <c r="KJ51" i="1" s="1"/>
  <c r="KH50" i="1"/>
  <c r="KJ50" i="1" s="1"/>
  <c r="KH49" i="1"/>
  <c r="KJ49" i="1" s="1"/>
  <c r="KH48" i="1"/>
  <c r="KJ48" i="1" s="1"/>
  <c r="KH47" i="1"/>
  <c r="KJ47" i="1" s="1"/>
  <c r="KH46" i="1"/>
  <c r="KJ46" i="1" s="1"/>
  <c r="KJ45" i="1"/>
  <c r="KH45" i="1"/>
  <c r="KH44" i="1"/>
  <c r="KJ44" i="1" s="1"/>
  <c r="KH43" i="1"/>
  <c r="KJ43" i="1" s="1"/>
  <c r="KH42" i="1"/>
  <c r="KJ42" i="1" s="1"/>
  <c r="KH41" i="1"/>
  <c r="KJ41" i="1" s="1"/>
  <c r="KJ40" i="1"/>
  <c r="KH40" i="1"/>
  <c r="KH39" i="1"/>
  <c r="KJ39" i="1" s="1"/>
  <c r="KH38" i="1"/>
  <c r="KJ38" i="1" s="1"/>
  <c r="KH37" i="1"/>
  <c r="KJ37" i="1" s="1"/>
  <c r="KH36" i="1"/>
  <c r="KJ36" i="1" s="1"/>
  <c r="KH35" i="1"/>
  <c r="KJ35" i="1" s="1"/>
  <c r="KH34" i="1"/>
  <c r="KJ34" i="1" s="1"/>
  <c r="KH33" i="1"/>
  <c r="KJ33" i="1" s="1"/>
  <c r="KH32" i="1"/>
  <c r="KJ32" i="1" s="1"/>
  <c r="KH31" i="1"/>
  <c r="KJ31" i="1" s="1"/>
  <c r="KH30" i="1"/>
  <c r="KJ30" i="1" s="1"/>
  <c r="KJ29" i="1"/>
  <c r="KH29" i="1"/>
  <c r="KH28" i="1"/>
  <c r="KJ28" i="1" s="1"/>
  <c r="KH27" i="1"/>
  <c r="KJ27" i="1" s="1"/>
  <c r="KH26" i="1"/>
  <c r="KJ26" i="1" s="1"/>
  <c r="KH25" i="1"/>
  <c r="KJ25" i="1" s="1"/>
  <c r="KJ24" i="1"/>
  <c r="KH24" i="1"/>
  <c r="KH23" i="1"/>
  <c r="KJ23" i="1" s="1"/>
  <c r="KH22" i="1"/>
  <c r="KJ22" i="1" s="1"/>
  <c r="KH21" i="1"/>
  <c r="KJ21" i="1" s="1"/>
  <c r="KH20" i="1"/>
  <c r="KJ20" i="1" s="1"/>
  <c r="KH19" i="1"/>
  <c r="KJ19" i="1" s="1"/>
  <c r="KH18" i="1"/>
  <c r="KJ18" i="1" s="1"/>
  <c r="KH17" i="1"/>
  <c r="KJ17" i="1" s="1"/>
  <c r="KH16" i="1"/>
  <c r="KJ16" i="1" s="1"/>
  <c r="KH15" i="1"/>
  <c r="KJ15" i="1" s="1"/>
  <c r="KH14" i="1"/>
  <c r="KJ14" i="1" s="1"/>
  <c r="KJ13" i="1"/>
  <c r="KH13" i="1"/>
  <c r="KH12" i="1"/>
  <c r="KJ12" i="1" s="1"/>
  <c r="KH11" i="1"/>
  <c r="KJ11" i="1" s="1"/>
  <c r="KH10" i="1"/>
  <c r="KJ10" i="1" s="1"/>
  <c r="KH9" i="1"/>
  <c r="KJ9" i="1" s="1"/>
  <c r="KJ8" i="1"/>
  <c r="KH8" i="1"/>
  <c r="KH7" i="1"/>
  <c r="KJ7" i="1" s="1"/>
  <c r="KH6" i="1"/>
  <c r="KJ6" i="1" s="1"/>
  <c r="KH5" i="1"/>
  <c r="KJ5" i="1" s="1"/>
  <c r="KH4" i="1"/>
  <c r="KJ4" i="1" s="1"/>
  <c r="KH3" i="1"/>
  <c r="KJ3" i="1" s="1"/>
  <c r="KJ2" i="1"/>
  <c r="KH2" i="1"/>
  <c r="JC170" i="1"/>
  <c r="JE170" i="1" s="1"/>
  <c r="JC169" i="1"/>
  <c r="JE169" i="1" s="1"/>
  <c r="JC168" i="1"/>
  <c r="JE168" i="1" s="1"/>
  <c r="JC167" i="1"/>
  <c r="JE167" i="1" s="1"/>
  <c r="JC166" i="1"/>
  <c r="JE166" i="1" s="1"/>
  <c r="JC165" i="1"/>
  <c r="JE165" i="1" s="1"/>
  <c r="JC164" i="1"/>
  <c r="JE164" i="1" s="1"/>
  <c r="JC163" i="1"/>
  <c r="JE163" i="1" s="1"/>
  <c r="JC162" i="1"/>
  <c r="JE162" i="1" s="1"/>
  <c r="JC161" i="1"/>
  <c r="JE161" i="1" s="1"/>
  <c r="JC160" i="1"/>
  <c r="JE160" i="1" s="1"/>
  <c r="JC159" i="1"/>
  <c r="JE159" i="1" s="1"/>
  <c r="JC158" i="1"/>
  <c r="JE158" i="1" s="1"/>
  <c r="JC157" i="1"/>
  <c r="JE157" i="1" s="1"/>
  <c r="JC156" i="1"/>
  <c r="JE156" i="1" s="1"/>
  <c r="JC155" i="1"/>
  <c r="JE155" i="1" s="1"/>
  <c r="JC154" i="1"/>
  <c r="JE154" i="1" s="1"/>
  <c r="JC153" i="1"/>
  <c r="JE153" i="1" s="1"/>
  <c r="JC152" i="1"/>
  <c r="JE152" i="1" s="1"/>
  <c r="JC151" i="1"/>
  <c r="JE151" i="1" s="1"/>
  <c r="JC150" i="1"/>
  <c r="JE150" i="1" s="1"/>
  <c r="JC149" i="1"/>
  <c r="JE149" i="1" s="1"/>
  <c r="JC148" i="1"/>
  <c r="JE148" i="1" s="1"/>
  <c r="JC147" i="1"/>
  <c r="JE147" i="1" s="1"/>
  <c r="JC146" i="1"/>
  <c r="JE146" i="1" s="1"/>
  <c r="JC145" i="1"/>
  <c r="JE145" i="1" s="1"/>
  <c r="JC144" i="1"/>
  <c r="JE144" i="1" s="1"/>
  <c r="JC143" i="1"/>
  <c r="JE143" i="1" s="1"/>
  <c r="JC142" i="1"/>
  <c r="JE142" i="1" s="1"/>
  <c r="JC141" i="1"/>
  <c r="JE141" i="1" s="1"/>
  <c r="JC140" i="1"/>
  <c r="JE140" i="1" s="1"/>
  <c r="JC139" i="1"/>
  <c r="JE139" i="1" s="1"/>
  <c r="JC138" i="1"/>
  <c r="JE138" i="1" s="1"/>
  <c r="JC137" i="1"/>
  <c r="JE137" i="1" s="1"/>
  <c r="JC136" i="1"/>
  <c r="JE136" i="1" s="1"/>
  <c r="JC135" i="1"/>
  <c r="JE135" i="1" s="1"/>
  <c r="JC134" i="1"/>
  <c r="JE134" i="1" s="1"/>
  <c r="JC133" i="1"/>
  <c r="JE133" i="1" s="1"/>
  <c r="JC132" i="1"/>
  <c r="JE132" i="1" s="1"/>
  <c r="JC131" i="1"/>
  <c r="JE131" i="1" s="1"/>
  <c r="JC130" i="1"/>
  <c r="JE130" i="1" s="1"/>
  <c r="JC129" i="1"/>
  <c r="JE129" i="1" s="1"/>
  <c r="JC128" i="1"/>
  <c r="JE128" i="1" s="1"/>
  <c r="JC127" i="1"/>
  <c r="JE127" i="1" s="1"/>
  <c r="JC126" i="1"/>
  <c r="JE126" i="1" s="1"/>
  <c r="JC125" i="1"/>
  <c r="JE125" i="1" s="1"/>
  <c r="JC124" i="1"/>
  <c r="JE124" i="1" s="1"/>
  <c r="JC123" i="1"/>
  <c r="JE123" i="1" s="1"/>
  <c r="JC122" i="1"/>
  <c r="JE122" i="1" s="1"/>
  <c r="JC121" i="1"/>
  <c r="JE121" i="1" s="1"/>
  <c r="JC120" i="1"/>
  <c r="JE120" i="1" s="1"/>
  <c r="JC119" i="1"/>
  <c r="JE119" i="1" s="1"/>
  <c r="JC118" i="1"/>
  <c r="JE118" i="1" s="1"/>
  <c r="JC117" i="1"/>
  <c r="JE117" i="1" s="1"/>
  <c r="JC116" i="1"/>
  <c r="JE116" i="1" s="1"/>
  <c r="JC115" i="1"/>
  <c r="JE115" i="1" s="1"/>
  <c r="JC114" i="1"/>
  <c r="JE114" i="1" s="1"/>
  <c r="JC113" i="1"/>
  <c r="JE113" i="1" s="1"/>
  <c r="JC112" i="1"/>
  <c r="JE112" i="1" s="1"/>
  <c r="JC111" i="1"/>
  <c r="JE111" i="1" s="1"/>
  <c r="JC110" i="1"/>
  <c r="JE110" i="1" s="1"/>
  <c r="JC109" i="1"/>
  <c r="JE109" i="1" s="1"/>
  <c r="JC108" i="1"/>
  <c r="JE108" i="1" s="1"/>
  <c r="JC107" i="1"/>
  <c r="JE107" i="1" s="1"/>
  <c r="JC106" i="1"/>
  <c r="JE106" i="1" s="1"/>
  <c r="JC105" i="1"/>
  <c r="JE105" i="1" s="1"/>
  <c r="JC104" i="1"/>
  <c r="JE104" i="1" s="1"/>
  <c r="JC103" i="1"/>
  <c r="JE103" i="1" s="1"/>
  <c r="JC102" i="1"/>
  <c r="JE102" i="1" s="1"/>
  <c r="JC101" i="1"/>
  <c r="JE101" i="1" s="1"/>
  <c r="JC100" i="1"/>
  <c r="JE100" i="1" s="1"/>
  <c r="JC99" i="1"/>
  <c r="JE99" i="1" s="1"/>
  <c r="JC98" i="1"/>
  <c r="JE98" i="1" s="1"/>
  <c r="JC97" i="1"/>
  <c r="JE97" i="1" s="1"/>
  <c r="JC96" i="1"/>
  <c r="JE96" i="1" s="1"/>
  <c r="JC95" i="1"/>
  <c r="JE95" i="1" s="1"/>
  <c r="JC94" i="1"/>
  <c r="JE94" i="1" s="1"/>
  <c r="JC93" i="1"/>
  <c r="JE93" i="1" s="1"/>
  <c r="JC92" i="1"/>
  <c r="JE92" i="1" s="1"/>
  <c r="JC91" i="1"/>
  <c r="JE91" i="1" s="1"/>
  <c r="JC90" i="1"/>
  <c r="JE90" i="1" s="1"/>
  <c r="JC89" i="1"/>
  <c r="JE89" i="1" s="1"/>
  <c r="JC88" i="1"/>
  <c r="JE88" i="1" s="1"/>
  <c r="JC87" i="1"/>
  <c r="JE87" i="1" s="1"/>
  <c r="JC86" i="1"/>
  <c r="JE86" i="1" s="1"/>
  <c r="JC85" i="1"/>
  <c r="JE85" i="1" s="1"/>
  <c r="JC84" i="1"/>
  <c r="JE84" i="1" s="1"/>
  <c r="JC83" i="1"/>
  <c r="JE83" i="1" s="1"/>
  <c r="JC82" i="1"/>
  <c r="JE82" i="1" s="1"/>
  <c r="JC81" i="1"/>
  <c r="JE81" i="1" s="1"/>
  <c r="JC80" i="1"/>
  <c r="JE80" i="1" s="1"/>
  <c r="JE79" i="1"/>
  <c r="JC79" i="1"/>
  <c r="JC78" i="1"/>
  <c r="JE78" i="1" s="1"/>
  <c r="JC77" i="1"/>
  <c r="JE77" i="1" s="1"/>
  <c r="JC76" i="1"/>
  <c r="JE76" i="1" s="1"/>
  <c r="JC75" i="1"/>
  <c r="JE75" i="1" s="1"/>
  <c r="JC74" i="1"/>
  <c r="JE74" i="1" s="1"/>
  <c r="JC73" i="1"/>
  <c r="JE73" i="1" s="1"/>
  <c r="JC72" i="1"/>
  <c r="JE72" i="1" s="1"/>
  <c r="JC71" i="1"/>
  <c r="JE71" i="1" s="1"/>
  <c r="JC70" i="1"/>
  <c r="JE70" i="1" s="1"/>
  <c r="JC69" i="1"/>
  <c r="JE69" i="1" s="1"/>
  <c r="JC68" i="1"/>
  <c r="JE68" i="1" s="1"/>
  <c r="JC67" i="1"/>
  <c r="JE67" i="1" s="1"/>
  <c r="JC66" i="1"/>
  <c r="JE66" i="1" s="1"/>
  <c r="JC65" i="1"/>
  <c r="JE65" i="1" s="1"/>
  <c r="JC64" i="1"/>
  <c r="JE64" i="1" s="1"/>
  <c r="JC63" i="1"/>
  <c r="JE63" i="1" s="1"/>
  <c r="JC62" i="1"/>
  <c r="JE62" i="1" s="1"/>
  <c r="JC61" i="1"/>
  <c r="JE61" i="1" s="1"/>
  <c r="JC60" i="1"/>
  <c r="JE60" i="1" s="1"/>
  <c r="JC59" i="1"/>
  <c r="JE59" i="1" s="1"/>
  <c r="JC58" i="1"/>
  <c r="JE58" i="1" s="1"/>
  <c r="JC57" i="1"/>
  <c r="JE57" i="1" s="1"/>
  <c r="JC56" i="1"/>
  <c r="JE56" i="1" s="1"/>
  <c r="JC55" i="1"/>
  <c r="JE55" i="1" s="1"/>
  <c r="JC54" i="1"/>
  <c r="JE54" i="1" s="1"/>
  <c r="JC53" i="1"/>
  <c r="JE53" i="1" s="1"/>
  <c r="JC52" i="1"/>
  <c r="JE52" i="1" s="1"/>
  <c r="JC51" i="1"/>
  <c r="JE51" i="1" s="1"/>
  <c r="JC50" i="1"/>
  <c r="JE50" i="1" s="1"/>
  <c r="JC49" i="1"/>
  <c r="JE49" i="1" s="1"/>
  <c r="JC48" i="1"/>
  <c r="JE48" i="1" s="1"/>
  <c r="JC47" i="1"/>
  <c r="JE47" i="1" s="1"/>
  <c r="JC46" i="1"/>
  <c r="JE46" i="1" s="1"/>
  <c r="JC45" i="1"/>
  <c r="JE45" i="1" s="1"/>
  <c r="JC44" i="1"/>
  <c r="JE44" i="1" s="1"/>
  <c r="JC43" i="1"/>
  <c r="JE43" i="1" s="1"/>
  <c r="JC42" i="1"/>
  <c r="JE42" i="1" s="1"/>
  <c r="JC41" i="1"/>
  <c r="JE41" i="1" s="1"/>
  <c r="JC40" i="1"/>
  <c r="JE40" i="1" s="1"/>
  <c r="JC39" i="1"/>
  <c r="JE39" i="1" s="1"/>
  <c r="JC38" i="1"/>
  <c r="JE38" i="1" s="1"/>
  <c r="JC37" i="1"/>
  <c r="JE37" i="1" s="1"/>
  <c r="JC36" i="1"/>
  <c r="JE36" i="1" s="1"/>
  <c r="JC35" i="1"/>
  <c r="JE35" i="1" s="1"/>
  <c r="JC34" i="1"/>
  <c r="JE34" i="1" s="1"/>
  <c r="JC33" i="1"/>
  <c r="JE33" i="1" s="1"/>
  <c r="JC32" i="1"/>
  <c r="JE32" i="1" s="1"/>
  <c r="JC31" i="1"/>
  <c r="JE31" i="1" s="1"/>
  <c r="JC30" i="1"/>
  <c r="JE30" i="1" s="1"/>
  <c r="JC29" i="1"/>
  <c r="JE29" i="1" s="1"/>
  <c r="JC28" i="1"/>
  <c r="JE28" i="1" s="1"/>
  <c r="JC27" i="1"/>
  <c r="JE27" i="1" s="1"/>
  <c r="JC26" i="1"/>
  <c r="JE26" i="1" s="1"/>
  <c r="JC25" i="1"/>
  <c r="JE25" i="1" s="1"/>
  <c r="JC24" i="1"/>
  <c r="JE24" i="1" s="1"/>
  <c r="JC23" i="1"/>
  <c r="JE23" i="1" s="1"/>
  <c r="JC22" i="1"/>
  <c r="JE22" i="1" s="1"/>
  <c r="JC21" i="1"/>
  <c r="JE21" i="1" s="1"/>
  <c r="JC20" i="1"/>
  <c r="JE20" i="1" s="1"/>
  <c r="JC19" i="1"/>
  <c r="JE19" i="1" s="1"/>
  <c r="JC18" i="1"/>
  <c r="JE18" i="1" s="1"/>
  <c r="JC17" i="1"/>
  <c r="JE17" i="1" s="1"/>
  <c r="JC16" i="1"/>
  <c r="JE16" i="1" s="1"/>
  <c r="JC15" i="1"/>
  <c r="JE15" i="1" s="1"/>
  <c r="JC14" i="1"/>
  <c r="JE14" i="1" s="1"/>
  <c r="JC13" i="1"/>
  <c r="JE13" i="1" s="1"/>
  <c r="JC12" i="1"/>
  <c r="JE12" i="1" s="1"/>
  <c r="JC11" i="1"/>
  <c r="JE11" i="1" s="1"/>
  <c r="JC10" i="1"/>
  <c r="JE10" i="1" s="1"/>
  <c r="JC9" i="1"/>
  <c r="JE9" i="1" s="1"/>
  <c r="JC8" i="1"/>
  <c r="JE8" i="1" s="1"/>
  <c r="JC7" i="1"/>
  <c r="JE7" i="1" s="1"/>
  <c r="JC6" i="1"/>
  <c r="JE6" i="1" s="1"/>
  <c r="JC5" i="1"/>
  <c r="JE5" i="1" s="1"/>
  <c r="JC4" i="1"/>
  <c r="JE4" i="1" s="1"/>
  <c r="JC3" i="1"/>
  <c r="JE3" i="1" s="1"/>
  <c r="JE2" i="1"/>
  <c r="JC2" i="1"/>
  <c r="HX181" i="1"/>
  <c r="HZ181" i="1" s="1"/>
  <c r="HX180" i="1"/>
  <c r="HZ180" i="1" s="1"/>
  <c r="HX179" i="1"/>
  <c r="HZ179" i="1" s="1"/>
  <c r="HX178" i="1"/>
  <c r="HZ178" i="1" s="1"/>
  <c r="HX177" i="1"/>
  <c r="HZ177" i="1" s="1"/>
  <c r="HX176" i="1"/>
  <c r="HZ176" i="1" s="1"/>
  <c r="HX175" i="1"/>
  <c r="HZ175" i="1" s="1"/>
  <c r="HX174" i="1"/>
  <c r="HZ174" i="1" s="1"/>
  <c r="HX173" i="1"/>
  <c r="HZ173" i="1" s="1"/>
  <c r="HX172" i="1"/>
  <c r="HZ172" i="1" s="1"/>
  <c r="HX171" i="1"/>
  <c r="HZ171" i="1" s="1"/>
  <c r="HX170" i="1"/>
  <c r="HZ170" i="1" s="1"/>
  <c r="HX169" i="1"/>
  <c r="HZ169" i="1" s="1"/>
  <c r="HX168" i="1"/>
  <c r="HZ168" i="1" s="1"/>
  <c r="HX167" i="1"/>
  <c r="HZ167" i="1" s="1"/>
  <c r="HX166" i="1"/>
  <c r="HZ166" i="1" s="1"/>
  <c r="HX165" i="1"/>
  <c r="HZ165" i="1" s="1"/>
  <c r="HX164" i="1"/>
  <c r="HZ164" i="1" s="1"/>
  <c r="HX163" i="1"/>
  <c r="HZ163" i="1" s="1"/>
  <c r="HX162" i="1"/>
  <c r="HZ162" i="1" s="1"/>
  <c r="HX161" i="1"/>
  <c r="HZ161" i="1" s="1"/>
  <c r="HX160" i="1"/>
  <c r="HZ160" i="1" s="1"/>
  <c r="HX159" i="1"/>
  <c r="HZ159" i="1" s="1"/>
  <c r="HX158" i="1"/>
  <c r="HZ158" i="1" s="1"/>
  <c r="HX157" i="1"/>
  <c r="HZ157" i="1" s="1"/>
  <c r="HX156" i="1"/>
  <c r="HZ156" i="1" s="1"/>
  <c r="HX155" i="1"/>
  <c r="HZ155" i="1" s="1"/>
  <c r="HX154" i="1"/>
  <c r="HZ154" i="1" s="1"/>
  <c r="HX153" i="1"/>
  <c r="HZ153" i="1" s="1"/>
  <c r="HX152" i="1"/>
  <c r="HZ152" i="1" s="1"/>
  <c r="HX151" i="1"/>
  <c r="HZ151" i="1" s="1"/>
  <c r="HX150" i="1"/>
  <c r="HZ150" i="1" s="1"/>
  <c r="HX149" i="1"/>
  <c r="HZ149" i="1" s="1"/>
  <c r="HX148" i="1"/>
  <c r="HZ148" i="1" s="1"/>
  <c r="HX147" i="1"/>
  <c r="HZ147" i="1" s="1"/>
  <c r="HX146" i="1"/>
  <c r="HZ146" i="1" s="1"/>
  <c r="HX145" i="1"/>
  <c r="HZ145" i="1" s="1"/>
  <c r="HX144" i="1"/>
  <c r="HZ144" i="1" s="1"/>
  <c r="HX143" i="1"/>
  <c r="HZ143" i="1" s="1"/>
  <c r="HX142" i="1"/>
  <c r="HZ142" i="1" s="1"/>
  <c r="HX141" i="1"/>
  <c r="HZ141" i="1" s="1"/>
  <c r="HX140" i="1"/>
  <c r="HZ140" i="1" s="1"/>
  <c r="HX139" i="1"/>
  <c r="HZ139" i="1" s="1"/>
  <c r="HX138" i="1"/>
  <c r="HZ138" i="1" s="1"/>
  <c r="HX137" i="1"/>
  <c r="HZ137" i="1" s="1"/>
  <c r="HX136" i="1"/>
  <c r="HZ136" i="1" s="1"/>
  <c r="HX135" i="1"/>
  <c r="HZ135" i="1" s="1"/>
  <c r="HX134" i="1"/>
  <c r="HZ134" i="1" s="1"/>
  <c r="HX133" i="1"/>
  <c r="HZ133" i="1" s="1"/>
  <c r="HX132" i="1"/>
  <c r="HZ132" i="1" s="1"/>
  <c r="HX131" i="1"/>
  <c r="HZ131" i="1" s="1"/>
  <c r="HX130" i="1"/>
  <c r="HZ130" i="1" s="1"/>
  <c r="HX129" i="1"/>
  <c r="HZ129" i="1" s="1"/>
  <c r="HX128" i="1"/>
  <c r="HZ128" i="1" s="1"/>
  <c r="HX127" i="1"/>
  <c r="HZ127" i="1" s="1"/>
  <c r="HX126" i="1"/>
  <c r="HZ126" i="1" s="1"/>
  <c r="HX125" i="1"/>
  <c r="HZ125" i="1" s="1"/>
  <c r="HX124" i="1"/>
  <c r="HZ124" i="1" s="1"/>
  <c r="HX123" i="1"/>
  <c r="HZ123" i="1" s="1"/>
  <c r="HX122" i="1"/>
  <c r="HZ122" i="1" s="1"/>
  <c r="HX121" i="1"/>
  <c r="HZ121" i="1" s="1"/>
  <c r="HX120" i="1"/>
  <c r="HZ120" i="1" s="1"/>
  <c r="HX119" i="1"/>
  <c r="HZ119" i="1" s="1"/>
  <c r="HX118" i="1"/>
  <c r="HZ118" i="1" s="1"/>
  <c r="HX117" i="1"/>
  <c r="HZ117" i="1" s="1"/>
  <c r="HX116" i="1"/>
  <c r="HZ116" i="1" s="1"/>
  <c r="HX115" i="1"/>
  <c r="HZ115" i="1" s="1"/>
  <c r="HX114" i="1"/>
  <c r="HZ114" i="1" s="1"/>
  <c r="HX113" i="1"/>
  <c r="HZ113" i="1" s="1"/>
  <c r="HX112" i="1"/>
  <c r="HZ112" i="1" s="1"/>
  <c r="HX111" i="1"/>
  <c r="HZ111" i="1" s="1"/>
  <c r="HX110" i="1"/>
  <c r="HZ110" i="1" s="1"/>
  <c r="HX109" i="1"/>
  <c r="HZ109" i="1" s="1"/>
  <c r="HX108" i="1"/>
  <c r="HZ108" i="1" s="1"/>
  <c r="HX107" i="1"/>
  <c r="HZ107" i="1" s="1"/>
  <c r="HX106" i="1"/>
  <c r="HZ106" i="1" s="1"/>
  <c r="HX105" i="1"/>
  <c r="HZ105" i="1" s="1"/>
  <c r="HX104" i="1"/>
  <c r="HZ104" i="1" s="1"/>
  <c r="HX103" i="1"/>
  <c r="HZ103" i="1" s="1"/>
  <c r="HX102" i="1"/>
  <c r="HZ102" i="1" s="1"/>
  <c r="HX101" i="1"/>
  <c r="HZ101" i="1" s="1"/>
  <c r="HX100" i="1"/>
  <c r="HZ100" i="1" s="1"/>
  <c r="HX99" i="1"/>
  <c r="HZ99" i="1" s="1"/>
  <c r="HX98" i="1"/>
  <c r="HZ98" i="1" s="1"/>
  <c r="HX97" i="1"/>
  <c r="HZ97" i="1" s="1"/>
  <c r="HX96" i="1"/>
  <c r="HZ96" i="1" s="1"/>
  <c r="HX95" i="1"/>
  <c r="HZ95" i="1" s="1"/>
  <c r="HX94" i="1"/>
  <c r="HZ94" i="1" s="1"/>
  <c r="HX93" i="1"/>
  <c r="HZ93" i="1" s="1"/>
  <c r="HX92" i="1"/>
  <c r="HZ92" i="1" s="1"/>
  <c r="HX91" i="1"/>
  <c r="HZ91" i="1" s="1"/>
  <c r="HX90" i="1"/>
  <c r="HZ90" i="1" s="1"/>
  <c r="HX89" i="1"/>
  <c r="HZ89" i="1" s="1"/>
  <c r="HX88" i="1"/>
  <c r="HZ88" i="1" s="1"/>
  <c r="HX87" i="1"/>
  <c r="HZ87" i="1" s="1"/>
  <c r="HX86" i="1"/>
  <c r="HZ86" i="1" s="1"/>
  <c r="HX85" i="1"/>
  <c r="HZ85" i="1" s="1"/>
  <c r="HX84" i="1"/>
  <c r="HZ84" i="1" s="1"/>
  <c r="HX83" i="1"/>
  <c r="HZ83" i="1" s="1"/>
  <c r="HX82" i="1"/>
  <c r="HZ82" i="1" s="1"/>
  <c r="HX81" i="1"/>
  <c r="HZ81" i="1" s="1"/>
  <c r="HX80" i="1"/>
  <c r="HZ80" i="1" s="1"/>
  <c r="HX79" i="1"/>
  <c r="HZ79" i="1" s="1"/>
  <c r="HX78" i="1"/>
  <c r="HZ78" i="1" s="1"/>
  <c r="HX77" i="1"/>
  <c r="HZ77" i="1" s="1"/>
  <c r="HX76" i="1"/>
  <c r="HZ76" i="1" s="1"/>
  <c r="HX75" i="1"/>
  <c r="HZ75" i="1" s="1"/>
  <c r="HX74" i="1"/>
  <c r="HZ74" i="1" s="1"/>
  <c r="HX73" i="1"/>
  <c r="HZ73" i="1" s="1"/>
  <c r="HZ72" i="1"/>
  <c r="HX72" i="1"/>
  <c r="HX71" i="1"/>
  <c r="HZ71" i="1" s="1"/>
  <c r="HX70" i="1"/>
  <c r="HZ70" i="1" s="1"/>
  <c r="HX69" i="1"/>
  <c r="HZ69" i="1" s="1"/>
  <c r="HZ68" i="1"/>
  <c r="HX68" i="1"/>
  <c r="HX67" i="1"/>
  <c r="HZ67" i="1" s="1"/>
  <c r="HX66" i="1"/>
  <c r="HZ66" i="1" s="1"/>
  <c r="HX65" i="1"/>
  <c r="HZ65" i="1" s="1"/>
  <c r="HX64" i="1"/>
  <c r="HZ64" i="1" s="1"/>
  <c r="HX63" i="1"/>
  <c r="HZ63" i="1" s="1"/>
  <c r="HX62" i="1"/>
  <c r="HZ62" i="1" s="1"/>
  <c r="HX61" i="1"/>
  <c r="HZ61" i="1" s="1"/>
  <c r="HX60" i="1"/>
  <c r="HZ60" i="1" s="1"/>
  <c r="HX59" i="1"/>
  <c r="HZ59" i="1" s="1"/>
  <c r="HX58" i="1"/>
  <c r="HZ58" i="1" s="1"/>
  <c r="HX57" i="1"/>
  <c r="HZ57" i="1" s="1"/>
  <c r="HX56" i="1"/>
  <c r="HZ56" i="1" s="1"/>
  <c r="HX55" i="1"/>
  <c r="HZ55" i="1" s="1"/>
  <c r="HX54" i="1"/>
  <c r="HZ54" i="1" s="1"/>
  <c r="HX53" i="1"/>
  <c r="HZ53" i="1" s="1"/>
  <c r="HX52" i="1"/>
  <c r="HZ52" i="1" s="1"/>
  <c r="HX51" i="1"/>
  <c r="HZ51" i="1" s="1"/>
  <c r="HX50" i="1"/>
  <c r="HZ50" i="1" s="1"/>
  <c r="HX49" i="1"/>
  <c r="HZ49" i="1" s="1"/>
  <c r="HZ48" i="1"/>
  <c r="HX48" i="1"/>
  <c r="HX47" i="1"/>
  <c r="HZ47" i="1" s="1"/>
  <c r="HX46" i="1"/>
  <c r="HZ46" i="1" s="1"/>
  <c r="HX45" i="1"/>
  <c r="HZ45" i="1" s="1"/>
  <c r="HZ44" i="1"/>
  <c r="HX44" i="1"/>
  <c r="HX43" i="1"/>
  <c r="HZ43" i="1" s="1"/>
  <c r="HX42" i="1"/>
  <c r="HZ42" i="1" s="1"/>
  <c r="HX41" i="1"/>
  <c r="HZ41" i="1" s="1"/>
  <c r="HZ40" i="1"/>
  <c r="HX40" i="1"/>
  <c r="HX39" i="1"/>
  <c r="HZ39" i="1" s="1"/>
  <c r="HX38" i="1"/>
  <c r="HZ38" i="1" s="1"/>
  <c r="HX37" i="1"/>
  <c r="HZ37" i="1" s="1"/>
  <c r="HZ36" i="1"/>
  <c r="HX36" i="1"/>
  <c r="HX35" i="1"/>
  <c r="HZ35" i="1" s="1"/>
  <c r="HX34" i="1"/>
  <c r="HZ34" i="1" s="1"/>
  <c r="HX33" i="1"/>
  <c r="HZ33" i="1" s="1"/>
  <c r="HX32" i="1"/>
  <c r="HZ32" i="1" s="1"/>
  <c r="HX31" i="1"/>
  <c r="HZ31" i="1" s="1"/>
  <c r="HX30" i="1"/>
  <c r="HZ30" i="1" s="1"/>
  <c r="HX29" i="1"/>
  <c r="HZ29" i="1" s="1"/>
  <c r="HX28" i="1"/>
  <c r="HZ28" i="1" s="1"/>
  <c r="HX27" i="1"/>
  <c r="HZ27" i="1" s="1"/>
  <c r="HX26" i="1"/>
  <c r="HZ26" i="1" s="1"/>
  <c r="HX25" i="1"/>
  <c r="HZ25" i="1" s="1"/>
  <c r="HX24" i="1"/>
  <c r="HZ24" i="1" s="1"/>
  <c r="HX23" i="1"/>
  <c r="HZ23" i="1" s="1"/>
  <c r="HX22" i="1"/>
  <c r="HZ22" i="1" s="1"/>
  <c r="HX21" i="1"/>
  <c r="HZ21" i="1" s="1"/>
  <c r="HX20" i="1"/>
  <c r="HZ20" i="1" s="1"/>
  <c r="HX19" i="1"/>
  <c r="HZ19" i="1" s="1"/>
  <c r="HX18" i="1"/>
  <c r="HZ18" i="1" s="1"/>
  <c r="HX17" i="1"/>
  <c r="HZ17" i="1" s="1"/>
  <c r="HX16" i="1"/>
  <c r="HZ16" i="1" s="1"/>
  <c r="HX15" i="1"/>
  <c r="HZ15" i="1" s="1"/>
  <c r="HX14" i="1"/>
  <c r="HZ14" i="1" s="1"/>
  <c r="HX13" i="1"/>
  <c r="HZ13" i="1" s="1"/>
  <c r="HX12" i="1"/>
  <c r="HZ12" i="1" s="1"/>
  <c r="HX11" i="1"/>
  <c r="HZ11" i="1" s="1"/>
  <c r="HX10" i="1"/>
  <c r="HZ10" i="1" s="1"/>
  <c r="HX9" i="1"/>
  <c r="HZ9" i="1" s="1"/>
  <c r="HX8" i="1"/>
  <c r="HZ8" i="1" s="1"/>
  <c r="HX7" i="1"/>
  <c r="HZ7" i="1" s="1"/>
  <c r="HX6" i="1"/>
  <c r="HZ6" i="1" s="1"/>
  <c r="HX5" i="1"/>
  <c r="HZ5" i="1" s="1"/>
  <c r="HX4" i="1"/>
  <c r="HZ4" i="1" s="1"/>
  <c r="HX3" i="1"/>
  <c r="HZ3" i="1" s="1"/>
  <c r="HX2" i="1"/>
  <c r="HZ2" i="1" s="1"/>
  <c r="GS181" i="1"/>
  <c r="GU181" i="1" s="1"/>
  <c r="GS180" i="1"/>
  <c r="GU180" i="1" s="1"/>
  <c r="GS179" i="1"/>
  <c r="GU179" i="1" s="1"/>
  <c r="GS178" i="1"/>
  <c r="GU178" i="1" s="1"/>
  <c r="GS177" i="1"/>
  <c r="GU177" i="1" s="1"/>
  <c r="GS176" i="1"/>
  <c r="GU176" i="1" s="1"/>
  <c r="GS175" i="1"/>
  <c r="GU175" i="1" s="1"/>
  <c r="GS174" i="1"/>
  <c r="GU174" i="1" s="1"/>
  <c r="GS173" i="1"/>
  <c r="GU173" i="1" s="1"/>
  <c r="GS172" i="1"/>
  <c r="GU172" i="1" s="1"/>
  <c r="GS171" i="1"/>
  <c r="GU171" i="1" s="1"/>
  <c r="GS170" i="1"/>
  <c r="GU170" i="1" s="1"/>
  <c r="GS169" i="1"/>
  <c r="GU169" i="1" s="1"/>
  <c r="GS168" i="1"/>
  <c r="GU168" i="1" s="1"/>
  <c r="GS167" i="1"/>
  <c r="GU167" i="1" s="1"/>
  <c r="GS166" i="1"/>
  <c r="GU166" i="1" s="1"/>
  <c r="GS165" i="1"/>
  <c r="GU165" i="1" s="1"/>
  <c r="GS164" i="1"/>
  <c r="GU164" i="1" s="1"/>
  <c r="GS163" i="1"/>
  <c r="GU163" i="1" s="1"/>
  <c r="GS162" i="1"/>
  <c r="GU162" i="1" s="1"/>
  <c r="GS161" i="1"/>
  <c r="GU161" i="1" s="1"/>
  <c r="GS160" i="1"/>
  <c r="GU160" i="1" s="1"/>
  <c r="GS159" i="1"/>
  <c r="GU159" i="1" s="1"/>
  <c r="GS158" i="1"/>
  <c r="GU158" i="1" s="1"/>
  <c r="GS157" i="1"/>
  <c r="GU157" i="1" s="1"/>
  <c r="GS156" i="1"/>
  <c r="GU156" i="1" s="1"/>
  <c r="GS155" i="1"/>
  <c r="GU155" i="1" s="1"/>
  <c r="GS154" i="1"/>
  <c r="GU154" i="1" s="1"/>
  <c r="GS153" i="1"/>
  <c r="GU153" i="1" s="1"/>
  <c r="GS152" i="1"/>
  <c r="GU152" i="1" s="1"/>
  <c r="GS151" i="1"/>
  <c r="GU151" i="1" s="1"/>
  <c r="GS150" i="1"/>
  <c r="GU150" i="1" s="1"/>
  <c r="GS149" i="1"/>
  <c r="GU149" i="1" s="1"/>
  <c r="GS148" i="1"/>
  <c r="GU148" i="1" s="1"/>
  <c r="GS147" i="1"/>
  <c r="GU147" i="1" s="1"/>
  <c r="GS146" i="1"/>
  <c r="GU146" i="1" s="1"/>
  <c r="GS145" i="1"/>
  <c r="GU145" i="1" s="1"/>
  <c r="GS144" i="1"/>
  <c r="GU144" i="1" s="1"/>
  <c r="GS143" i="1"/>
  <c r="GU143" i="1" s="1"/>
  <c r="GS142" i="1"/>
  <c r="GU142" i="1" s="1"/>
  <c r="GS141" i="1"/>
  <c r="GU141" i="1" s="1"/>
  <c r="GS140" i="1"/>
  <c r="GU140" i="1" s="1"/>
  <c r="GS139" i="1"/>
  <c r="GU139" i="1" s="1"/>
  <c r="GS138" i="1"/>
  <c r="GU138" i="1" s="1"/>
  <c r="GS137" i="1"/>
  <c r="GU137" i="1" s="1"/>
  <c r="GS136" i="1"/>
  <c r="GU136" i="1" s="1"/>
  <c r="GS135" i="1"/>
  <c r="GU135" i="1" s="1"/>
  <c r="GS134" i="1"/>
  <c r="GU134" i="1" s="1"/>
  <c r="GU133" i="1"/>
  <c r="GS133" i="1"/>
  <c r="GS132" i="1"/>
  <c r="GU132" i="1" s="1"/>
  <c r="GS131" i="1"/>
  <c r="GU131" i="1" s="1"/>
  <c r="GS130" i="1"/>
  <c r="GU130" i="1" s="1"/>
  <c r="GU129" i="1"/>
  <c r="GS129" i="1"/>
  <c r="GS128" i="1"/>
  <c r="GU128" i="1" s="1"/>
  <c r="GS127" i="1"/>
  <c r="GU127" i="1" s="1"/>
  <c r="GS126" i="1"/>
  <c r="GU126" i="1" s="1"/>
  <c r="GU125" i="1"/>
  <c r="GS125" i="1"/>
  <c r="GS124" i="1"/>
  <c r="GU124" i="1" s="1"/>
  <c r="GS123" i="1"/>
  <c r="GU123" i="1" s="1"/>
  <c r="GS122" i="1"/>
  <c r="GU122" i="1" s="1"/>
  <c r="GS121" i="1"/>
  <c r="GU121" i="1" s="1"/>
  <c r="GS120" i="1"/>
  <c r="GU120" i="1" s="1"/>
  <c r="GS119" i="1"/>
  <c r="GU119" i="1" s="1"/>
  <c r="GS118" i="1"/>
  <c r="GU118" i="1" s="1"/>
  <c r="GS117" i="1"/>
  <c r="GU117" i="1" s="1"/>
  <c r="GS116" i="1"/>
  <c r="GU116" i="1" s="1"/>
  <c r="GS115" i="1"/>
  <c r="GU115" i="1" s="1"/>
  <c r="GS114" i="1"/>
  <c r="GU114" i="1" s="1"/>
  <c r="GS113" i="1"/>
  <c r="GU113" i="1" s="1"/>
  <c r="GS112" i="1"/>
  <c r="GU112" i="1" s="1"/>
  <c r="GS111" i="1"/>
  <c r="GU111" i="1" s="1"/>
  <c r="GS110" i="1"/>
  <c r="GU110" i="1" s="1"/>
  <c r="GS109" i="1"/>
  <c r="GU109" i="1" s="1"/>
  <c r="GS108" i="1"/>
  <c r="GU108" i="1" s="1"/>
  <c r="GS107" i="1"/>
  <c r="GU107" i="1" s="1"/>
  <c r="GS106" i="1"/>
  <c r="GU106" i="1" s="1"/>
  <c r="GS105" i="1"/>
  <c r="GU105" i="1" s="1"/>
  <c r="GS104" i="1"/>
  <c r="GU104" i="1" s="1"/>
  <c r="GS103" i="1"/>
  <c r="GU103" i="1" s="1"/>
  <c r="GS102" i="1"/>
  <c r="GU102" i="1" s="1"/>
  <c r="GU101" i="1"/>
  <c r="GS101" i="1"/>
  <c r="GS100" i="1"/>
  <c r="GU100" i="1" s="1"/>
  <c r="GS99" i="1"/>
  <c r="GU99" i="1" s="1"/>
  <c r="GS98" i="1"/>
  <c r="GU98" i="1" s="1"/>
  <c r="GU97" i="1"/>
  <c r="GS97" i="1"/>
  <c r="GS96" i="1"/>
  <c r="GU96" i="1" s="1"/>
  <c r="GS95" i="1"/>
  <c r="GU95" i="1" s="1"/>
  <c r="GS94" i="1"/>
  <c r="GU94" i="1" s="1"/>
  <c r="GS93" i="1"/>
  <c r="GU93" i="1" s="1"/>
  <c r="GS92" i="1"/>
  <c r="GU92" i="1" s="1"/>
  <c r="GS91" i="1"/>
  <c r="GU91" i="1" s="1"/>
  <c r="GS90" i="1"/>
  <c r="GU90" i="1" s="1"/>
  <c r="GS89" i="1"/>
  <c r="GU89" i="1" s="1"/>
  <c r="GS88" i="1"/>
  <c r="GU88" i="1" s="1"/>
  <c r="GS87" i="1"/>
  <c r="GU87" i="1" s="1"/>
  <c r="GS86" i="1"/>
  <c r="GU86" i="1" s="1"/>
  <c r="GS85" i="1"/>
  <c r="GU85" i="1" s="1"/>
  <c r="GS84" i="1"/>
  <c r="GU84" i="1" s="1"/>
  <c r="GS83" i="1"/>
  <c r="GU83" i="1" s="1"/>
  <c r="GS82" i="1"/>
  <c r="GU82" i="1" s="1"/>
  <c r="GS81" i="1"/>
  <c r="GU81" i="1" s="1"/>
  <c r="GS80" i="1"/>
  <c r="GU80" i="1" s="1"/>
  <c r="GS79" i="1"/>
  <c r="GU79" i="1" s="1"/>
  <c r="GS78" i="1"/>
  <c r="GU78" i="1" s="1"/>
  <c r="GU77" i="1"/>
  <c r="GS77" i="1"/>
  <c r="GS76" i="1"/>
  <c r="GU76" i="1" s="1"/>
  <c r="GS75" i="1"/>
  <c r="GU75" i="1" s="1"/>
  <c r="GS74" i="1"/>
  <c r="GU74" i="1" s="1"/>
  <c r="GS73" i="1"/>
  <c r="GU73" i="1" s="1"/>
  <c r="GS72" i="1"/>
  <c r="GU72" i="1" s="1"/>
  <c r="GS71" i="1"/>
  <c r="GU71" i="1" s="1"/>
  <c r="GS70" i="1"/>
  <c r="GU70" i="1" s="1"/>
  <c r="GU69" i="1"/>
  <c r="GS69" i="1"/>
  <c r="GS68" i="1"/>
  <c r="GU68" i="1" s="1"/>
  <c r="GS67" i="1"/>
  <c r="GU67" i="1" s="1"/>
  <c r="GS66" i="1"/>
  <c r="GU66" i="1" s="1"/>
  <c r="GS65" i="1"/>
  <c r="GU65" i="1" s="1"/>
  <c r="GS64" i="1"/>
  <c r="GU64" i="1" s="1"/>
  <c r="GS63" i="1"/>
  <c r="GU63" i="1" s="1"/>
  <c r="GS62" i="1"/>
  <c r="GU62" i="1" s="1"/>
  <c r="GS61" i="1"/>
  <c r="GU61" i="1" s="1"/>
  <c r="GS60" i="1"/>
  <c r="GU60" i="1" s="1"/>
  <c r="GS59" i="1"/>
  <c r="GU59" i="1" s="1"/>
  <c r="GS58" i="1"/>
  <c r="GU58" i="1" s="1"/>
  <c r="GS57" i="1"/>
  <c r="GU57" i="1" s="1"/>
  <c r="GS56" i="1"/>
  <c r="GU56" i="1" s="1"/>
  <c r="GS55" i="1"/>
  <c r="GU55" i="1" s="1"/>
  <c r="GS54" i="1"/>
  <c r="GU54" i="1" s="1"/>
  <c r="GS53" i="1"/>
  <c r="GU53" i="1" s="1"/>
  <c r="GS52" i="1"/>
  <c r="GU52" i="1" s="1"/>
  <c r="GS51" i="1"/>
  <c r="GU51" i="1" s="1"/>
  <c r="GS50" i="1"/>
  <c r="GU50" i="1" s="1"/>
  <c r="GS49" i="1"/>
  <c r="GU49" i="1" s="1"/>
  <c r="GS48" i="1"/>
  <c r="GU48" i="1" s="1"/>
  <c r="GS47" i="1"/>
  <c r="GU47" i="1" s="1"/>
  <c r="GS46" i="1"/>
  <c r="GU46" i="1" s="1"/>
  <c r="GS45" i="1"/>
  <c r="GU45" i="1" s="1"/>
  <c r="GS44" i="1"/>
  <c r="GU44" i="1" s="1"/>
  <c r="GS43" i="1"/>
  <c r="GU43" i="1" s="1"/>
  <c r="GS42" i="1"/>
  <c r="GU42" i="1" s="1"/>
  <c r="GS41" i="1"/>
  <c r="GU41" i="1" s="1"/>
  <c r="GS40" i="1"/>
  <c r="GU40" i="1" s="1"/>
  <c r="GS39" i="1"/>
  <c r="GU39" i="1" s="1"/>
  <c r="GS38" i="1"/>
  <c r="GU38" i="1" s="1"/>
  <c r="GS37" i="1"/>
  <c r="GU37" i="1" s="1"/>
  <c r="GS36" i="1"/>
  <c r="GU36" i="1" s="1"/>
  <c r="GS35" i="1"/>
  <c r="GU35" i="1" s="1"/>
  <c r="GS34" i="1"/>
  <c r="GU34" i="1" s="1"/>
  <c r="GS33" i="1"/>
  <c r="GU33" i="1" s="1"/>
  <c r="GS32" i="1"/>
  <c r="GU32" i="1" s="1"/>
  <c r="GS31" i="1"/>
  <c r="GU31" i="1" s="1"/>
  <c r="GS30" i="1"/>
  <c r="GU30" i="1" s="1"/>
  <c r="GS29" i="1"/>
  <c r="GU29" i="1" s="1"/>
  <c r="GS28" i="1"/>
  <c r="GU28" i="1" s="1"/>
  <c r="GS27" i="1"/>
  <c r="GU27" i="1" s="1"/>
  <c r="GS26" i="1"/>
  <c r="GU26" i="1" s="1"/>
  <c r="GS25" i="1"/>
  <c r="GU25" i="1" s="1"/>
  <c r="GS24" i="1"/>
  <c r="GU24" i="1" s="1"/>
  <c r="GS23" i="1"/>
  <c r="GU23" i="1" s="1"/>
  <c r="GS22" i="1"/>
  <c r="GU22" i="1" s="1"/>
  <c r="GS21" i="1"/>
  <c r="GU21" i="1" s="1"/>
  <c r="GS20" i="1"/>
  <c r="GU20" i="1" s="1"/>
  <c r="GS19" i="1"/>
  <c r="GU19" i="1" s="1"/>
  <c r="GS18" i="1"/>
  <c r="GU18" i="1" s="1"/>
  <c r="GS17" i="1"/>
  <c r="GU17" i="1" s="1"/>
  <c r="GS16" i="1"/>
  <c r="GU16" i="1" s="1"/>
  <c r="GS15" i="1"/>
  <c r="GU15" i="1" s="1"/>
  <c r="GS14" i="1"/>
  <c r="GU14" i="1" s="1"/>
  <c r="GS13" i="1"/>
  <c r="GU13" i="1" s="1"/>
  <c r="GS12" i="1"/>
  <c r="GU12" i="1" s="1"/>
  <c r="GS11" i="1"/>
  <c r="GU11" i="1" s="1"/>
  <c r="GS10" i="1"/>
  <c r="GU10" i="1" s="1"/>
  <c r="GS9" i="1"/>
  <c r="GU9" i="1" s="1"/>
  <c r="GS8" i="1"/>
  <c r="GU8" i="1" s="1"/>
  <c r="GS7" i="1"/>
  <c r="GU7" i="1" s="1"/>
  <c r="GS6" i="1"/>
  <c r="GU6" i="1" s="1"/>
  <c r="GS5" i="1"/>
  <c r="GU5" i="1" s="1"/>
  <c r="GS4" i="1"/>
  <c r="GU4" i="1" s="1"/>
  <c r="GS3" i="1"/>
  <c r="GU3" i="1" s="1"/>
  <c r="GS2" i="1"/>
  <c r="GU2" i="1" s="1"/>
  <c r="FN181" i="1"/>
  <c r="FP181" i="1" s="1"/>
  <c r="FN180" i="1"/>
  <c r="FP180" i="1" s="1"/>
  <c r="FN179" i="1"/>
  <c r="FP179" i="1" s="1"/>
  <c r="FN178" i="1"/>
  <c r="FP178" i="1" s="1"/>
  <c r="FN177" i="1"/>
  <c r="FP177" i="1" s="1"/>
  <c r="FN176" i="1"/>
  <c r="FP176" i="1" s="1"/>
  <c r="FN175" i="1"/>
  <c r="FP175" i="1" s="1"/>
  <c r="FN174" i="1"/>
  <c r="FP174" i="1" s="1"/>
  <c r="FN173" i="1"/>
  <c r="FP173" i="1" s="1"/>
  <c r="FN172" i="1"/>
  <c r="FP172" i="1" s="1"/>
  <c r="FN171" i="1"/>
  <c r="FP171" i="1" s="1"/>
  <c r="FN170" i="1"/>
  <c r="FP170" i="1" s="1"/>
  <c r="FN169" i="1"/>
  <c r="FP169" i="1" s="1"/>
  <c r="FN168" i="1"/>
  <c r="FP168" i="1" s="1"/>
  <c r="FN167" i="1"/>
  <c r="FP167" i="1" s="1"/>
  <c r="FN166" i="1"/>
  <c r="FP166" i="1" s="1"/>
  <c r="FP165" i="1"/>
  <c r="FN165" i="1"/>
  <c r="FN164" i="1"/>
  <c r="FP164" i="1" s="1"/>
  <c r="FN163" i="1"/>
  <c r="FP163" i="1" s="1"/>
  <c r="FN162" i="1"/>
  <c r="FP162" i="1" s="1"/>
  <c r="FN161" i="1"/>
  <c r="FP161" i="1" s="1"/>
  <c r="FN160" i="1"/>
  <c r="FP160" i="1" s="1"/>
  <c r="FN159" i="1"/>
  <c r="FP159" i="1" s="1"/>
  <c r="FN158" i="1"/>
  <c r="FP158" i="1" s="1"/>
  <c r="FP157" i="1"/>
  <c r="FN157" i="1"/>
  <c r="FN156" i="1"/>
  <c r="FP156" i="1" s="1"/>
  <c r="FN155" i="1"/>
  <c r="FP155" i="1" s="1"/>
  <c r="FN154" i="1"/>
  <c r="FP154" i="1" s="1"/>
  <c r="FP153" i="1"/>
  <c r="FN153" i="1"/>
  <c r="FN152" i="1"/>
  <c r="FP152" i="1" s="1"/>
  <c r="FN151" i="1"/>
  <c r="FP151" i="1" s="1"/>
  <c r="FN150" i="1"/>
  <c r="FP150" i="1" s="1"/>
  <c r="FP149" i="1"/>
  <c r="FN149" i="1"/>
  <c r="FN148" i="1"/>
  <c r="FP148" i="1" s="1"/>
  <c r="FN147" i="1"/>
  <c r="FP147" i="1" s="1"/>
  <c r="FN146" i="1"/>
  <c r="FP146" i="1" s="1"/>
  <c r="FN145" i="1"/>
  <c r="FP145" i="1" s="1"/>
  <c r="FN144" i="1"/>
  <c r="FP144" i="1" s="1"/>
  <c r="FN143" i="1"/>
  <c r="FP143" i="1" s="1"/>
  <c r="FN142" i="1"/>
  <c r="FP142" i="1" s="1"/>
  <c r="FN141" i="1"/>
  <c r="FP141" i="1" s="1"/>
  <c r="FN140" i="1"/>
  <c r="FP140" i="1" s="1"/>
  <c r="FN139" i="1"/>
  <c r="FP139" i="1" s="1"/>
  <c r="FN138" i="1"/>
  <c r="FP138" i="1" s="1"/>
  <c r="FN137" i="1"/>
  <c r="FP137" i="1" s="1"/>
  <c r="FN136" i="1"/>
  <c r="FP136" i="1" s="1"/>
  <c r="FN135" i="1"/>
  <c r="FP135" i="1" s="1"/>
  <c r="FN134" i="1"/>
  <c r="FP134" i="1" s="1"/>
  <c r="FP133" i="1"/>
  <c r="FN133" i="1"/>
  <c r="FN132" i="1"/>
  <c r="FP132" i="1" s="1"/>
  <c r="FN131" i="1"/>
  <c r="FP131" i="1" s="1"/>
  <c r="FN130" i="1"/>
  <c r="FP130" i="1" s="1"/>
  <c r="FN129" i="1"/>
  <c r="FP129" i="1" s="1"/>
  <c r="FN128" i="1"/>
  <c r="FP128" i="1" s="1"/>
  <c r="FN127" i="1"/>
  <c r="FP127" i="1" s="1"/>
  <c r="FN126" i="1"/>
  <c r="FP126" i="1" s="1"/>
  <c r="FP125" i="1"/>
  <c r="FN125" i="1"/>
  <c r="FN124" i="1"/>
  <c r="FP124" i="1" s="1"/>
  <c r="FN123" i="1"/>
  <c r="FP123" i="1" s="1"/>
  <c r="FN122" i="1"/>
  <c r="FP122" i="1" s="1"/>
  <c r="FP121" i="1"/>
  <c r="FN121" i="1"/>
  <c r="FN120" i="1"/>
  <c r="FP120" i="1" s="1"/>
  <c r="FN119" i="1"/>
  <c r="FP119" i="1" s="1"/>
  <c r="FN118" i="1"/>
  <c r="FP118" i="1" s="1"/>
  <c r="FP117" i="1"/>
  <c r="FN117" i="1"/>
  <c r="FN116" i="1"/>
  <c r="FP116" i="1" s="1"/>
  <c r="FN115" i="1"/>
  <c r="FP115" i="1" s="1"/>
  <c r="FN114" i="1"/>
  <c r="FP114" i="1" s="1"/>
  <c r="FN113" i="1"/>
  <c r="FP113" i="1" s="1"/>
  <c r="FN112" i="1"/>
  <c r="FP112" i="1" s="1"/>
  <c r="FN111" i="1"/>
  <c r="FP111" i="1" s="1"/>
  <c r="FN110" i="1"/>
  <c r="FP110" i="1" s="1"/>
  <c r="FN109" i="1"/>
  <c r="FP109" i="1" s="1"/>
  <c r="FN108" i="1"/>
  <c r="FP108" i="1" s="1"/>
  <c r="FN107" i="1"/>
  <c r="FP107" i="1" s="1"/>
  <c r="FN106" i="1"/>
  <c r="FP106" i="1" s="1"/>
  <c r="FN105" i="1"/>
  <c r="FP105" i="1" s="1"/>
  <c r="FN104" i="1"/>
  <c r="FP104" i="1" s="1"/>
  <c r="FN103" i="1"/>
  <c r="FP103" i="1" s="1"/>
  <c r="FN102" i="1"/>
  <c r="FP102" i="1" s="1"/>
  <c r="FP101" i="1"/>
  <c r="FN101" i="1"/>
  <c r="FN100" i="1"/>
  <c r="FP100" i="1" s="1"/>
  <c r="FN99" i="1"/>
  <c r="FP99" i="1" s="1"/>
  <c r="FN98" i="1"/>
  <c r="FP98" i="1" s="1"/>
  <c r="FN97" i="1"/>
  <c r="FP97" i="1" s="1"/>
  <c r="FN96" i="1"/>
  <c r="FP96" i="1" s="1"/>
  <c r="FN95" i="1"/>
  <c r="FP95" i="1" s="1"/>
  <c r="FN94" i="1"/>
  <c r="FP94" i="1" s="1"/>
  <c r="FN93" i="1"/>
  <c r="FP93" i="1" s="1"/>
  <c r="FN92" i="1"/>
  <c r="FP92" i="1" s="1"/>
  <c r="FN91" i="1"/>
  <c r="FP91" i="1" s="1"/>
  <c r="FN90" i="1"/>
  <c r="FP90" i="1" s="1"/>
  <c r="FN89" i="1"/>
  <c r="FP89" i="1" s="1"/>
  <c r="FN88" i="1"/>
  <c r="FP88" i="1" s="1"/>
  <c r="FN87" i="1"/>
  <c r="FP87" i="1" s="1"/>
  <c r="FN86" i="1"/>
  <c r="FP86" i="1" s="1"/>
  <c r="FN85" i="1"/>
  <c r="FP85" i="1" s="1"/>
  <c r="FN84" i="1"/>
  <c r="FP84" i="1" s="1"/>
  <c r="FN83" i="1"/>
  <c r="FP83" i="1" s="1"/>
  <c r="FN82" i="1"/>
  <c r="FP82" i="1" s="1"/>
  <c r="FP81" i="1"/>
  <c r="FN81" i="1"/>
  <c r="FN80" i="1"/>
  <c r="FP80" i="1" s="1"/>
  <c r="FN79" i="1"/>
  <c r="FP79" i="1" s="1"/>
  <c r="FN78" i="1"/>
  <c r="FP78" i="1" s="1"/>
  <c r="FN77" i="1"/>
  <c r="FP77" i="1" s="1"/>
  <c r="FN76" i="1"/>
  <c r="FP76" i="1" s="1"/>
  <c r="FN75" i="1"/>
  <c r="FP75" i="1" s="1"/>
  <c r="FN74" i="1"/>
  <c r="FP74" i="1" s="1"/>
  <c r="FP73" i="1"/>
  <c r="FN73" i="1"/>
  <c r="FN72" i="1"/>
  <c r="FP72" i="1" s="1"/>
  <c r="FN71" i="1"/>
  <c r="FP71" i="1" s="1"/>
  <c r="FN70" i="1"/>
  <c r="FP70" i="1" s="1"/>
  <c r="FP69" i="1"/>
  <c r="FN69" i="1"/>
  <c r="FN68" i="1"/>
  <c r="FP68" i="1" s="1"/>
  <c r="FN67" i="1"/>
  <c r="FP67" i="1" s="1"/>
  <c r="FN66" i="1"/>
  <c r="FP66" i="1" s="1"/>
  <c r="FP65" i="1"/>
  <c r="FN65" i="1"/>
  <c r="FN64" i="1"/>
  <c r="FP64" i="1" s="1"/>
  <c r="FN63" i="1"/>
  <c r="FP63" i="1" s="1"/>
  <c r="FN62" i="1"/>
  <c r="FP62" i="1" s="1"/>
  <c r="FN61" i="1"/>
  <c r="FP61" i="1" s="1"/>
  <c r="FN60" i="1"/>
  <c r="FP60" i="1" s="1"/>
  <c r="FN59" i="1"/>
  <c r="FP59" i="1" s="1"/>
  <c r="FN58" i="1"/>
  <c r="FP58" i="1" s="1"/>
  <c r="FN57" i="1"/>
  <c r="FP57" i="1" s="1"/>
  <c r="FN56" i="1"/>
  <c r="FP56" i="1" s="1"/>
  <c r="FN55" i="1"/>
  <c r="FP55" i="1" s="1"/>
  <c r="FN54" i="1"/>
  <c r="FP54" i="1" s="1"/>
  <c r="FN53" i="1"/>
  <c r="FP53" i="1" s="1"/>
  <c r="FN52" i="1"/>
  <c r="FP52" i="1" s="1"/>
  <c r="FN51" i="1"/>
  <c r="FP51" i="1" s="1"/>
  <c r="FN50" i="1"/>
  <c r="FP50" i="1" s="1"/>
  <c r="FN49" i="1"/>
  <c r="FP49" i="1" s="1"/>
  <c r="FN48" i="1"/>
  <c r="FP48" i="1" s="1"/>
  <c r="FN47" i="1"/>
  <c r="FP47" i="1" s="1"/>
  <c r="FN46" i="1"/>
  <c r="FP46" i="1" s="1"/>
  <c r="FN45" i="1"/>
  <c r="FP45" i="1" s="1"/>
  <c r="FN44" i="1"/>
  <c r="FP44" i="1" s="1"/>
  <c r="FN43" i="1"/>
  <c r="FP43" i="1" s="1"/>
  <c r="FN42" i="1"/>
  <c r="FP42" i="1" s="1"/>
  <c r="FN41" i="1"/>
  <c r="FP41" i="1" s="1"/>
  <c r="FN40" i="1"/>
  <c r="FP40" i="1" s="1"/>
  <c r="FN39" i="1"/>
  <c r="FP39" i="1" s="1"/>
  <c r="FN38" i="1"/>
  <c r="FP38" i="1" s="1"/>
  <c r="FN37" i="1"/>
  <c r="FP37" i="1" s="1"/>
  <c r="FN36" i="1"/>
  <c r="FP36" i="1" s="1"/>
  <c r="FN35" i="1"/>
  <c r="FP35" i="1" s="1"/>
  <c r="FN34" i="1"/>
  <c r="FP34" i="1" s="1"/>
  <c r="FN33" i="1"/>
  <c r="FP33" i="1" s="1"/>
  <c r="FN32" i="1"/>
  <c r="FP32" i="1" s="1"/>
  <c r="FN31" i="1"/>
  <c r="FP31" i="1" s="1"/>
  <c r="FN30" i="1"/>
  <c r="FP30" i="1" s="1"/>
  <c r="FN29" i="1"/>
  <c r="FP29" i="1" s="1"/>
  <c r="FN28" i="1"/>
  <c r="FP28" i="1" s="1"/>
  <c r="FN27" i="1"/>
  <c r="FP27" i="1" s="1"/>
  <c r="FN26" i="1"/>
  <c r="FP26" i="1" s="1"/>
  <c r="FN25" i="1"/>
  <c r="FP25" i="1" s="1"/>
  <c r="FN24" i="1"/>
  <c r="FP24" i="1" s="1"/>
  <c r="FN23" i="1"/>
  <c r="FP23" i="1" s="1"/>
  <c r="FN22" i="1"/>
  <c r="FP22" i="1" s="1"/>
  <c r="FN21" i="1"/>
  <c r="FP21" i="1" s="1"/>
  <c r="FN20" i="1"/>
  <c r="FP20" i="1" s="1"/>
  <c r="FN19" i="1"/>
  <c r="FP19" i="1" s="1"/>
  <c r="FN18" i="1"/>
  <c r="FP18" i="1" s="1"/>
  <c r="FN17" i="1"/>
  <c r="FP17" i="1" s="1"/>
  <c r="FN16" i="1"/>
  <c r="FP16" i="1" s="1"/>
  <c r="FN15" i="1"/>
  <c r="FP15" i="1" s="1"/>
  <c r="FN14" i="1"/>
  <c r="FP14" i="1" s="1"/>
  <c r="FN13" i="1"/>
  <c r="FP13" i="1" s="1"/>
  <c r="FN12" i="1"/>
  <c r="FP12" i="1" s="1"/>
  <c r="FN11" i="1"/>
  <c r="FP11" i="1" s="1"/>
  <c r="FN10" i="1"/>
  <c r="FP10" i="1" s="1"/>
  <c r="FN9" i="1"/>
  <c r="FP9" i="1" s="1"/>
  <c r="FN8" i="1"/>
  <c r="FP8" i="1" s="1"/>
  <c r="FN7" i="1"/>
  <c r="FP7" i="1" s="1"/>
  <c r="FN6" i="1"/>
  <c r="FP6" i="1" s="1"/>
  <c r="FN5" i="1"/>
  <c r="FP5" i="1" s="1"/>
  <c r="FN4" i="1"/>
  <c r="FP4" i="1" s="1"/>
  <c r="FN3" i="1"/>
  <c r="FP3" i="1" s="1"/>
  <c r="FN2" i="1"/>
  <c r="FP2" i="1" s="1"/>
  <c r="EI181" i="1"/>
  <c r="EK181" i="1" s="1"/>
  <c r="EI180" i="1"/>
  <c r="EK180" i="1" s="1"/>
  <c r="EI179" i="1"/>
  <c r="EK179" i="1" s="1"/>
  <c r="EI178" i="1"/>
  <c r="EK178" i="1" s="1"/>
  <c r="EI177" i="1"/>
  <c r="EK177" i="1" s="1"/>
  <c r="EI176" i="1"/>
  <c r="EK176" i="1" s="1"/>
  <c r="EI175" i="1"/>
  <c r="EK175" i="1" s="1"/>
  <c r="EI174" i="1"/>
  <c r="EK174" i="1" s="1"/>
  <c r="EI173" i="1"/>
  <c r="EK173" i="1" s="1"/>
  <c r="EI172" i="1"/>
  <c r="EK172" i="1" s="1"/>
  <c r="EI171" i="1"/>
  <c r="EK171" i="1" s="1"/>
  <c r="EI170" i="1"/>
  <c r="EK170" i="1" s="1"/>
  <c r="EI169" i="1"/>
  <c r="EK169" i="1" s="1"/>
  <c r="EI168" i="1"/>
  <c r="EK168" i="1" s="1"/>
  <c r="EI167" i="1"/>
  <c r="EK167" i="1" s="1"/>
  <c r="EI166" i="1"/>
  <c r="EK166" i="1" s="1"/>
  <c r="EK165" i="1"/>
  <c r="EI165" i="1"/>
  <c r="EI164" i="1"/>
  <c r="EK164" i="1" s="1"/>
  <c r="EI163" i="1"/>
  <c r="EK163" i="1" s="1"/>
  <c r="EI162" i="1"/>
  <c r="EK162" i="1" s="1"/>
  <c r="EI161" i="1"/>
  <c r="EK161" i="1" s="1"/>
  <c r="EK160" i="1"/>
  <c r="EI160" i="1"/>
  <c r="EI159" i="1"/>
  <c r="EK159" i="1" s="1"/>
  <c r="EI158" i="1"/>
  <c r="EK158" i="1" s="1"/>
  <c r="EI157" i="1"/>
  <c r="EK157" i="1" s="1"/>
  <c r="EI156" i="1"/>
  <c r="EK156" i="1" s="1"/>
  <c r="EI155" i="1"/>
  <c r="EK155" i="1" s="1"/>
  <c r="EI154" i="1"/>
  <c r="EK154" i="1" s="1"/>
  <c r="EI153" i="1"/>
  <c r="EK153" i="1" s="1"/>
  <c r="EI152" i="1"/>
  <c r="EK152" i="1" s="1"/>
  <c r="EI151" i="1"/>
  <c r="EK151" i="1" s="1"/>
  <c r="EI150" i="1"/>
  <c r="EK150" i="1" s="1"/>
  <c r="EK149" i="1"/>
  <c r="EI149" i="1"/>
  <c r="EI148" i="1"/>
  <c r="EK148" i="1" s="1"/>
  <c r="EI147" i="1"/>
  <c r="EK147" i="1" s="1"/>
  <c r="EI146" i="1"/>
  <c r="EK146" i="1" s="1"/>
  <c r="EI145" i="1"/>
  <c r="EK145" i="1" s="1"/>
  <c r="EK144" i="1"/>
  <c r="EI144" i="1"/>
  <c r="EI143" i="1"/>
  <c r="EK143" i="1" s="1"/>
  <c r="EI142" i="1"/>
  <c r="EK142" i="1" s="1"/>
  <c r="EI141" i="1"/>
  <c r="EK141" i="1" s="1"/>
  <c r="EI140" i="1"/>
  <c r="EK140" i="1" s="1"/>
  <c r="EI139" i="1"/>
  <c r="EK139" i="1" s="1"/>
  <c r="EI138" i="1"/>
  <c r="EK138" i="1" s="1"/>
  <c r="EI137" i="1"/>
  <c r="EK137" i="1" s="1"/>
  <c r="EI136" i="1"/>
  <c r="EK136" i="1" s="1"/>
  <c r="EI135" i="1"/>
  <c r="EK135" i="1" s="1"/>
  <c r="EI134" i="1"/>
  <c r="EK134" i="1" s="1"/>
  <c r="EK133" i="1"/>
  <c r="EI133" i="1"/>
  <c r="EI132" i="1"/>
  <c r="EK132" i="1" s="1"/>
  <c r="EI131" i="1"/>
  <c r="EK131" i="1" s="1"/>
  <c r="EI130" i="1"/>
  <c r="EK130" i="1" s="1"/>
  <c r="EI129" i="1"/>
  <c r="EK129" i="1" s="1"/>
  <c r="EK128" i="1"/>
  <c r="EI128" i="1"/>
  <c r="EI127" i="1"/>
  <c r="EK127" i="1" s="1"/>
  <c r="EI126" i="1"/>
  <c r="EK126" i="1" s="1"/>
  <c r="EI125" i="1"/>
  <c r="EK125" i="1" s="1"/>
  <c r="EI124" i="1"/>
  <c r="EK124" i="1" s="1"/>
  <c r="EI123" i="1"/>
  <c r="EK123" i="1" s="1"/>
  <c r="EI122" i="1"/>
  <c r="EK122" i="1" s="1"/>
  <c r="EI121" i="1"/>
  <c r="EK121" i="1" s="1"/>
  <c r="EI120" i="1"/>
  <c r="EK120" i="1" s="1"/>
  <c r="EI119" i="1"/>
  <c r="EK119" i="1" s="1"/>
  <c r="EI118" i="1"/>
  <c r="EK118" i="1" s="1"/>
  <c r="EK117" i="1"/>
  <c r="EI117" i="1"/>
  <c r="EI116" i="1"/>
  <c r="EK116" i="1" s="1"/>
  <c r="EI115" i="1"/>
  <c r="EK115" i="1" s="1"/>
  <c r="EI114" i="1"/>
  <c r="EK114" i="1" s="1"/>
  <c r="EI113" i="1"/>
  <c r="EK113" i="1" s="1"/>
  <c r="EK112" i="1"/>
  <c r="EI112" i="1"/>
  <c r="EI111" i="1"/>
  <c r="EK111" i="1" s="1"/>
  <c r="EI110" i="1"/>
  <c r="EK110" i="1" s="1"/>
  <c r="EI109" i="1"/>
  <c r="EK109" i="1" s="1"/>
  <c r="EI108" i="1"/>
  <c r="EK108" i="1" s="1"/>
  <c r="EI107" i="1"/>
  <c r="EK107" i="1" s="1"/>
  <c r="EI106" i="1"/>
  <c r="EK106" i="1" s="1"/>
  <c r="EI105" i="1"/>
  <c r="EK105" i="1" s="1"/>
  <c r="EI104" i="1"/>
  <c r="EK104" i="1" s="1"/>
  <c r="EI103" i="1"/>
  <c r="EK103" i="1" s="1"/>
  <c r="EI102" i="1"/>
  <c r="EK102" i="1" s="1"/>
  <c r="EK101" i="1"/>
  <c r="EI101" i="1"/>
  <c r="EI100" i="1"/>
  <c r="EK100" i="1" s="1"/>
  <c r="EI99" i="1"/>
  <c r="EK99" i="1" s="1"/>
  <c r="EI98" i="1"/>
  <c r="EK98" i="1" s="1"/>
  <c r="EI97" i="1"/>
  <c r="EK97" i="1" s="1"/>
  <c r="EK96" i="1"/>
  <c r="EI96" i="1"/>
  <c r="EI95" i="1"/>
  <c r="EK95" i="1" s="1"/>
  <c r="EI94" i="1"/>
  <c r="EK94" i="1" s="1"/>
  <c r="EI93" i="1"/>
  <c r="EK93" i="1" s="1"/>
  <c r="EI92" i="1"/>
  <c r="EK92" i="1" s="1"/>
  <c r="EI91" i="1"/>
  <c r="EK91" i="1" s="1"/>
  <c r="EI90" i="1"/>
  <c r="EK90" i="1" s="1"/>
  <c r="EI89" i="1"/>
  <c r="EK89" i="1" s="1"/>
  <c r="EI88" i="1"/>
  <c r="EK88" i="1" s="1"/>
  <c r="EI87" i="1"/>
  <c r="EK87" i="1" s="1"/>
  <c r="EI86" i="1"/>
  <c r="EK86" i="1" s="1"/>
  <c r="EK85" i="1"/>
  <c r="EI85" i="1"/>
  <c r="EI84" i="1"/>
  <c r="EK84" i="1" s="1"/>
  <c r="EI83" i="1"/>
  <c r="EK83" i="1" s="1"/>
  <c r="EI82" i="1"/>
  <c r="EK82" i="1" s="1"/>
  <c r="EI81" i="1"/>
  <c r="EK81" i="1" s="1"/>
  <c r="EK80" i="1"/>
  <c r="EI80" i="1"/>
  <c r="EI79" i="1"/>
  <c r="EK79" i="1" s="1"/>
  <c r="EI78" i="1"/>
  <c r="EK78" i="1" s="1"/>
  <c r="EI77" i="1"/>
  <c r="EK77" i="1" s="1"/>
  <c r="EI76" i="1"/>
  <c r="EK76" i="1" s="1"/>
  <c r="EI75" i="1"/>
  <c r="EK75" i="1" s="1"/>
  <c r="EI74" i="1"/>
  <c r="EK74" i="1" s="1"/>
  <c r="EI73" i="1"/>
  <c r="EK73" i="1" s="1"/>
  <c r="EI72" i="1"/>
  <c r="EK72" i="1" s="1"/>
  <c r="EI71" i="1"/>
  <c r="EK71" i="1" s="1"/>
  <c r="EI70" i="1"/>
  <c r="EK70" i="1" s="1"/>
  <c r="EK69" i="1"/>
  <c r="EI69" i="1"/>
  <c r="EI68" i="1"/>
  <c r="EK68" i="1" s="1"/>
  <c r="EI67" i="1"/>
  <c r="EK67" i="1" s="1"/>
  <c r="EI66" i="1"/>
  <c r="EK66" i="1" s="1"/>
  <c r="EI65" i="1"/>
  <c r="EK65" i="1" s="1"/>
  <c r="EK64" i="1"/>
  <c r="EI64" i="1"/>
  <c r="EI63" i="1"/>
  <c r="EK63" i="1" s="1"/>
  <c r="EI62" i="1"/>
  <c r="EK62" i="1" s="1"/>
  <c r="EI61" i="1"/>
  <c r="EK61" i="1" s="1"/>
  <c r="EI60" i="1"/>
  <c r="EK60" i="1" s="1"/>
  <c r="EI59" i="1"/>
  <c r="EK59" i="1" s="1"/>
  <c r="EI58" i="1"/>
  <c r="EK58" i="1" s="1"/>
  <c r="EI57" i="1"/>
  <c r="EK57" i="1" s="1"/>
  <c r="EI56" i="1"/>
  <c r="EK56" i="1" s="1"/>
  <c r="EI55" i="1"/>
  <c r="EK55" i="1" s="1"/>
  <c r="EI54" i="1"/>
  <c r="EK54" i="1" s="1"/>
  <c r="EK53" i="1"/>
  <c r="EI53" i="1"/>
  <c r="EI52" i="1"/>
  <c r="EK52" i="1" s="1"/>
  <c r="EI51" i="1"/>
  <c r="EK51" i="1" s="1"/>
  <c r="EI50" i="1"/>
  <c r="EK50" i="1" s="1"/>
  <c r="EI49" i="1"/>
  <c r="EK49" i="1" s="1"/>
  <c r="EK48" i="1"/>
  <c r="EI48" i="1"/>
  <c r="EI47" i="1"/>
  <c r="EK47" i="1" s="1"/>
  <c r="EI46" i="1"/>
  <c r="EK46" i="1" s="1"/>
  <c r="EI45" i="1"/>
  <c r="EK45" i="1" s="1"/>
  <c r="EI44" i="1"/>
  <c r="EK44" i="1" s="1"/>
  <c r="EI43" i="1"/>
  <c r="EK43" i="1" s="1"/>
  <c r="EI42" i="1"/>
  <c r="EK42" i="1" s="1"/>
  <c r="EI41" i="1"/>
  <c r="EK41" i="1" s="1"/>
  <c r="EI40" i="1"/>
  <c r="EK40" i="1" s="1"/>
  <c r="EI39" i="1"/>
  <c r="EK39" i="1" s="1"/>
  <c r="EI38" i="1"/>
  <c r="EK38" i="1" s="1"/>
  <c r="EK37" i="1"/>
  <c r="EI37" i="1"/>
  <c r="EI36" i="1"/>
  <c r="EK36" i="1" s="1"/>
  <c r="EI35" i="1"/>
  <c r="EK35" i="1" s="1"/>
  <c r="EI34" i="1"/>
  <c r="EK34" i="1" s="1"/>
  <c r="EI33" i="1"/>
  <c r="EK33" i="1" s="1"/>
  <c r="EK32" i="1"/>
  <c r="EI32" i="1"/>
  <c r="EI31" i="1"/>
  <c r="EK31" i="1" s="1"/>
  <c r="EI30" i="1"/>
  <c r="EK30" i="1" s="1"/>
  <c r="EI29" i="1"/>
  <c r="EK29" i="1" s="1"/>
  <c r="EI28" i="1"/>
  <c r="EK28" i="1" s="1"/>
  <c r="EI27" i="1"/>
  <c r="EK27" i="1" s="1"/>
  <c r="EI26" i="1"/>
  <c r="EK26" i="1" s="1"/>
  <c r="EI25" i="1"/>
  <c r="EK25" i="1" s="1"/>
  <c r="EI24" i="1"/>
  <c r="EK24" i="1" s="1"/>
  <c r="EI23" i="1"/>
  <c r="EK23" i="1" s="1"/>
  <c r="EI22" i="1"/>
  <c r="EK22" i="1" s="1"/>
  <c r="EI21" i="1"/>
  <c r="EK21" i="1" s="1"/>
  <c r="EI20" i="1"/>
  <c r="EK20" i="1" s="1"/>
  <c r="EI19" i="1"/>
  <c r="EK19" i="1" s="1"/>
  <c r="EI18" i="1"/>
  <c r="EK18" i="1" s="1"/>
  <c r="EI17" i="1"/>
  <c r="EK17" i="1" s="1"/>
  <c r="EI16" i="1"/>
  <c r="EK16" i="1" s="1"/>
  <c r="EI15" i="1"/>
  <c r="EK15" i="1" s="1"/>
  <c r="EI14" i="1"/>
  <c r="EK14" i="1" s="1"/>
  <c r="EI13" i="1"/>
  <c r="EK13" i="1" s="1"/>
  <c r="EI12" i="1"/>
  <c r="EK12" i="1" s="1"/>
  <c r="EI11" i="1"/>
  <c r="EK11" i="1" s="1"/>
  <c r="EI10" i="1"/>
  <c r="EK10" i="1" s="1"/>
  <c r="EI9" i="1"/>
  <c r="EK9" i="1" s="1"/>
  <c r="EI8" i="1"/>
  <c r="EK8" i="1" s="1"/>
  <c r="EI7" i="1"/>
  <c r="EK7" i="1" s="1"/>
  <c r="EI6" i="1"/>
  <c r="EK6" i="1" s="1"/>
  <c r="EI5" i="1"/>
  <c r="EK5" i="1" s="1"/>
  <c r="EI4" i="1"/>
  <c r="EK4" i="1" s="1"/>
  <c r="EI3" i="1"/>
  <c r="EK3" i="1" s="1"/>
  <c r="EI2" i="1"/>
  <c r="EK2" i="1" s="1"/>
  <c r="FL170" i="1" l="1"/>
  <c r="FL169" i="1"/>
  <c r="FL168" i="1"/>
  <c r="FL167" i="1"/>
  <c r="FL166" i="1"/>
  <c r="FL165" i="1"/>
  <c r="FL164" i="1"/>
  <c r="FL163" i="1"/>
  <c r="FL162" i="1"/>
  <c r="FL161" i="1"/>
  <c r="FL160" i="1"/>
  <c r="FL159" i="1"/>
  <c r="FL158" i="1"/>
  <c r="FL157" i="1"/>
  <c r="FL156" i="1"/>
  <c r="FL155" i="1"/>
  <c r="FL154" i="1"/>
  <c r="FL153" i="1"/>
  <c r="FL152" i="1"/>
  <c r="FL151" i="1"/>
  <c r="FL150" i="1"/>
  <c r="FL149" i="1"/>
  <c r="FL148" i="1"/>
  <c r="FL147" i="1"/>
  <c r="FL146" i="1"/>
  <c r="FL145" i="1"/>
  <c r="FL144" i="1"/>
  <c r="FL143" i="1"/>
  <c r="FL142" i="1"/>
  <c r="FL141" i="1"/>
  <c r="FL140" i="1"/>
  <c r="FL139" i="1"/>
  <c r="FL138" i="1"/>
  <c r="FL137" i="1"/>
  <c r="FL136" i="1"/>
  <c r="FL135" i="1"/>
  <c r="FL134" i="1"/>
  <c r="FL133" i="1"/>
  <c r="FL132" i="1"/>
  <c r="FL131" i="1"/>
  <c r="FL130" i="1"/>
  <c r="FL129" i="1"/>
  <c r="FL128" i="1"/>
  <c r="FL127" i="1"/>
  <c r="FL126" i="1"/>
  <c r="FL125" i="1"/>
  <c r="FL124" i="1"/>
  <c r="FL123" i="1"/>
  <c r="FL122" i="1"/>
  <c r="FL121" i="1"/>
  <c r="FL120" i="1"/>
  <c r="FL119" i="1"/>
  <c r="FL118" i="1"/>
  <c r="FL117" i="1"/>
  <c r="FL116" i="1"/>
  <c r="FL115" i="1"/>
  <c r="FL114" i="1"/>
  <c r="FL113" i="1"/>
  <c r="FL112" i="1"/>
  <c r="FL111" i="1"/>
  <c r="FL110" i="1"/>
  <c r="FL109" i="1"/>
  <c r="FL108" i="1"/>
  <c r="FL107" i="1"/>
  <c r="FL106" i="1"/>
  <c r="FL105" i="1"/>
  <c r="FL104" i="1"/>
  <c r="FL103" i="1"/>
  <c r="FL102" i="1"/>
  <c r="FL101" i="1"/>
  <c r="FL100" i="1"/>
  <c r="FL99" i="1"/>
  <c r="FL98" i="1"/>
  <c r="FL97" i="1"/>
  <c r="FL96" i="1"/>
  <c r="FL95" i="1"/>
  <c r="FL94" i="1"/>
  <c r="FL93" i="1"/>
  <c r="FL92" i="1"/>
  <c r="FL91" i="1"/>
  <c r="FL90" i="1"/>
  <c r="FL89" i="1"/>
  <c r="FL88" i="1"/>
  <c r="FL87" i="1"/>
  <c r="FL86" i="1"/>
  <c r="FL85" i="1"/>
  <c r="FL84" i="1"/>
  <c r="FL83" i="1"/>
  <c r="FL82" i="1"/>
  <c r="FL81" i="1"/>
  <c r="FL80" i="1"/>
  <c r="FL79" i="1"/>
  <c r="FL78" i="1"/>
  <c r="FL77" i="1"/>
  <c r="FL76" i="1"/>
  <c r="FL75" i="1"/>
  <c r="FL74" i="1"/>
  <c r="FL73" i="1"/>
  <c r="FL72" i="1"/>
  <c r="FL71" i="1"/>
  <c r="FL70" i="1"/>
  <c r="FL69" i="1"/>
  <c r="FL68" i="1"/>
  <c r="FL67" i="1"/>
  <c r="FL66" i="1"/>
  <c r="FL65" i="1"/>
  <c r="FL64" i="1"/>
  <c r="FL63" i="1"/>
  <c r="FL62" i="1"/>
  <c r="FL61" i="1"/>
  <c r="FL60" i="1"/>
  <c r="FL59" i="1"/>
  <c r="FL58" i="1"/>
  <c r="FL57" i="1"/>
  <c r="FL56" i="1"/>
  <c r="FL55" i="1"/>
  <c r="FL54" i="1"/>
  <c r="FL53" i="1"/>
  <c r="FL52" i="1"/>
  <c r="FL51" i="1"/>
  <c r="FL50" i="1"/>
  <c r="FL49" i="1"/>
  <c r="FL48" i="1"/>
  <c r="FL47" i="1"/>
  <c r="FL46" i="1"/>
  <c r="FL45" i="1"/>
  <c r="FL44" i="1"/>
  <c r="FL43" i="1"/>
  <c r="FL42" i="1"/>
  <c r="FL41" i="1"/>
  <c r="FL40" i="1"/>
  <c r="FL39" i="1"/>
  <c r="FL38" i="1"/>
  <c r="FL37" i="1"/>
  <c r="FL36" i="1"/>
  <c r="FL35" i="1"/>
  <c r="FL34" i="1"/>
  <c r="FL33" i="1"/>
  <c r="FL32" i="1"/>
  <c r="FL31" i="1"/>
  <c r="FL30" i="1"/>
  <c r="FL29" i="1"/>
  <c r="FL28" i="1"/>
  <c r="FL27" i="1"/>
  <c r="FL26" i="1"/>
  <c r="FL25" i="1"/>
  <c r="FL24" i="1"/>
  <c r="FL23" i="1"/>
  <c r="FL22" i="1"/>
  <c r="FL21" i="1"/>
  <c r="FL20" i="1"/>
  <c r="FL19" i="1"/>
  <c r="FL18" i="1"/>
  <c r="FL17" i="1"/>
  <c r="FL16" i="1"/>
  <c r="FL15" i="1"/>
  <c r="FL14" i="1"/>
  <c r="FL13" i="1"/>
  <c r="FL12" i="1"/>
  <c r="FL11" i="1"/>
  <c r="FL10" i="1"/>
  <c r="FL9" i="1"/>
  <c r="FL8" i="1"/>
  <c r="FL7" i="1"/>
  <c r="FL6" i="1"/>
  <c r="FL5" i="1"/>
  <c r="FL4" i="1"/>
  <c r="FL3" i="1"/>
  <c r="FL2" i="1"/>
  <c r="HV170" i="1"/>
  <c r="HV169" i="1"/>
  <c r="HV168" i="1"/>
  <c r="HV167" i="1"/>
  <c r="HV166" i="1"/>
  <c r="HV165" i="1"/>
  <c r="HV164" i="1"/>
  <c r="HV163" i="1"/>
  <c r="HV162" i="1"/>
  <c r="HV161" i="1"/>
  <c r="HV160" i="1"/>
  <c r="HV159" i="1"/>
  <c r="HV158" i="1"/>
  <c r="HV157" i="1"/>
  <c r="HV156" i="1"/>
  <c r="HV155" i="1"/>
  <c r="HV154" i="1"/>
  <c r="HV153" i="1"/>
  <c r="HV152" i="1"/>
  <c r="HV151" i="1"/>
  <c r="HV150" i="1"/>
  <c r="HV149" i="1"/>
  <c r="HV148" i="1"/>
  <c r="HV147" i="1"/>
  <c r="HV146" i="1"/>
  <c r="HV145" i="1"/>
  <c r="HV144" i="1"/>
  <c r="HV143" i="1"/>
  <c r="HV142" i="1"/>
  <c r="HV141" i="1"/>
  <c r="HV140" i="1"/>
  <c r="HV139" i="1"/>
  <c r="HV138" i="1"/>
  <c r="HV137" i="1"/>
  <c r="HV136" i="1"/>
  <c r="HV135" i="1"/>
  <c r="HV134" i="1"/>
  <c r="HV133" i="1"/>
  <c r="HV132" i="1"/>
  <c r="HV131" i="1"/>
  <c r="HV130" i="1"/>
  <c r="HV129" i="1"/>
  <c r="HV128" i="1"/>
  <c r="HV127" i="1"/>
  <c r="HV126" i="1"/>
  <c r="HV125" i="1"/>
  <c r="HV124" i="1"/>
  <c r="HV123" i="1"/>
  <c r="HV122" i="1"/>
  <c r="HV121" i="1"/>
  <c r="HV120" i="1"/>
  <c r="HV119" i="1"/>
  <c r="HV118" i="1"/>
  <c r="HV117" i="1"/>
  <c r="HV116" i="1"/>
  <c r="HV115" i="1"/>
  <c r="HV114" i="1"/>
  <c r="HV113" i="1"/>
  <c r="HV112" i="1"/>
  <c r="HV111" i="1"/>
  <c r="HV110" i="1"/>
  <c r="HV109" i="1"/>
  <c r="HV108" i="1"/>
  <c r="HV107" i="1"/>
  <c r="HV106" i="1"/>
  <c r="HV105" i="1"/>
  <c r="HV104" i="1"/>
  <c r="HV103" i="1"/>
  <c r="HV102" i="1"/>
  <c r="HV101" i="1"/>
  <c r="HV100" i="1"/>
  <c r="HV99" i="1"/>
  <c r="HV98" i="1"/>
  <c r="HV97" i="1"/>
  <c r="HV96" i="1"/>
  <c r="HV95" i="1"/>
  <c r="HV94" i="1"/>
  <c r="HV93" i="1"/>
  <c r="HV92" i="1"/>
  <c r="HV91" i="1"/>
  <c r="HV90" i="1"/>
  <c r="HV89" i="1"/>
  <c r="HV88" i="1"/>
  <c r="HV87" i="1"/>
  <c r="HV86" i="1"/>
  <c r="HV85" i="1"/>
  <c r="HV84" i="1"/>
  <c r="HV83" i="1"/>
  <c r="HV82" i="1"/>
  <c r="HV81" i="1"/>
  <c r="HV80" i="1"/>
  <c r="HV79" i="1"/>
  <c r="HV78" i="1"/>
  <c r="HV77" i="1"/>
  <c r="HV76" i="1"/>
  <c r="HV75" i="1"/>
  <c r="HV74" i="1"/>
  <c r="HV73" i="1"/>
  <c r="HV72" i="1"/>
  <c r="HV71" i="1"/>
  <c r="HV70" i="1"/>
  <c r="HV69" i="1"/>
  <c r="HV68" i="1"/>
  <c r="HV67" i="1"/>
  <c r="HV66" i="1"/>
  <c r="HV65" i="1"/>
  <c r="HV64" i="1"/>
  <c r="HV63" i="1"/>
  <c r="HV62" i="1"/>
  <c r="HV61" i="1"/>
  <c r="HV60" i="1"/>
  <c r="HV59" i="1"/>
  <c r="HV58" i="1"/>
  <c r="HV57" i="1"/>
  <c r="HV56" i="1"/>
  <c r="HV55" i="1"/>
  <c r="HV54" i="1"/>
  <c r="HV53" i="1"/>
  <c r="HV52" i="1"/>
  <c r="HV51" i="1"/>
  <c r="HV50" i="1"/>
  <c r="HV49" i="1"/>
  <c r="HV48" i="1"/>
  <c r="HV47" i="1"/>
  <c r="HV46" i="1"/>
  <c r="HV45" i="1"/>
  <c r="HV44" i="1"/>
  <c r="HV43" i="1"/>
  <c r="HV42" i="1"/>
  <c r="HV41" i="1"/>
  <c r="HV40" i="1"/>
  <c r="HV39" i="1"/>
  <c r="HV38" i="1"/>
  <c r="HV37" i="1"/>
  <c r="HV36" i="1"/>
  <c r="HV35" i="1"/>
  <c r="HV34" i="1"/>
  <c r="HV33" i="1"/>
  <c r="HV32" i="1"/>
  <c r="HV31" i="1"/>
  <c r="HV30" i="1"/>
  <c r="HV29" i="1"/>
  <c r="HV28" i="1"/>
  <c r="HV27" i="1"/>
  <c r="HV26" i="1"/>
  <c r="HV25" i="1"/>
  <c r="HV24" i="1"/>
  <c r="HV23" i="1"/>
  <c r="HV22" i="1"/>
  <c r="HV21" i="1"/>
  <c r="HV20" i="1"/>
  <c r="HV19" i="1"/>
  <c r="HV18" i="1"/>
  <c r="HV17" i="1"/>
  <c r="HV16" i="1"/>
  <c r="HV15" i="1"/>
  <c r="HV14" i="1"/>
  <c r="HV13" i="1"/>
  <c r="HV12" i="1"/>
  <c r="HV11" i="1"/>
  <c r="HV10" i="1"/>
  <c r="HV9" i="1"/>
  <c r="HV8" i="1"/>
  <c r="HV7" i="1"/>
  <c r="HV6" i="1"/>
  <c r="HV5" i="1"/>
  <c r="HV4" i="1"/>
  <c r="HV3" i="1"/>
  <c r="HV2" i="1"/>
  <c r="UY181" i="1"/>
  <c r="UY180" i="1"/>
  <c r="UY179" i="1"/>
  <c r="UY178" i="1"/>
  <c r="UY177" i="1"/>
  <c r="UY176" i="1"/>
  <c r="UY175" i="1"/>
  <c r="UY174" i="1"/>
  <c r="UY173" i="1"/>
  <c r="UY172" i="1"/>
  <c r="UY171" i="1"/>
  <c r="UY170" i="1"/>
  <c r="UY169" i="1"/>
  <c r="UY168" i="1"/>
  <c r="UY167" i="1"/>
  <c r="UY166" i="1"/>
  <c r="UY165" i="1"/>
  <c r="UY164" i="1"/>
  <c r="UY163" i="1"/>
  <c r="UY162" i="1"/>
  <c r="UY161" i="1"/>
  <c r="UY160" i="1"/>
  <c r="UY159" i="1"/>
  <c r="UY158" i="1"/>
  <c r="UY157" i="1"/>
  <c r="UY156" i="1"/>
  <c r="UY155" i="1"/>
  <c r="UY154" i="1"/>
  <c r="UY153" i="1"/>
  <c r="UY152" i="1"/>
  <c r="UY151" i="1"/>
  <c r="UY150" i="1"/>
  <c r="UY149" i="1"/>
  <c r="UY148" i="1"/>
  <c r="UY147" i="1"/>
  <c r="UY146" i="1"/>
  <c r="UY145" i="1"/>
  <c r="UY144" i="1"/>
  <c r="UY143" i="1"/>
  <c r="UY142" i="1"/>
  <c r="UY141" i="1"/>
  <c r="UY140" i="1"/>
  <c r="UY139" i="1"/>
  <c r="UY138" i="1"/>
  <c r="UY137" i="1"/>
  <c r="UY136" i="1"/>
  <c r="UY135" i="1"/>
  <c r="UY134" i="1"/>
  <c r="UY133" i="1"/>
  <c r="UY132" i="1"/>
  <c r="UY131" i="1"/>
  <c r="UY130" i="1"/>
  <c r="UY129" i="1"/>
  <c r="UY128" i="1"/>
  <c r="UY127" i="1"/>
  <c r="UY126" i="1"/>
  <c r="UY125" i="1"/>
  <c r="UY124" i="1"/>
  <c r="UY123" i="1"/>
  <c r="UY122" i="1"/>
  <c r="UY121" i="1"/>
  <c r="UY120" i="1"/>
  <c r="UY119" i="1"/>
  <c r="UY118" i="1"/>
  <c r="UY117" i="1"/>
  <c r="UY116" i="1"/>
  <c r="UY115" i="1"/>
  <c r="UY114" i="1"/>
  <c r="UY113" i="1"/>
  <c r="UY112" i="1"/>
  <c r="UY111" i="1"/>
  <c r="UY110" i="1"/>
  <c r="UY109" i="1"/>
  <c r="UY108" i="1"/>
  <c r="UY107" i="1"/>
  <c r="UY106" i="1"/>
  <c r="UY105" i="1"/>
  <c r="UY104" i="1"/>
  <c r="UY103" i="1"/>
  <c r="UY102" i="1"/>
  <c r="UY101" i="1"/>
  <c r="UY100" i="1"/>
  <c r="UY99" i="1"/>
  <c r="UY98" i="1"/>
  <c r="UY97" i="1"/>
  <c r="UY96" i="1"/>
  <c r="UY95" i="1"/>
  <c r="UY94" i="1"/>
  <c r="UY93" i="1"/>
  <c r="UY92" i="1"/>
  <c r="UY91" i="1"/>
  <c r="UY90" i="1"/>
  <c r="UY89" i="1"/>
  <c r="UY88" i="1"/>
  <c r="UY87" i="1"/>
  <c r="UY86" i="1"/>
  <c r="UY85" i="1"/>
  <c r="UY84" i="1"/>
  <c r="UY83" i="1"/>
  <c r="UY82" i="1"/>
  <c r="UY81" i="1"/>
  <c r="UY80" i="1"/>
  <c r="UY79" i="1"/>
  <c r="UY78" i="1"/>
  <c r="UY77" i="1"/>
  <c r="UY76" i="1"/>
  <c r="UY75" i="1"/>
  <c r="UY74" i="1"/>
  <c r="UY73" i="1"/>
  <c r="UY72" i="1"/>
  <c r="UY71" i="1"/>
  <c r="UY70" i="1"/>
  <c r="UY69" i="1"/>
  <c r="UY68" i="1"/>
  <c r="UY67" i="1"/>
  <c r="UY66" i="1"/>
  <c r="UY65" i="1"/>
  <c r="UY64" i="1"/>
  <c r="UY63" i="1"/>
  <c r="UY62" i="1"/>
  <c r="UY61" i="1"/>
  <c r="UY60" i="1"/>
  <c r="UY59" i="1"/>
  <c r="UY58" i="1"/>
  <c r="UY57" i="1"/>
  <c r="UY56" i="1"/>
  <c r="UY55" i="1"/>
  <c r="UY54" i="1"/>
  <c r="UY53" i="1"/>
  <c r="UY52" i="1"/>
  <c r="UY51" i="1"/>
  <c r="UY50" i="1"/>
  <c r="UY49" i="1"/>
  <c r="UY48" i="1"/>
  <c r="UY47" i="1"/>
  <c r="UY46" i="1"/>
  <c r="UY45" i="1"/>
  <c r="UY44" i="1"/>
  <c r="UY43" i="1"/>
  <c r="UY42" i="1"/>
  <c r="UY41" i="1"/>
  <c r="UY40" i="1"/>
  <c r="UY39" i="1"/>
  <c r="UY38" i="1"/>
  <c r="UY37" i="1"/>
  <c r="UY36" i="1"/>
  <c r="UY35" i="1"/>
  <c r="UY34" i="1"/>
  <c r="UY33" i="1"/>
  <c r="UY32" i="1"/>
  <c r="UY31" i="1"/>
  <c r="UY30" i="1"/>
  <c r="UY29" i="1"/>
  <c r="UY28" i="1"/>
  <c r="UY27" i="1"/>
  <c r="UY26" i="1"/>
  <c r="UY25" i="1"/>
  <c r="UY24" i="1"/>
  <c r="UY23" i="1"/>
  <c r="UY22" i="1"/>
  <c r="UY21" i="1"/>
  <c r="UY20" i="1"/>
  <c r="UY19" i="1"/>
  <c r="UY18" i="1"/>
  <c r="UY17" i="1"/>
  <c r="UY16" i="1"/>
  <c r="UY15" i="1"/>
  <c r="UY14" i="1"/>
  <c r="UY13" i="1"/>
  <c r="UY12" i="1"/>
  <c r="UY11" i="1"/>
  <c r="UY10" i="1"/>
  <c r="UY9" i="1"/>
  <c r="UY8" i="1"/>
  <c r="UY7" i="1"/>
  <c r="UY6" i="1"/>
  <c r="UY5" i="1"/>
  <c r="UY4" i="1"/>
  <c r="UY3" i="1"/>
  <c r="UY2" i="1"/>
  <c r="SO181" i="1"/>
  <c r="SO180" i="1"/>
  <c r="SO179" i="1"/>
  <c r="SO178" i="1"/>
  <c r="SO177" i="1"/>
  <c r="SO176" i="1"/>
  <c r="SO175" i="1"/>
  <c r="SO174" i="1"/>
  <c r="SO173" i="1"/>
  <c r="SO172" i="1"/>
  <c r="SO171" i="1"/>
  <c r="SO170" i="1"/>
  <c r="SO169" i="1"/>
  <c r="SO168" i="1"/>
  <c r="SO167" i="1"/>
  <c r="SO166" i="1"/>
  <c r="SO165" i="1"/>
  <c r="SO164" i="1"/>
  <c r="SO163" i="1"/>
  <c r="SO162" i="1"/>
  <c r="SO161" i="1"/>
  <c r="SO160" i="1"/>
  <c r="SO159" i="1"/>
  <c r="SO158" i="1"/>
  <c r="SO157" i="1"/>
  <c r="SO156" i="1"/>
  <c r="SO155" i="1"/>
  <c r="SO154" i="1"/>
  <c r="SO153" i="1"/>
  <c r="SO152" i="1"/>
  <c r="SO151" i="1"/>
  <c r="SO150" i="1"/>
  <c r="SO149" i="1"/>
  <c r="SO148" i="1"/>
  <c r="SO147" i="1"/>
  <c r="SO146" i="1"/>
  <c r="SO145" i="1"/>
  <c r="SO144" i="1"/>
  <c r="SO143" i="1"/>
  <c r="SO142" i="1"/>
  <c r="SO141" i="1"/>
  <c r="SO140" i="1"/>
  <c r="SO139" i="1"/>
  <c r="SO138" i="1"/>
  <c r="SO137" i="1"/>
  <c r="SO136" i="1"/>
  <c r="SO135" i="1"/>
  <c r="SO134" i="1"/>
  <c r="SO133" i="1"/>
  <c r="SO132" i="1"/>
  <c r="SO131" i="1"/>
  <c r="SO130" i="1"/>
  <c r="SO129" i="1"/>
  <c r="SO128" i="1"/>
  <c r="SO127" i="1"/>
  <c r="SO126" i="1"/>
  <c r="SO125" i="1"/>
  <c r="SO124" i="1"/>
  <c r="SO123" i="1"/>
  <c r="SO122" i="1"/>
  <c r="SO121" i="1"/>
  <c r="SO120" i="1"/>
  <c r="SO119" i="1"/>
  <c r="SO118" i="1"/>
  <c r="SO117" i="1"/>
  <c r="SO116" i="1"/>
  <c r="SO115" i="1"/>
  <c r="SO114" i="1"/>
  <c r="SO113" i="1"/>
  <c r="SO112" i="1"/>
  <c r="SO111" i="1"/>
  <c r="SO110" i="1"/>
  <c r="SO109" i="1"/>
  <c r="SO108" i="1"/>
  <c r="SO107" i="1"/>
  <c r="SO106" i="1"/>
  <c r="SO105" i="1"/>
  <c r="SO104" i="1"/>
  <c r="SO103" i="1"/>
  <c r="SO102" i="1"/>
  <c r="SO101" i="1"/>
  <c r="SO100" i="1"/>
  <c r="SO99" i="1"/>
  <c r="SO98" i="1"/>
  <c r="SO97" i="1"/>
  <c r="SO96" i="1"/>
  <c r="SO95" i="1"/>
  <c r="SO94" i="1"/>
  <c r="SO93" i="1"/>
  <c r="SO92" i="1"/>
  <c r="SO91" i="1"/>
  <c r="SO90" i="1"/>
  <c r="SO89" i="1"/>
  <c r="SO88" i="1"/>
  <c r="SO87" i="1"/>
  <c r="SO86" i="1"/>
  <c r="SO85" i="1"/>
  <c r="SO84" i="1"/>
  <c r="SO83" i="1"/>
  <c r="SO82" i="1"/>
  <c r="SO81" i="1"/>
  <c r="SO80" i="1"/>
  <c r="SO79" i="1"/>
  <c r="SO78" i="1"/>
  <c r="SO77" i="1"/>
  <c r="SO76" i="1"/>
  <c r="SO75" i="1"/>
  <c r="SO74" i="1"/>
  <c r="SO73" i="1"/>
  <c r="SO72" i="1"/>
  <c r="SO71" i="1"/>
  <c r="SO70" i="1"/>
  <c r="SO69" i="1"/>
  <c r="SO68" i="1"/>
  <c r="SO67" i="1"/>
  <c r="SO66" i="1"/>
  <c r="SO65" i="1"/>
  <c r="SO64" i="1"/>
  <c r="SO63" i="1"/>
  <c r="SO62" i="1"/>
  <c r="SO61" i="1"/>
  <c r="SO60" i="1"/>
  <c r="SO59" i="1"/>
  <c r="SO58" i="1"/>
  <c r="SO57" i="1"/>
  <c r="SO56" i="1"/>
  <c r="SO55" i="1"/>
  <c r="SO54" i="1"/>
  <c r="SO53" i="1"/>
  <c r="SO52" i="1"/>
  <c r="SO51" i="1"/>
  <c r="SO50" i="1"/>
  <c r="SO49" i="1"/>
  <c r="SO48" i="1"/>
  <c r="SO47" i="1"/>
  <c r="SO46" i="1"/>
  <c r="SO45" i="1"/>
  <c r="SO44" i="1"/>
  <c r="SO43" i="1"/>
  <c r="SO42" i="1"/>
  <c r="SO41" i="1"/>
  <c r="SO40" i="1"/>
  <c r="SO39" i="1"/>
  <c r="SO38" i="1"/>
  <c r="SO37" i="1"/>
  <c r="SO36" i="1"/>
  <c r="SO35" i="1"/>
  <c r="SO34" i="1"/>
  <c r="SO33" i="1"/>
  <c r="SO32" i="1"/>
  <c r="SO31" i="1"/>
  <c r="SO30" i="1"/>
  <c r="SO29" i="1"/>
  <c r="SO28" i="1"/>
  <c r="SO27" i="1"/>
  <c r="SO26" i="1"/>
  <c r="SO25" i="1"/>
  <c r="SO24" i="1"/>
  <c r="SO23" i="1"/>
  <c r="SO22" i="1"/>
  <c r="SO21" i="1"/>
  <c r="SO20" i="1"/>
  <c r="SO19" i="1"/>
  <c r="SO18" i="1"/>
  <c r="SO17" i="1"/>
  <c r="SO16" i="1"/>
  <c r="SO15" i="1"/>
  <c r="SO14" i="1"/>
  <c r="SO13" i="1"/>
  <c r="SO12" i="1"/>
  <c r="SO11" i="1"/>
  <c r="SO10" i="1"/>
  <c r="SO9" i="1"/>
  <c r="SO8" i="1"/>
  <c r="SO7" i="1"/>
  <c r="SO6" i="1"/>
  <c r="SO5" i="1"/>
  <c r="SO4" i="1"/>
  <c r="SO3" i="1"/>
  <c r="SO2" i="1"/>
  <c r="QE181" i="1"/>
  <c r="QE180" i="1"/>
  <c r="QE179" i="1"/>
  <c r="QE178" i="1"/>
  <c r="QE177" i="1"/>
  <c r="QE176" i="1"/>
  <c r="QE175" i="1"/>
  <c r="QE174" i="1"/>
  <c r="QE173" i="1"/>
  <c r="QE172" i="1"/>
  <c r="QE171" i="1"/>
  <c r="QE170" i="1"/>
  <c r="QE169" i="1"/>
  <c r="QE168" i="1"/>
  <c r="QE167" i="1"/>
  <c r="QE166" i="1"/>
  <c r="QE165" i="1"/>
  <c r="QE164" i="1"/>
  <c r="QE163" i="1"/>
  <c r="QE162" i="1"/>
  <c r="QE161" i="1"/>
  <c r="QE160" i="1"/>
  <c r="QE159" i="1"/>
  <c r="QE158" i="1"/>
  <c r="QE157" i="1"/>
  <c r="QE156" i="1"/>
  <c r="QE155" i="1"/>
  <c r="QE154" i="1"/>
  <c r="QE153" i="1"/>
  <c r="QE152" i="1"/>
  <c r="QE151" i="1"/>
  <c r="QE150" i="1"/>
  <c r="QE149" i="1"/>
  <c r="QE148" i="1"/>
  <c r="QE147" i="1"/>
  <c r="QE146" i="1"/>
  <c r="QE145" i="1"/>
  <c r="QE144" i="1"/>
  <c r="QE143" i="1"/>
  <c r="QE142" i="1"/>
  <c r="QE141" i="1"/>
  <c r="QE140" i="1"/>
  <c r="QE139" i="1"/>
  <c r="QE138" i="1"/>
  <c r="QE137" i="1"/>
  <c r="QE136" i="1"/>
  <c r="QE135" i="1"/>
  <c r="QE134" i="1"/>
  <c r="QE133" i="1"/>
  <c r="QE132" i="1"/>
  <c r="QE131" i="1"/>
  <c r="QE130" i="1"/>
  <c r="QE129" i="1"/>
  <c r="QE128" i="1"/>
  <c r="QE127" i="1"/>
  <c r="QE126" i="1"/>
  <c r="QE125" i="1"/>
  <c r="QE124" i="1"/>
  <c r="QE123" i="1"/>
  <c r="QE122" i="1"/>
  <c r="QE121" i="1"/>
  <c r="QE120" i="1"/>
  <c r="QE119" i="1"/>
  <c r="QE118" i="1"/>
  <c r="QE117" i="1"/>
  <c r="QE116" i="1"/>
  <c r="QE115" i="1"/>
  <c r="QE114" i="1"/>
  <c r="QE113" i="1"/>
  <c r="QE112" i="1"/>
  <c r="QE111" i="1"/>
  <c r="QE110" i="1"/>
  <c r="QE109" i="1"/>
  <c r="QE108" i="1"/>
  <c r="QE107" i="1"/>
  <c r="QE106" i="1"/>
  <c r="QE105" i="1"/>
  <c r="QE104" i="1"/>
  <c r="QE103" i="1"/>
  <c r="QE102" i="1"/>
  <c r="QE101" i="1"/>
  <c r="QE100" i="1"/>
  <c r="QE99" i="1"/>
  <c r="QE98" i="1"/>
  <c r="QE97" i="1"/>
  <c r="QE96" i="1"/>
  <c r="QE95" i="1"/>
  <c r="QE94" i="1"/>
  <c r="QE93" i="1"/>
  <c r="QE92" i="1"/>
  <c r="QE91" i="1"/>
  <c r="QE90" i="1"/>
  <c r="QE89" i="1"/>
  <c r="QE88" i="1"/>
  <c r="QE87" i="1"/>
  <c r="QE86" i="1"/>
  <c r="QE85" i="1"/>
  <c r="QE84" i="1"/>
  <c r="QE83" i="1"/>
  <c r="QE82" i="1"/>
  <c r="QE81" i="1"/>
  <c r="QE80" i="1"/>
  <c r="QE79" i="1"/>
  <c r="QE78" i="1"/>
  <c r="QE77" i="1"/>
  <c r="QE76" i="1"/>
  <c r="QE75" i="1"/>
  <c r="QE74" i="1"/>
  <c r="QE73" i="1"/>
  <c r="QE72" i="1"/>
  <c r="QE71" i="1"/>
  <c r="QE70" i="1"/>
  <c r="QE69" i="1"/>
  <c r="QE68" i="1"/>
  <c r="QE67" i="1"/>
  <c r="QE66" i="1"/>
  <c r="QE65" i="1"/>
  <c r="QE64" i="1"/>
  <c r="QE63" i="1"/>
  <c r="QE62" i="1"/>
  <c r="QE61" i="1"/>
  <c r="QE60" i="1"/>
  <c r="QE59" i="1"/>
  <c r="QE58" i="1"/>
  <c r="QE57" i="1"/>
  <c r="QE56" i="1"/>
  <c r="QE55" i="1"/>
  <c r="QE54" i="1"/>
  <c r="QE53" i="1"/>
  <c r="QE52" i="1"/>
  <c r="QE51" i="1"/>
  <c r="QE50" i="1"/>
  <c r="QE49" i="1"/>
  <c r="QE48" i="1"/>
  <c r="QE47" i="1"/>
  <c r="QE46" i="1"/>
  <c r="QE45" i="1"/>
  <c r="QE44" i="1"/>
  <c r="QE43" i="1"/>
  <c r="QE42" i="1"/>
  <c r="QE41" i="1"/>
  <c r="QE40" i="1"/>
  <c r="QE39" i="1"/>
  <c r="QE38" i="1"/>
  <c r="QE37" i="1"/>
  <c r="QE36" i="1"/>
  <c r="QE35" i="1"/>
  <c r="QE34" i="1"/>
  <c r="QE33" i="1"/>
  <c r="QE32" i="1"/>
  <c r="QE31" i="1"/>
  <c r="QE30" i="1"/>
  <c r="QE29" i="1"/>
  <c r="QE28" i="1"/>
  <c r="QE27" i="1"/>
  <c r="QE26" i="1"/>
  <c r="QE25" i="1"/>
  <c r="QE24" i="1"/>
  <c r="QE23" i="1"/>
  <c r="QE22" i="1"/>
  <c r="QE21" i="1"/>
  <c r="QE20" i="1"/>
  <c r="QE19" i="1"/>
  <c r="QE18" i="1"/>
  <c r="QE17" i="1"/>
  <c r="QE16" i="1"/>
  <c r="QE15" i="1"/>
  <c r="QE14" i="1"/>
  <c r="QE13" i="1"/>
  <c r="QE12" i="1"/>
  <c r="QE11" i="1"/>
  <c r="QE10" i="1"/>
  <c r="QE9" i="1"/>
  <c r="QE8" i="1"/>
  <c r="QE7" i="1"/>
  <c r="QE6" i="1"/>
  <c r="QE5" i="1"/>
  <c r="QE4" i="1"/>
  <c r="QE3" i="1"/>
  <c r="QE2" i="1"/>
  <c r="OZ170" i="1"/>
  <c r="OZ169" i="1"/>
  <c r="OZ168" i="1"/>
  <c r="OZ167" i="1"/>
  <c r="OZ166" i="1"/>
  <c r="OZ165" i="1"/>
  <c r="OZ164" i="1"/>
  <c r="OZ163" i="1"/>
  <c r="OZ162" i="1"/>
  <c r="OZ161" i="1"/>
  <c r="OZ160" i="1"/>
  <c r="OZ159" i="1"/>
  <c r="OZ158" i="1"/>
  <c r="OZ157" i="1"/>
  <c r="OZ156" i="1"/>
  <c r="OZ155" i="1"/>
  <c r="OZ154" i="1"/>
  <c r="OZ153" i="1"/>
  <c r="OZ152" i="1"/>
  <c r="OZ151" i="1"/>
  <c r="OZ150" i="1"/>
  <c r="OZ149" i="1"/>
  <c r="OZ148" i="1"/>
  <c r="OZ147" i="1"/>
  <c r="OZ146" i="1"/>
  <c r="OZ145" i="1"/>
  <c r="OZ144" i="1"/>
  <c r="OZ143" i="1"/>
  <c r="OZ142" i="1"/>
  <c r="OZ141" i="1"/>
  <c r="OZ140" i="1"/>
  <c r="OZ139" i="1"/>
  <c r="OZ138" i="1"/>
  <c r="OZ137" i="1"/>
  <c r="OZ136" i="1"/>
  <c r="OZ135" i="1"/>
  <c r="OZ134" i="1"/>
  <c r="OZ133" i="1"/>
  <c r="OZ132" i="1"/>
  <c r="OZ131" i="1"/>
  <c r="OZ130" i="1"/>
  <c r="OZ129" i="1"/>
  <c r="OZ128" i="1"/>
  <c r="OZ127" i="1"/>
  <c r="OZ126" i="1"/>
  <c r="OZ125" i="1"/>
  <c r="OZ124" i="1"/>
  <c r="OZ123" i="1"/>
  <c r="OZ122" i="1"/>
  <c r="OZ121" i="1"/>
  <c r="OZ120" i="1"/>
  <c r="OZ119" i="1"/>
  <c r="OZ118" i="1"/>
  <c r="OZ117" i="1"/>
  <c r="OZ116" i="1"/>
  <c r="OZ115" i="1"/>
  <c r="OZ114" i="1"/>
  <c r="OZ113" i="1"/>
  <c r="OZ112" i="1"/>
  <c r="OZ111" i="1"/>
  <c r="OZ110" i="1"/>
  <c r="OZ109" i="1"/>
  <c r="OZ108" i="1"/>
  <c r="OZ107" i="1"/>
  <c r="OZ106" i="1"/>
  <c r="OZ105" i="1"/>
  <c r="OZ104" i="1"/>
  <c r="OZ103" i="1"/>
  <c r="OZ102" i="1"/>
  <c r="OZ101" i="1"/>
  <c r="OZ100" i="1"/>
  <c r="OZ99" i="1"/>
  <c r="OZ98" i="1"/>
  <c r="OZ97" i="1"/>
  <c r="OZ96" i="1"/>
  <c r="OZ95" i="1"/>
  <c r="OZ94" i="1"/>
  <c r="OZ93" i="1"/>
  <c r="OZ92" i="1"/>
  <c r="OZ91" i="1"/>
  <c r="OZ90" i="1"/>
  <c r="OZ89" i="1"/>
  <c r="OZ88" i="1"/>
  <c r="OZ87" i="1"/>
  <c r="OZ86" i="1"/>
  <c r="OZ85" i="1"/>
  <c r="OZ84" i="1"/>
  <c r="OZ83" i="1"/>
  <c r="OZ82" i="1"/>
  <c r="OZ81" i="1"/>
  <c r="OZ80" i="1"/>
  <c r="OZ79" i="1"/>
  <c r="OZ78" i="1"/>
  <c r="OZ77" i="1"/>
  <c r="OZ76" i="1"/>
  <c r="OZ75" i="1"/>
  <c r="OZ74" i="1"/>
  <c r="OZ73" i="1"/>
  <c r="OZ72" i="1"/>
  <c r="OZ71" i="1"/>
  <c r="OZ70" i="1"/>
  <c r="OZ69" i="1"/>
  <c r="OZ68" i="1"/>
  <c r="OZ67" i="1"/>
  <c r="OZ66" i="1"/>
  <c r="OZ65" i="1"/>
  <c r="OZ64" i="1"/>
  <c r="OZ63" i="1"/>
  <c r="OZ62" i="1"/>
  <c r="OZ61" i="1"/>
  <c r="OZ60" i="1"/>
  <c r="OZ59" i="1"/>
  <c r="OZ58" i="1"/>
  <c r="OZ57" i="1"/>
  <c r="OZ56" i="1"/>
  <c r="OZ55" i="1"/>
  <c r="OZ54" i="1"/>
  <c r="OZ53" i="1"/>
  <c r="OZ52" i="1"/>
  <c r="OZ51" i="1"/>
  <c r="OZ50" i="1"/>
  <c r="OZ49" i="1"/>
  <c r="OZ48" i="1"/>
  <c r="OZ47" i="1"/>
  <c r="OZ46" i="1"/>
  <c r="OZ45" i="1"/>
  <c r="OZ44" i="1"/>
  <c r="OZ43" i="1"/>
  <c r="OZ42" i="1"/>
  <c r="OZ41" i="1"/>
  <c r="OZ40" i="1"/>
  <c r="OZ39" i="1"/>
  <c r="OZ38" i="1"/>
  <c r="OZ37" i="1"/>
  <c r="OZ36" i="1"/>
  <c r="OZ35" i="1"/>
  <c r="OZ34" i="1"/>
  <c r="OZ33" i="1"/>
  <c r="OZ32" i="1"/>
  <c r="OZ31" i="1"/>
  <c r="OZ30" i="1"/>
  <c r="OZ29" i="1"/>
  <c r="OZ28" i="1"/>
  <c r="OZ27" i="1"/>
  <c r="OZ26" i="1"/>
  <c r="OZ25" i="1"/>
  <c r="OZ24" i="1"/>
  <c r="OZ23" i="1"/>
  <c r="OZ22" i="1"/>
  <c r="OZ21" i="1"/>
  <c r="OZ20" i="1"/>
  <c r="OZ19" i="1"/>
  <c r="OZ18" i="1"/>
  <c r="OZ17" i="1"/>
  <c r="OZ16" i="1"/>
  <c r="OZ15" i="1"/>
  <c r="OZ14" i="1"/>
  <c r="OZ13" i="1"/>
  <c r="OZ12" i="1"/>
  <c r="OZ11" i="1"/>
  <c r="OZ10" i="1"/>
  <c r="OZ9" i="1"/>
  <c r="OZ8" i="1"/>
  <c r="OZ7" i="1"/>
  <c r="OZ6" i="1"/>
  <c r="OZ5" i="1"/>
  <c r="OZ4" i="1"/>
  <c r="OZ3" i="1"/>
  <c r="OZ2" i="1"/>
  <c r="NU170" i="1"/>
  <c r="NU169" i="1"/>
  <c r="NU168" i="1"/>
  <c r="NU167" i="1"/>
  <c r="NU166" i="1"/>
  <c r="NU165" i="1"/>
  <c r="NU164" i="1"/>
  <c r="NU163" i="1"/>
  <c r="NU162" i="1"/>
  <c r="NU161" i="1"/>
  <c r="NU160" i="1"/>
  <c r="NU159" i="1"/>
  <c r="NU158" i="1"/>
  <c r="NU157" i="1"/>
  <c r="NU156" i="1"/>
  <c r="NU155" i="1"/>
  <c r="NU154" i="1"/>
  <c r="NU153" i="1"/>
  <c r="NU152" i="1"/>
  <c r="NU151" i="1"/>
  <c r="NU150" i="1"/>
  <c r="NU149" i="1"/>
  <c r="NU148" i="1"/>
  <c r="NU147" i="1"/>
  <c r="NU146" i="1"/>
  <c r="NU145" i="1"/>
  <c r="NU144" i="1"/>
  <c r="NU143" i="1"/>
  <c r="NU142" i="1"/>
  <c r="NU141" i="1"/>
  <c r="NU140" i="1"/>
  <c r="NU139" i="1"/>
  <c r="NU138" i="1"/>
  <c r="NU137" i="1"/>
  <c r="NU136" i="1"/>
  <c r="NU135" i="1"/>
  <c r="NU134" i="1"/>
  <c r="NU133" i="1"/>
  <c r="NU132" i="1"/>
  <c r="NU131" i="1"/>
  <c r="NU130" i="1"/>
  <c r="NU129" i="1"/>
  <c r="NU128" i="1"/>
  <c r="NU127" i="1"/>
  <c r="NU126" i="1"/>
  <c r="NU125" i="1"/>
  <c r="NU124" i="1"/>
  <c r="NU123" i="1"/>
  <c r="NU122" i="1"/>
  <c r="NU121" i="1"/>
  <c r="NU120" i="1"/>
  <c r="NU119" i="1"/>
  <c r="NU118" i="1"/>
  <c r="NU117" i="1"/>
  <c r="NU116" i="1"/>
  <c r="NU115" i="1"/>
  <c r="NU114" i="1"/>
  <c r="NU113" i="1"/>
  <c r="NU112" i="1"/>
  <c r="NU111" i="1"/>
  <c r="NU110" i="1"/>
  <c r="NU109" i="1"/>
  <c r="NU108" i="1"/>
  <c r="NU107" i="1"/>
  <c r="NU106" i="1"/>
  <c r="NU105" i="1"/>
  <c r="NU104" i="1"/>
  <c r="NU103" i="1"/>
  <c r="NU102" i="1"/>
  <c r="NU101" i="1"/>
  <c r="NU100" i="1"/>
  <c r="NU99" i="1"/>
  <c r="NU98" i="1"/>
  <c r="NU97" i="1"/>
  <c r="NU96" i="1"/>
  <c r="NU95" i="1"/>
  <c r="NU94" i="1"/>
  <c r="NU93" i="1"/>
  <c r="NU92" i="1"/>
  <c r="NU91" i="1"/>
  <c r="NU90" i="1"/>
  <c r="NU89" i="1"/>
  <c r="NU88" i="1"/>
  <c r="NU87" i="1"/>
  <c r="NU86" i="1"/>
  <c r="NU85" i="1"/>
  <c r="NU84" i="1"/>
  <c r="NU83" i="1"/>
  <c r="NU82" i="1"/>
  <c r="NU81" i="1"/>
  <c r="NU80" i="1"/>
  <c r="NU79" i="1"/>
  <c r="NU78" i="1"/>
  <c r="NU77" i="1"/>
  <c r="NU76" i="1"/>
  <c r="NU75" i="1"/>
  <c r="NU74" i="1"/>
  <c r="NU73" i="1"/>
  <c r="NU72" i="1"/>
  <c r="NU71" i="1"/>
  <c r="NU70" i="1"/>
  <c r="NU69" i="1"/>
  <c r="NU68" i="1"/>
  <c r="NU67" i="1"/>
  <c r="NU66" i="1"/>
  <c r="NU65" i="1"/>
  <c r="NU64" i="1"/>
  <c r="NU63" i="1"/>
  <c r="NU62" i="1"/>
  <c r="NU61" i="1"/>
  <c r="NU60" i="1"/>
  <c r="NU59" i="1"/>
  <c r="NU58" i="1"/>
  <c r="NU57" i="1"/>
  <c r="NU56" i="1"/>
  <c r="NU55" i="1"/>
  <c r="NU54" i="1"/>
  <c r="NU53" i="1"/>
  <c r="NU52" i="1"/>
  <c r="NU51" i="1"/>
  <c r="NU50" i="1"/>
  <c r="NU49" i="1"/>
  <c r="NU48" i="1"/>
  <c r="NU47" i="1"/>
  <c r="NU46" i="1"/>
  <c r="NU45" i="1"/>
  <c r="NU44" i="1"/>
  <c r="NU43" i="1"/>
  <c r="NU42" i="1"/>
  <c r="NU41" i="1"/>
  <c r="NU40" i="1"/>
  <c r="NU39" i="1"/>
  <c r="NU38" i="1"/>
  <c r="NU37" i="1"/>
  <c r="NU36" i="1"/>
  <c r="NU35" i="1"/>
  <c r="NU34" i="1"/>
  <c r="NU33" i="1"/>
  <c r="NU32" i="1"/>
  <c r="NU31" i="1"/>
  <c r="NU30" i="1"/>
  <c r="NU29" i="1"/>
  <c r="NU28" i="1"/>
  <c r="NU27" i="1"/>
  <c r="NU26" i="1"/>
  <c r="NU25" i="1"/>
  <c r="NU24" i="1"/>
  <c r="NU23" i="1"/>
  <c r="NU22" i="1"/>
  <c r="NU21" i="1"/>
  <c r="NU20" i="1"/>
  <c r="NU19" i="1"/>
  <c r="NU18" i="1"/>
  <c r="NU17" i="1"/>
  <c r="NU16" i="1"/>
  <c r="NU15" i="1"/>
  <c r="NU14" i="1"/>
  <c r="NU13" i="1"/>
  <c r="NU12" i="1"/>
  <c r="NU11" i="1"/>
  <c r="NU10" i="1"/>
  <c r="NU9" i="1"/>
  <c r="NU8" i="1"/>
  <c r="NU7" i="1"/>
  <c r="NU6" i="1"/>
  <c r="NU5" i="1"/>
  <c r="NU4" i="1"/>
  <c r="NU3" i="1"/>
  <c r="NU2" i="1"/>
  <c r="MP170" i="1"/>
  <c r="MP169" i="1"/>
  <c r="MP168" i="1"/>
  <c r="MP167" i="1"/>
  <c r="MP166" i="1"/>
  <c r="MP165" i="1"/>
  <c r="MP164" i="1"/>
  <c r="MP163" i="1"/>
  <c r="MP162" i="1"/>
  <c r="MP161" i="1"/>
  <c r="MP160" i="1"/>
  <c r="MP159" i="1"/>
  <c r="MP158" i="1"/>
  <c r="MP157" i="1"/>
  <c r="MP156" i="1"/>
  <c r="MP155" i="1"/>
  <c r="MP154" i="1"/>
  <c r="MP153" i="1"/>
  <c r="MP152" i="1"/>
  <c r="MP151" i="1"/>
  <c r="MP150" i="1"/>
  <c r="MP149" i="1"/>
  <c r="MP148" i="1"/>
  <c r="MP147" i="1"/>
  <c r="MP146" i="1"/>
  <c r="MP145" i="1"/>
  <c r="MP144" i="1"/>
  <c r="MP143" i="1"/>
  <c r="MP142" i="1"/>
  <c r="MP141" i="1"/>
  <c r="MP140" i="1"/>
  <c r="MP139" i="1"/>
  <c r="MP138" i="1"/>
  <c r="MP137" i="1"/>
  <c r="MP136" i="1"/>
  <c r="MP135" i="1"/>
  <c r="MP134" i="1"/>
  <c r="MP133" i="1"/>
  <c r="MP132" i="1"/>
  <c r="MP131" i="1"/>
  <c r="MP130" i="1"/>
  <c r="MP129" i="1"/>
  <c r="MP128" i="1"/>
  <c r="MP127" i="1"/>
  <c r="MP126" i="1"/>
  <c r="MP125" i="1"/>
  <c r="MP124" i="1"/>
  <c r="MP123" i="1"/>
  <c r="MP122" i="1"/>
  <c r="MP121" i="1"/>
  <c r="MP120" i="1"/>
  <c r="MP119" i="1"/>
  <c r="MP118" i="1"/>
  <c r="MP117" i="1"/>
  <c r="MP116" i="1"/>
  <c r="MP115" i="1"/>
  <c r="MP114" i="1"/>
  <c r="MP113" i="1"/>
  <c r="MP112" i="1"/>
  <c r="MP111" i="1"/>
  <c r="MP110" i="1"/>
  <c r="MP109" i="1"/>
  <c r="MP108" i="1"/>
  <c r="MP107" i="1"/>
  <c r="MP106" i="1"/>
  <c r="MP105" i="1"/>
  <c r="MP104" i="1"/>
  <c r="MP103" i="1"/>
  <c r="MP102" i="1"/>
  <c r="MP101" i="1"/>
  <c r="MP100" i="1"/>
  <c r="MP99" i="1"/>
  <c r="MP98" i="1"/>
  <c r="MP97" i="1"/>
  <c r="MP96" i="1"/>
  <c r="MP95" i="1"/>
  <c r="MP94" i="1"/>
  <c r="MP93" i="1"/>
  <c r="MP92" i="1"/>
  <c r="MP91" i="1"/>
  <c r="MP90" i="1"/>
  <c r="MP89" i="1"/>
  <c r="MP88" i="1"/>
  <c r="MP87" i="1"/>
  <c r="MP86" i="1"/>
  <c r="MP85" i="1"/>
  <c r="MP84" i="1"/>
  <c r="MP83" i="1"/>
  <c r="MP82" i="1"/>
  <c r="MP81" i="1"/>
  <c r="MP80" i="1"/>
  <c r="MP79" i="1"/>
  <c r="MP78" i="1"/>
  <c r="MP77" i="1"/>
  <c r="MP76" i="1"/>
  <c r="MP75" i="1"/>
  <c r="MP74" i="1"/>
  <c r="MP73" i="1"/>
  <c r="MP72" i="1"/>
  <c r="MP71" i="1"/>
  <c r="MP70" i="1"/>
  <c r="MP69" i="1"/>
  <c r="MP68" i="1"/>
  <c r="MP67" i="1"/>
  <c r="MP66" i="1"/>
  <c r="MP65" i="1"/>
  <c r="MP64" i="1"/>
  <c r="MP63" i="1"/>
  <c r="MP62" i="1"/>
  <c r="MP61" i="1"/>
  <c r="MP60" i="1"/>
  <c r="MP59" i="1"/>
  <c r="MP58" i="1"/>
  <c r="MP57" i="1"/>
  <c r="MP56" i="1"/>
  <c r="MP55" i="1"/>
  <c r="MP54" i="1"/>
  <c r="MP53" i="1"/>
  <c r="MP52" i="1"/>
  <c r="MP51" i="1"/>
  <c r="MP50" i="1"/>
  <c r="MP49" i="1"/>
  <c r="MP48" i="1"/>
  <c r="MP47" i="1"/>
  <c r="MP46" i="1"/>
  <c r="MP45" i="1"/>
  <c r="MP44" i="1"/>
  <c r="MP43" i="1"/>
  <c r="MP42" i="1"/>
  <c r="MP41" i="1"/>
  <c r="MP40" i="1"/>
  <c r="MP39" i="1"/>
  <c r="MP38" i="1"/>
  <c r="MP37" i="1"/>
  <c r="MP36" i="1"/>
  <c r="MP35" i="1"/>
  <c r="MP34" i="1"/>
  <c r="MP33" i="1"/>
  <c r="MP32" i="1"/>
  <c r="MP31" i="1"/>
  <c r="MP30" i="1"/>
  <c r="MP29" i="1"/>
  <c r="MP28" i="1"/>
  <c r="MP27" i="1"/>
  <c r="MP26" i="1"/>
  <c r="MP25" i="1"/>
  <c r="MP24" i="1"/>
  <c r="MP23" i="1"/>
  <c r="MP22" i="1"/>
  <c r="MP21" i="1"/>
  <c r="MP20" i="1"/>
  <c r="MP19" i="1"/>
  <c r="MP18" i="1"/>
  <c r="MP17" i="1"/>
  <c r="MP16" i="1"/>
  <c r="MP15" i="1"/>
  <c r="MP14" i="1"/>
  <c r="MP13" i="1"/>
  <c r="MP12" i="1"/>
  <c r="MP11" i="1"/>
  <c r="MP10" i="1"/>
  <c r="MP9" i="1"/>
  <c r="MP8" i="1"/>
  <c r="MP7" i="1"/>
  <c r="MP6" i="1"/>
  <c r="MP5" i="1"/>
  <c r="MP4" i="1"/>
  <c r="MP3" i="1"/>
  <c r="MP2" i="1"/>
  <c r="LK170" i="1"/>
  <c r="LK169" i="1"/>
  <c r="LK168" i="1"/>
  <c r="LK167" i="1"/>
  <c r="LK166" i="1"/>
  <c r="LK165" i="1"/>
  <c r="LK164" i="1"/>
  <c r="LK163" i="1"/>
  <c r="LK162" i="1"/>
  <c r="LK161" i="1"/>
  <c r="LK160" i="1"/>
  <c r="LK159" i="1"/>
  <c r="LK158" i="1"/>
  <c r="LK157" i="1"/>
  <c r="LK156" i="1"/>
  <c r="LK155" i="1"/>
  <c r="LK154" i="1"/>
  <c r="LK153" i="1"/>
  <c r="LK152" i="1"/>
  <c r="LK151" i="1"/>
  <c r="LK150" i="1"/>
  <c r="LK149" i="1"/>
  <c r="LK148" i="1"/>
  <c r="LK147" i="1"/>
  <c r="LK146" i="1"/>
  <c r="LK145" i="1"/>
  <c r="LK144" i="1"/>
  <c r="LK143" i="1"/>
  <c r="LK142" i="1"/>
  <c r="LK141" i="1"/>
  <c r="LK140" i="1"/>
  <c r="LK139" i="1"/>
  <c r="LK138" i="1"/>
  <c r="LK137" i="1"/>
  <c r="LK136" i="1"/>
  <c r="LK135" i="1"/>
  <c r="LK134" i="1"/>
  <c r="LK133" i="1"/>
  <c r="LK132" i="1"/>
  <c r="LK131" i="1"/>
  <c r="LK130" i="1"/>
  <c r="LK129" i="1"/>
  <c r="LK128" i="1"/>
  <c r="LK127" i="1"/>
  <c r="LK126" i="1"/>
  <c r="LK125" i="1"/>
  <c r="LK124" i="1"/>
  <c r="LK123" i="1"/>
  <c r="LK122" i="1"/>
  <c r="LK121" i="1"/>
  <c r="LK120" i="1"/>
  <c r="LK119" i="1"/>
  <c r="LK118" i="1"/>
  <c r="LK117" i="1"/>
  <c r="LK116" i="1"/>
  <c r="LK115" i="1"/>
  <c r="LK114" i="1"/>
  <c r="LK113" i="1"/>
  <c r="LK112" i="1"/>
  <c r="LK111" i="1"/>
  <c r="LK110" i="1"/>
  <c r="LK109" i="1"/>
  <c r="LK108" i="1"/>
  <c r="LK107" i="1"/>
  <c r="LK106" i="1"/>
  <c r="LK105" i="1"/>
  <c r="LK104" i="1"/>
  <c r="LK103" i="1"/>
  <c r="LK102" i="1"/>
  <c r="LK101" i="1"/>
  <c r="LK100" i="1"/>
  <c r="LK99" i="1"/>
  <c r="LK98" i="1"/>
  <c r="LK97" i="1"/>
  <c r="LK96" i="1"/>
  <c r="LK95" i="1"/>
  <c r="LK94" i="1"/>
  <c r="LK93" i="1"/>
  <c r="LK92" i="1"/>
  <c r="LK91" i="1"/>
  <c r="LK90" i="1"/>
  <c r="LK89" i="1"/>
  <c r="LK88" i="1"/>
  <c r="LK87" i="1"/>
  <c r="LK86" i="1"/>
  <c r="LK85" i="1"/>
  <c r="LK84" i="1"/>
  <c r="LK83" i="1"/>
  <c r="LK82" i="1"/>
  <c r="LK81" i="1"/>
  <c r="LK80" i="1"/>
  <c r="LK79" i="1"/>
  <c r="LK78" i="1"/>
  <c r="LK77" i="1"/>
  <c r="LK76" i="1"/>
  <c r="LK75" i="1"/>
  <c r="LK74" i="1"/>
  <c r="LK73" i="1"/>
  <c r="LK72" i="1"/>
  <c r="LK71" i="1"/>
  <c r="LK70" i="1"/>
  <c r="LK69" i="1"/>
  <c r="LK68" i="1"/>
  <c r="LK67" i="1"/>
  <c r="LK66" i="1"/>
  <c r="LK65" i="1"/>
  <c r="LK64" i="1"/>
  <c r="LK63" i="1"/>
  <c r="LK62" i="1"/>
  <c r="LK61" i="1"/>
  <c r="LK60" i="1"/>
  <c r="LK59" i="1"/>
  <c r="LK58" i="1"/>
  <c r="LK57" i="1"/>
  <c r="LK56" i="1"/>
  <c r="LK55" i="1"/>
  <c r="LK54" i="1"/>
  <c r="LK53" i="1"/>
  <c r="LK52" i="1"/>
  <c r="LK51" i="1"/>
  <c r="LK50" i="1"/>
  <c r="LK49" i="1"/>
  <c r="LK48" i="1"/>
  <c r="LK47" i="1"/>
  <c r="LK46" i="1"/>
  <c r="LK45" i="1"/>
  <c r="LK44" i="1"/>
  <c r="LK43" i="1"/>
  <c r="LK42" i="1"/>
  <c r="LK41" i="1"/>
  <c r="LK40" i="1"/>
  <c r="LK39" i="1"/>
  <c r="LK38" i="1"/>
  <c r="LK37" i="1"/>
  <c r="LK36" i="1"/>
  <c r="LK35" i="1"/>
  <c r="LK34" i="1"/>
  <c r="LK33" i="1"/>
  <c r="LK32" i="1"/>
  <c r="LK31" i="1"/>
  <c r="LK30" i="1"/>
  <c r="LK29" i="1"/>
  <c r="LK28" i="1"/>
  <c r="LK27" i="1"/>
  <c r="LK26" i="1"/>
  <c r="LK25" i="1"/>
  <c r="LK24" i="1"/>
  <c r="LK23" i="1"/>
  <c r="LK22" i="1"/>
  <c r="LK21" i="1"/>
  <c r="LK20" i="1"/>
  <c r="LK19" i="1"/>
  <c r="LK18" i="1"/>
  <c r="LK17" i="1"/>
  <c r="LK16" i="1"/>
  <c r="LK15" i="1"/>
  <c r="LK14" i="1"/>
  <c r="LK13" i="1"/>
  <c r="LK12" i="1"/>
  <c r="LK11" i="1"/>
  <c r="LK10" i="1"/>
  <c r="LK9" i="1"/>
  <c r="LK8" i="1"/>
  <c r="LK7" i="1"/>
  <c r="LK6" i="1"/>
  <c r="LK5" i="1"/>
  <c r="LK4" i="1"/>
  <c r="LK3" i="1"/>
  <c r="LK2" i="1"/>
  <c r="KF170" i="1"/>
  <c r="KF169" i="1"/>
  <c r="KF168" i="1"/>
  <c r="KF167" i="1"/>
  <c r="KF166" i="1"/>
  <c r="KF165" i="1"/>
  <c r="KF164" i="1"/>
  <c r="KF163" i="1"/>
  <c r="KF162" i="1"/>
  <c r="KF161" i="1"/>
  <c r="KF160" i="1"/>
  <c r="KF159" i="1"/>
  <c r="KF158" i="1"/>
  <c r="KF157" i="1"/>
  <c r="KF156" i="1"/>
  <c r="KF155" i="1"/>
  <c r="KF154" i="1"/>
  <c r="KF153" i="1"/>
  <c r="KF152" i="1"/>
  <c r="KF151" i="1"/>
  <c r="KF150" i="1"/>
  <c r="KF149" i="1"/>
  <c r="KF148" i="1"/>
  <c r="KF147" i="1"/>
  <c r="KF146" i="1"/>
  <c r="KF145" i="1"/>
  <c r="KF144" i="1"/>
  <c r="KF143" i="1"/>
  <c r="KF142" i="1"/>
  <c r="KF141" i="1"/>
  <c r="KF140" i="1"/>
  <c r="KF139" i="1"/>
  <c r="KF138" i="1"/>
  <c r="KF137" i="1"/>
  <c r="KF136" i="1"/>
  <c r="KF135" i="1"/>
  <c r="KF134" i="1"/>
  <c r="KF133" i="1"/>
  <c r="KF132" i="1"/>
  <c r="KF131" i="1"/>
  <c r="KF130" i="1"/>
  <c r="KF129" i="1"/>
  <c r="KF128" i="1"/>
  <c r="KF127" i="1"/>
  <c r="KF126" i="1"/>
  <c r="KF125" i="1"/>
  <c r="KF124" i="1"/>
  <c r="KF123" i="1"/>
  <c r="KF122" i="1"/>
  <c r="KF121" i="1"/>
  <c r="KF120" i="1"/>
  <c r="KF119" i="1"/>
  <c r="KF118" i="1"/>
  <c r="KF117" i="1"/>
  <c r="KF116" i="1"/>
  <c r="KF115" i="1"/>
  <c r="KF114" i="1"/>
  <c r="KF113" i="1"/>
  <c r="KF112" i="1"/>
  <c r="KF111" i="1"/>
  <c r="KF110" i="1"/>
  <c r="KF109" i="1"/>
  <c r="KF108" i="1"/>
  <c r="KF107" i="1"/>
  <c r="KF106" i="1"/>
  <c r="KF105" i="1"/>
  <c r="KF104" i="1"/>
  <c r="KF103" i="1"/>
  <c r="KF102" i="1"/>
  <c r="KF101" i="1"/>
  <c r="KF100" i="1"/>
  <c r="KF99" i="1"/>
  <c r="KF98" i="1"/>
  <c r="KF97" i="1"/>
  <c r="KF96" i="1"/>
  <c r="KF95" i="1"/>
  <c r="KF94" i="1"/>
  <c r="KF93" i="1"/>
  <c r="KF92" i="1"/>
  <c r="KF91" i="1"/>
  <c r="KF90" i="1"/>
  <c r="KF89" i="1"/>
  <c r="KF88" i="1"/>
  <c r="KF87" i="1"/>
  <c r="KF86" i="1"/>
  <c r="KF85" i="1"/>
  <c r="KF84" i="1"/>
  <c r="KF83" i="1"/>
  <c r="KF82" i="1"/>
  <c r="KF81" i="1"/>
  <c r="KF80" i="1"/>
  <c r="KF79" i="1"/>
  <c r="KF78" i="1"/>
  <c r="KF77" i="1"/>
  <c r="KF76" i="1"/>
  <c r="KF75" i="1"/>
  <c r="KF74" i="1"/>
  <c r="KF73" i="1"/>
  <c r="KF72" i="1"/>
  <c r="KF71" i="1"/>
  <c r="KF70" i="1"/>
  <c r="KF69" i="1"/>
  <c r="KF68" i="1"/>
  <c r="KF67" i="1"/>
  <c r="KF66" i="1"/>
  <c r="KF65" i="1"/>
  <c r="KF64" i="1"/>
  <c r="KF63" i="1"/>
  <c r="KF62" i="1"/>
  <c r="KF61" i="1"/>
  <c r="KF60" i="1"/>
  <c r="KF59" i="1"/>
  <c r="KF58" i="1"/>
  <c r="KF57" i="1"/>
  <c r="KF56" i="1"/>
  <c r="KF55" i="1"/>
  <c r="KF54" i="1"/>
  <c r="KF53" i="1"/>
  <c r="KF52" i="1"/>
  <c r="KF51" i="1"/>
  <c r="KF50" i="1"/>
  <c r="KF49" i="1"/>
  <c r="KF48" i="1"/>
  <c r="KF47" i="1"/>
  <c r="KF46" i="1"/>
  <c r="KF45" i="1"/>
  <c r="KF44" i="1"/>
  <c r="KF43" i="1"/>
  <c r="KF42" i="1"/>
  <c r="KF41" i="1"/>
  <c r="KF40" i="1"/>
  <c r="KF39" i="1"/>
  <c r="KF38" i="1"/>
  <c r="KF37" i="1"/>
  <c r="KF36" i="1"/>
  <c r="KF35" i="1"/>
  <c r="KF34" i="1"/>
  <c r="KF33" i="1"/>
  <c r="KF32" i="1"/>
  <c r="KF31" i="1"/>
  <c r="KF30" i="1"/>
  <c r="KF29" i="1"/>
  <c r="KF28" i="1"/>
  <c r="KF27" i="1"/>
  <c r="KF26" i="1"/>
  <c r="KF25" i="1"/>
  <c r="KF24" i="1"/>
  <c r="KF23" i="1"/>
  <c r="KF22" i="1"/>
  <c r="KF21" i="1"/>
  <c r="KF20" i="1"/>
  <c r="KF19" i="1"/>
  <c r="KF18" i="1"/>
  <c r="KF17" i="1"/>
  <c r="KF16" i="1"/>
  <c r="KF15" i="1"/>
  <c r="KF14" i="1"/>
  <c r="KF13" i="1"/>
  <c r="KF12" i="1"/>
  <c r="KF11" i="1"/>
  <c r="KF10" i="1"/>
  <c r="KF9" i="1"/>
  <c r="KF8" i="1"/>
  <c r="KF7" i="1"/>
  <c r="KF6" i="1"/>
  <c r="KF5" i="1"/>
  <c r="KF4" i="1"/>
  <c r="KF3" i="1"/>
  <c r="KF2" i="1"/>
  <c r="JA170" i="1"/>
  <c r="JA169" i="1"/>
  <c r="JA168" i="1"/>
  <c r="JA167" i="1"/>
  <c r="JA166" i="1"/>
  <c r="JA165" i="1"/>
  <c r="JA164" i="1"/>
  <c r="JA163" i="1"/>
  <c r="JA162" i="1"/>
  <c r="JA161" i="1"/>
  <c r="JA160" i="1"/>
  <c r="JA159" i="1"/>
  <c r="JA158" i="1"/>
  <c r="JA157" i="1"/>
  <c r="JA156" i="1"/>
  <c r="JA155" i="1"/>
  <c r="JA154" i="1"/>
  <c r="JA153" i="1"/>
  <c r="JA152" i="1"/>
  <c r="JA151" i="1"/>
  <c r="JA150" i="1"/>
  <c r="JA149" i="1"/>
  <c r="JA148" i="1"/>
  <c r="JA147" i="1"/>
  <c r="JA146" i="1"/>
  <c r="JA145" i="1"/>
  <c r="JA144" i="1"/>
  <c r="JA143" i="1"/>
  <c r="JA142" i="1"/>
  <c r="JA141" i="1"/>
  <c r="JA140" i="1"/>
  <c r="JA139" i="1"/>
  <c r="JA138" i="1"/>
  <c r="JA137" i="1"/>
  <c r="JA136" i="1"/>
  <c r="JA135" i="1"/>
  <c r="JA134" i="1"/>
  <c r="JA133" i="1"/>
  <c r="JA132" i="1"/>
  <c r="JA131" i="1"/>
  <c r="JA130" i="1"/>
  <c r="JA129" i="1"/>
  <c r="JA128" i="1"/>
  <c r="JA127" i="1"/>
  <c r="JA126" i="1"/>
  <c r="JA125" i="1"/>
  <c r="JA124" i="1"/>
  <c r="JA123" i="1"/>
  <c r="JA122" i="1"/>
  <c r="JA121" i="1"/>
  <c r="JA120" i="1"/>
  <c r="JA119" i="1"/>
  <c r="JA118" i="1"/>
  <c r="JA117" i="1"/>
  <c r="JA116" i="1"/>
  <c r="JA115" i="1"/>
  <c r="JA114" i="1"/>
  <c r="JA113" i="1"/>
  <c r="JA112" i="1"/>
  <c r="JA111" i="1"/>
  <c r="JA110" i="1"/>
  <c r="JA109" i="1"/>
  <c r="JA108" i="1"/>
  <c r="JA107" i="1"/>
  <c r="JA106" i="1"/>
  <c r="JA105" i="1"/>
  <c r="JA104" i="1"/>
  <c r="JA103" i="1"/>
  <c r="JA102" i="1"/>
  <c r="JA101" i="1"/>
  <c r="JA100" i="1"/>
  <c r="JA99" i="1"/>
  <c r="JA98" i="1"/>
  <c r="JA97" i="1"/>
  <c r="JA96" i="1"/>
  <c r="JA95" i="1"/>
  <c r="JA94" i="1"/>
  <c r="JA93" i="1"/>
  <c r="JA92" i="1"/>
  <c r="JA91" i="1"/>
  <c r="JA90" i="1"/>
  <c r="JA89" i="1"/>
  <c r="JA88" i="1"/>
  <c r="JA87" i="1"/>
  <c r="JA86" i="1"/>
  <c r="JA85" i="1"/>
  <c r="JA84" i="1"/>
  <c r="JA83" i="1"/>
  <c r="JA82" i="1"/>
  <c r="JA81" i="1"/>
  <c r="JA80" i="1"/>
  <c r="JA79" i="1"/>
  <c r="JA78" i="1"/>
  <c r="JA77" i="1"/>
  <c r="JA76" i="1"/>
  <c r="JA75" i="1"/>
  <c r="JA74" i="1"/>
  <c r="JA73" i="1"/>
  <c r="JA72" i="1"/>
  <c r="JA71" i="1"/>
  <c r="JA70" i="1"/>
  <c r="JA69" i="1"/>
  <c r="JA68" i="1"/>
  <c r="JA67" i="1"/>
  <c r="JA66" i="1"/>
  <c r="JA65" i="1"/>
  <c r="JA64" i="1"/>
  <c r="JA63" i="1"/>
  <c r="JA62" i="1"/>
  <c r="JA61" i="1"/>
  <c r="JA60" i="1"/>
  <c r="JA59" i="1"/>
  <c r="JA58" i="1"/>
  <c r="JA57" i="1"/>
  <c r="JA56" i="1"/>
  <c r="JA55" i="1"/>
  <c r="JA54" i="1"/>
  <c r="JA53" i="1"/>
  <c r="JA52" i="1"/>
  <c r="JA51" i="1"/>
  <c r="JA50" i="1"/>
  <c r="JA49" i="1"/>
  <c r="JA48" i="1"/>
  <c r="JA47" i="1"/>
  <c r="JA46" i="1"/>
  <c r="JA45" i="1"/>
  <c r="JA44" i="1"/>
  <c r="JA43" i="1"/>
  <c r="JA42" i="1"/>
  <c r="JA41" i="1"/>
  <c r="JA40" i="1"/>
  <c r="JA39" i="1"/>
  <c r="JA38" i="1"/>
  <c r="JA37" i="1"/>
  <c r="JA36" i="1"/>
  <c r="JA35" i="1"/>
  <c r="JA34" i="1"/>
  <c r="JA33" i="1"/>
  <c r="JA32" i="1"/>
  <c r="JA31" i="1"/>
  <c r="JA30" i="1"/>
  <c r="JA29" i="1"/>
  <c r="JA28" i="1"/>
  <c r="JA27" i="1"/>
  <c r="JA26" i="1"/>
  <c r="JA25" i="1"/>
  <c r="JA24" i="1"/>
  <c r="JA23" i="1"/>
  <c r="JA22" i="1"/>
  <c r="JA21" i="1"/>
  <c r="JA20" i="1"/>
  <c r="JA19" i="1"/>
  <c r="JA18" i="1"/>
  <c r="JA17" i="1"/>
  <c r="JA16" i="1"/>
  <c r="JA15" i="1"/>
  <c r="JA14" i="1"/>
  <c r="JA13" i="1"/>
  <c r="JA12" i="1"/>
  <c r="JA11" i="1"/>
  <c r="JA10" i="1"/>
  <c r="JA9" i="1"/>
  <c r="JA8" i="1"/>
  <c r="JA7" i="1"/>
  <c r="JA6" i="1"/>
  <c r="JA5" i="1"/>
  <c r="JA4" i="1"/>
  <c r="JA3" i="1"/>
  <c r="JA2" i="1"/>
  <c r="GQ170" i="1"/>
  <c r="GQ169" i="1"/>
  <c r="GQ168" i="1"/>
  <c r="GQ167" i="1"/>
  <c r="GQ166" i="1"/>
  <c r="GQ165" i="1"/>
  <c r="GQ164" i="1"/>
  <c r="GQ163" i="1"/>
  <c r="GQ162" i="1"/>
  <c r="GQ161" i="1"/>
  <c r="GQ160" i="1"/>
  <c r="GQ159" i="1"/>
  <c r="GQ158" i="1"/>
  <c r="GQ157" i="1"/>
  <c r="GQ156" i="1"/>
  <c r="GQ155" i="1"/>
  <c r="GQ154" i="1"/>
  <c r="GQ153" i="1"/>
  <c r="GQ152" i="1"/>
  <c r="GQ151" i="1"/>
  <c r="GQ150" i="1"/>
  <c r="GQ149" i="1"/>
  <c r="GQ148" i="1"/>
  <c r="GQ147" i="1"/>
  <c r="GQ146" i="1"/>
  <c r="GQ145" i="1"/>
  <c r="GQ144" i="1"/>
  <c r="GQ143" i="1"/>
  <c r="GQ142" i="1"/>
  <c r="GQ141" i="1"/>
  <c r="GQ140" i="1"/>
  <c r="GQ139" i="1"/>
  <c r="GQ138" i="1"/>
  <c r="GQ137" i="1"/>
  <c r="GQ136" i="1"/>
  <c r="GQ135" i="1"/>
  <c r="GQ134" i="1"/>
  <c r="GQ133" i="1"/>
  <c r="GQ132" i="1"/>
  <c r="GQ131" i="1"/>
  <c r="GQ130" i="1"/>
  <c r="GQ129" i="1"/>
  <c r="GQ128" i="1"/>
  <c r="GQ127" i="1"/>
  <c r="GQ126" i="1"/>
  <c r="GQ125" i="1"/>
  <c r="GQ124" i="1"/>
  <c r="GQ123" i="1"/>
  <c r="GQ122" i="1"/>
  <c r="GQ121" i="1"/>
  <c r="GQ120" i="1"/>
  <c r="GQ119" i="1"/>
  <c r="GQ118" i="1"/>
  <c r="GQ117" i="1"/>
  <c r="GQ116" i="1"/>
  <c r="GQ115" i="1"/>
  <c r="GQ114" i="1"/>
  <c r="GQ113" i="1"/>
  <c r="GQ112" i="1"/>
  <c r="GQ111" i="1"/>
  <c r="GQ110" i="1"/>
  <c r="GQ109" i="1"/>
  <c r="GQ108" i="1"/>
  <c r="GQ107" i="1"/>
  <c r="GQ106" i="1"/>
  <c r="GQ105" i="1"/>
  <c r="GQ104" i="1"/>
  <c r="GQ103" i="1"/>
  <c r="GQ102" i="1"/>
  <c r="GQ101" i="1"/>
  <c r="GQ100" i="1"/>
  <c r="GQ99" i="1"/>
  <c r="GQ98" i="1"/>
  <c r="GQ97" i="1"/>
  <c r="GQ96" i="1"/>
  <c r="GQ95" i="1"/>
  <c r="GQ94" i="1"/>
  <c r="GQ93" i="1"/>
  <c r="GQ92" i="1"/>
  <c r="GQ91" i="1"/>
  <c r="GQ90" i="1"/>
  <c r="GQ89" i="1"/>
  <c r="GQ88" i="1"/>
  <c r="GQ87" i="1"/>
  <c r="GQ86" i="1"/>
  <c r="GQ85" i="1"/>
  <c r="GQ84" i="1"/>
  <c r="GQ83" i="1"/>
  <c r="GQ82" i="1"/>
  <c r="GQ81" i="1"/>
  <c r="GQ80" i="1"/>
  <c r="GQ79" i="1"/>
  <c r="GQ78" i="1"/>
  <c r="GQ77" i="1"/>
  <c r="GQ76" i="1"/>
  <c r="GQ75" i="1"/>
  <c r="GQ74" i="1"/>
  <c r="GQ73" i="1"/>
  <c r="GQ72" i="1"/>
  <c r="GQ71" i="1"/>
  <c r="GQ70" i="1"/>
  <c r="GQ69" i="1"/>
  <c r="GQ68" i="1"/>
  <c r="GQ67" i="1"/>
  <c r="GQ66" i="1"/>
  <c r="GQ65" i="1"/>
  <c r="GQ64" i="1"/>
  <c r="GQ63" i="1"/>
  <c r="GQ62" i="1"/>
  <c r="GQ61" i="1"/>
  <c r="GQ60" i="1"/>
  <c r="GQ59" i="1"/>
  <c r="GQ58" i="1"/>
  <c r="GQ57" i="1"/>
  <c r="GQ56" i="1"/>
  <c r="GQ55" i="1"/>
  <c r="GQ54" i="1"/>
  <c r="GQ53" i="1"/>
  <c r="GQ52" i="1"/>
  <c r="GQ51" i="1"/>
  <c r="GQ50" i="1"/>
  <c r="GQ49" i="1"/>
  <c r="GQ48" i="1"/>
  <c r="GQ47" i="1"/>
  <c r="GQ46" i="1"/>
  <c r="GQ45" i="1"/>
  <c r="GQ44" i="1"/>
  <c r="GQ43" i="1"/>
  <c r="GQ42" i="1"/>
  <c r="GQ41" i="1"/>
  <c r="GQ40" i="1"/>
  <c r="GQ39" i="1"/>
  <c r="GQ38" i="1"/>
  <c r="GQ37" i="1"/>
  <c r="GQ36" i="1"/>
  <c r="GQ35" i="1"/>
  <c r="GQ34" i="1"/>
  <c r="GQ33" i="1"/>
  <c r="GQ32" i="1"/>
  <c r="GQ31" i="1"/>
  <c r="GQ30" i="1"/>
  <c r="GQ29" i="1"/>
  <c r="GQ28" i="1"/>
  <c r="GQ27" i="1"/>
  <c r="GQ26" i="1"/>
  <c r="GQ25" i="1"/>
  <c r="GQ24" i="1"/>
  <c r="GQ23" i="1"/>
  <c r="GQ22" i="1"/>
  <c r="GQ21" i="1"/>
  <c r="GQ20" i="1"/>
  <c r="GQ19" i="1"/>
  <c r="GQ18" i="1"/>
  <c r="GQ17" i="1"/>
  <c r="GQ16" i="1"/>
  <c r="GQ15" i="1"/>
  <c r="GQ14" i="1"/>
  <c r="GQ13" i="1"/>
  <c r="GQ12" i="1"/>
  <c r="GQ11" i="1"/>
  <c r="GQ10" i="1"/>
  <c r="GQ9" i="1"/>
  <c r="GQ8" i="1"/>
  <c r="GQ7" i="1"/>
  <c r="GQ6" i="1"/>
  <c r="GQ5" i="1"/>
  <c r="GQ4" i="1"/>
  <c r="GQ3" i="1"/>
  <c r="GQ2" i="1"/>
  <c r="EG181" i="1"/>
  <c r="VF181" i="1" s="1"/>
  <c r="EG180" i="1"/>
  <c r="EG179" i="1"/>
  <c r="VF179" i="1" s="1"/>
  <c r="EG178" i="1"/>
  <c r="EG177" i="1"/>
  <c r="EG176" i="1"/>
  <c r="EG175" i="1"/>
  <c r="EG174" i="1"/>
  <c r="VF174" i="1" s="1"/>
  <c r="EG173" i="1"/>
  <c r="VF173" i="1" s="1"/>
  <c r="EG172" i="1"/>
  <c r="EG171" i="1"/>
  <c r="VF171" i="1" s="1"/>
  <c r="EG170" i="1"/>
  <c r="EG169" i="1"/>
  <c r="EG168" i="1"/>
  <c r="EG167" i="1"/>
  <c r="EG166" i="1"/>
  <c r="EG165" i="1"/>
  <c r="EG164" i="1"/>
  <c r="EG163" i="1"/>
  <c r="EG162" i="1"/>
  <c r="EG161" i="1"/>
  <c r="EG160" i="1"/>
  <c r="EG159" i="1"/>
  <c r="EG158" i="1"/>
  <c r="EG157" i="1"/>
  <c r="EG156" i="1"/>
  <c r="EG155" i="1"/>
  <c r="EG154" i="1"/>
  <c r="EG153" i="1"/>
  <c r="EG152" i="1"/>
  <c r="EG151" i="1"/>
  <c r="EG150" i="1"/>
  <c r="EG149" i="1"/>
  <c r="EG148" i="1"/>
  <c r="EG147" i="1"/>
  <c r="EG146" i="1"/>
  <c r="EG145" i="1"/>
  <c r="EG144" i="1"/>
  <c r="EG143" i="1"/>
  <c r="EG142" i="1"/>
  <c r="EG141" i="1"/>
  <c r="EG140" i="1"/>
  <c r="EG139" i="1"/>
  <c r="EG138" i="1"/>
  <c r="EG137" i="1"/>
  <c r="EG136" i="1"/>
  <c r="EG135" i="1"/>
  <c r="EG134" i="1"/>
  <c r="EG133" i="1"/>
  <c r="EG132" i="1"/>
  <c r="EG131" i="1"/>
  <c r="EG130" i="1"/>
  <c r="EG129" i="1"/>
  <c r="EG128" i="1"/>
  <c r="EG127" i="1"/>
  <c r="EG126" i="1"/>
  <c r="EG125" i="1"/>
  <c r="EG124" i="1"/>
  <c r="EG123" i="1"/>
  <c r="EG122" i="1"/>
  <c r="EG121" i="1"/>
  <c r="EG120" i="1"/>
  <c r="EG119" i="1"/>
  <c r="EG118" i="1"/>
  <c r="EG117" i="1"/>
  <c r="EG116" i="1"/>
  <c r="EG115" i="1"/>
  <c r="EG114" i="1"/>
  <c r="EG113" i="1"/>
  <c r="EG112" i="1"/>
  <c r="EG111" i="1"/>
  <c r="EG110" i="1"/>
  <c r="EG109" i="1"/>
  <c r="EG108" i="1"/>
  <c r="EG107" i="1"/>
  <c r="EG106" i="1"/>
  <c r="EG105" i="1"/>
  <c r="EG104" i="1"/>
  <c r="EG103" i="1"/>
  <c r="EG102" i="1"/>
  <c r="EG101" i="1"/>
  <c r="EG100" i="1"/>
  <c r="EG99" i="1"/>
  <c r="EG98" i="1"/>
  <c r="EG97" i="1"/>
  <c r="EG96" i="1"/>
  <c r="EG95" i="1"/>
  <c r="EG94" i="1"/>
  <c r="EG93" i="1"/>
  <c r="EG92" i="1"/>
  <c r="EG91" i="1"/>
  <c r="EG90" i="1"/>
  <c r="EG89" i="1"/>
  <c r="EG88" i="1"/>
  <c r="EG87" i="1"/>
  <c r="EG86" i="1"/>
  <c r="EG85" i="1"/>
  <c r="EG84" i="1"/>
  <c r="EG83" i="1"/>
  <c r="EG82" i="1"/>
  <c r="EG81" i="1"/>
  <c r="EG80" i="1"/>
  <c r="EG79" i="1"/>
  <c r="EG78" i="1"/>
  <c r="EG77" i="1"/>
  <c r="EG76" i="1"/>
  <c r="EG75" i="1"/>
  <c r="EG74" i="1"/>
  <c r="EG73" i="1"/>
  <c r="EG72" i="1"/>
  <c r="EG71" i="1"/>
  <c r="EG70" i="1"/>
  <c r="EG69" i="1"/>
  <c r="EG68" i="1"/>
  <c r="EG67" i="1"/>
  <c r="EG66" i="1"/>
  <c r="EG65" i="1"/>
  <c r="EG64" i="1"/>
  <c r="EG63" i="1"/>
  <c r="EG62" i="1"/>
  <c r="EG61" i="1"/>
  <c r="EG60" i="1"/>
  <c r="EG59" i="1"/>
  <c r="EG58" i="1"/>
  <c r="EG57" i="1"/>
  <c r="EG56" i="1"/>
  <c r="EG55" i="1"/>
  <c r="EG54" i="1"/>
  <c r="EG53" i="1"/>
  <c r="EG52" i="1"/>
  <c r="EG51" i="1"/>
  <c r="EG50" i="1"/>
  <c r="EG49" i="1"/>
  <c r="EG48" i="1"/>
  <c r="EG47" i="1"/>
  <c r="EG46" i="1"/>
  <c r="EG45" i="1"/>
  <c r="EG44" i="1"/>
  <c r="EG43" i="1"/>
  <c r="EG42" i="1"/>
  <c r="EG41" i="1"/>
  <c r="EG40" i="1"/>
  <c r="EG39" i="1"/>
  <c r="EG38" i="1"/>
  <c r="EG37" i="1"/>
  <c r="EG36" i="1"/>
  <c r="EG35" i="1"/>
  <c r="EG34" i="1"/>
  <c r="EG33" i="1"/>
  <c r="EG32" i="1"/>
  <c r="EG31" i="1"/>
  <c r="EG30" i="1"/>
  <c r="EG29" i="1"/>
  <c r="EG28" i="1"/>
  <c r="EG27" i="1"/>
  <c r="EG26" i="1"/>
  <c r="EG25" i="1"/>
  <c r="EG24" i="1"/>
  <c r="EG23" i="1"/>
  <c r="EG22" i="1"/>
  <c r="EG21" i="1"/>
  <c r="EG20" i="1"/>
  <c r="EG19" i="1"/>
  <c r="EG18" i="1"/>
  <c r="EG17" i="1"/>
  <c r="EG16" i="1"/>
  <c r="EG15" i="1"/>
  <c r="EG14" i="1"/>
  <c r="EG13" i="1"/>
  <c r="EG12" i="1"/>
  <c r="EG11" i="1"/>
  <c r="EG10" i="1"/>
  <c r="EG9" i="1"/>
  <c r="EG8" i="1"/>
  <c r="EG7" i="1"/>
  <c r="EG6" i="1"/>
  <c r="EG5" i="1"/>
  <c r="EG4" i="1"/>
  <c r="EG3" i="1"/>
  <c r="EG2" i="1"/>
  <c r="RJ181" i="1"/>
  <c r="RJ180" i="1"/>
  <c r="RJ179" i="1"/>
  <c r="RJ178" i="1"/>
  <c r="RJ177" i="1"/>
  <c r="RJ176" i="1"/>
  <c r="RJ175" i="1"/>
  <c r="RJ174" i="1"/>
  <c r="RJ173" i="1"/>
  <c r="RJ172" i="1"/>
  <c r="RJ171" i="1"/>
  <c r="RJ170" i="1"/>
  <c r="RJ169" i="1"/>
  <c r="RJ168" i="1"/>
  <c r="RJ167" i="1"/>
  <c r="RJ166" i="1"/>
  <c r="RJ165" i="1"/>
  <c r="RJ164" i="1"/>
  <c r="RJ163" i="1"/>
  <c r="RJ162" i="1"/>
  <c r="RJ161" i="1"/>
  <c r="RJ160" i="1"/>
  <c r="RJ159" i="1"/>
  <c r="RJ158" i="1"/>
  <c r="RJ157" i="1"/>
  <c r="RJ156" i="1"/>
  <c r="RJ155" i="1"/>
  <c r="RJ154" i="1"/>
  <c r="RJ153" i="1"/>
  <c r="RJ152" i="1"/>
  <c r="RJ151" i="1"/>
  <c r="RJ150" i="1"/>
  <c r="RJ149" i="1"/>
  <c r="RJ148" i="1"/>
  <c r="RJ147" i="1"/>
  <c r="RJ146" i="1"/>
  <c r="RJ145" i="1"/>
  <c r="RJ144" i="1"/>
  <c r="RJ143" i="1"/>
  <c r="RJ142" i="1"/>
  <c r="RJ141" i="1"/>
  <c r="RJ140" i="1"/>
  <c r="RJ139" i="1"/>
  <c r="RJ138" i="1"/>
  <c r="RJ137" i="1"/>
  <c r="RJ136" i="1"/>
  <c r="RJ135" i="1"/>
  <c r="RJ134" i="1"/>
  <c r="RJ133" i="1"/>
  <c r="RJ132" i="1"/>
  <c r="RJ131" i="1"/>
  <c r="RJ130" i="1"/>
  <c r="RJ129" i="1"/>
  <c r="RJ128" i="1"/>
  <c r="RJ127" i="1"/>
  <c r="RJ126" i="1"/>
  <c r="RJ125" i="1"/>
  <c r="RJ124" i="1"/>
  <c r="RJ123" i="1"/>
  <c r="RJ122" i="1"/>
  <c r="RJ121" i="1"/>
  <c r="RJ120" i="1"/>
  <c r="RJ119" i="1"/>
  <c r="RJ118" i="1"/>
  <c r="RJ117" i="1"/>
  <c r="RJ116" i="1"/>
  <c r="RJ115" i="1"/>
  <c r="RJ114" i="1"/>
  <c r="RJ113" i="1"/>
  <c r="RJ112" i="1"/>
  <c r="RJ111" i="1"/>
  <c r="RJ110" i="1"/>
  <c r="RJ109" i="1"/>
  <c r="RJ108" i="1"/>
  <c r="RJ107" i="1"/>
  <c r="RJ106" i="1"/>
  <c r="RJ105" i="1"/>
  <c r="RJ104" i="1"/>
  <c r="RJ103" i="1"/>
  <c r="RJ102" i="1"/>
  <c r="RJ101" i="1"/>
  <c r="RJ100" i="1"/>
  <c r="RJ99" i="1"/>
  <c r="RJ98" i="1"/>
  <c r="RJ97" i="1"/>
  <c r="RJ96" i="1"/>
  <c r="RJ95" i="1"/>
  <c r="RJ94" i="1"/>
  <c r="RJ93" i="1"/>
  <c r="RJ92" i="1"/>
  <c r="RJ91" i="1"/>
  <c r="RJ90" i="1"/>
  <c r="RJ89" i="1"/>
  <c r="RJ88" i="1"/>
  <c r="RJ87" i="1"/>
  <c r="RJ86" i="1"/>
  <c r="RJ85" i="1"/>
  <c r="RJ84" i="1"/>
  <c r="RJ83" i="1"/>
  <c r="RJ82" i="1"/>
  <c r="RJ81" i="1"/>
  <c r="RJ80" i="1"/>
  <c r="RJ79" i="1"/>
  <c r="RJ78" i="1"/>
  <c r="RJ77" i="1"/>
  <c r="RJ76" i="1"/>
  <c r="RJ75" i="1"/>
  <c r="RJ74" i="1"/>
  <c r="RJ73" i="1"/>
  <c r="RJ72" i="1"/>
  <c r="RJ71" i="1"/>
  <c r="RJ70" i="1"/>
  <c r="RJ69" i="1"/>
  <c r="RJ68" i="1"/>
  <c r="RJ67" i="1"/>
  <c r="RJ66" i="1"/>
  <c r="RJ65" i="1"/>
  <c r="RJ64" i="1"/>
  <c r="RJ63" i="1"/>
  <c r="RJ62" i="1"/>
  <c r="RJ61" i="1"/>
  <c r="RJ60" i="1"/>
  <c r="RJ59" i="1"/>
  <c r="RJ58" i="1"/>
  <c r="RJ57" i="1"/>
  <c r="RJ56" i="1"/>
  <c r="RJ55" i="1"/>
  <c r="RJ54" i="1"/>
  <c r="RJ53" i="1"/>
  <c r="RJ52" i="1"/>
  <c r="RJ51" i="1"/>
  <c r="RJ50" i="1"/>
  <c r="RJ49" i="1"/>
  <c r="RJ48" i="1"/>
  <c r="RJ47" i="1"/>
  <c r="RJ46" i="1"/>
  <c r="RJ45" i="1"/>
  <c r="RJ44" i="1"/>
  <c r="RJ43" i="1"/>
  <c r="RJ42" i="1"/>
  <c r="RJ41" i="1"/>
  <c r="RJ40" i="1"/>
  <c r="RJ39" i="1"/>
  <c r="RJ38" i="1"/>
  <c r="RJ37" i="1"/>
  <c r="RJ36" i="1"/>
  <c r="RJ35" i="1"/>
  <c r="RJ34" i="1"/>
  <c r="RJ33" i="1"/>
  <c r="RJ32" i="1"/>
  <c r="RJ31" i="1"/>
  <c r="RJ30" i="1"/>
  <c r="RJ29" i="1"/>
  <c r="RJ28" i="1"/>
  <c r="RJ27" i="1"/>
  <c r="RJ26" i="1"/>
  <c r="RJ25" i="1"/>
  <c r="RJ24" i="1"/>
  <c r="RJ23" i="1"/>
  <c r="RJ22" i="1"/>
  <c r="RJ21" i="1"/>
  <c r="RJ20" i="1"/>
  <c r="RJ19" i="1"/>
  <c r="RJ18" i="1"/>
  <c r="RJ17" i="1"/>
  <c r="RJ16" i="1"/>
  <c r="RJ15" i="1"/>
  <c r="RJ14" i="1"/>
  <c r="RJ13" i="1"/>
  <c r="RJ12" i="1"/>
  <c r="RJ11" i="1"/>
  <c r="RJ10" i="1"/>
  <c r="RJ9" i="1"/>
  <c r="RJ8" i="1"/>
  <c r="RJ7" i="1"/>
  <c r="RJ6" i="1"/>
  <c r="RJ5" i="1"/>
  <c r="RJ4" i="1"/>
  <c r="RJ3" i="1"/>
  <c r="RJ2" i="1"/>
  <c r="VF11" i="1" l="1"/>
  <c r="VF51" i="1"/>
  <c r="VF67" i="1"/>
  <c r="VF83" i="1"/>
  <c r="VF99" i="1"/>
  <c r="VF163" i="1"/>
  <c r="VF172" i="1"/>
  <c r="VF180" i="1"/>
  <c r="VF4" i="1"/>
  <c r="VF12" i="1"/>
  <c r="VF20" i="1"/>
  <c r="VF28" i="1"/>
  <c r="VF36" i="1"/>
  <c r="VF44" i="1"/>
  <c r="VF52" i="1"/>
  <c r="VF60" i="1"/>
  <c r="VF68" i="1"/>
  <c r="VF76" i="1"/>
  <c r="VF84" i="1"/>
  <c r="VF92" i="1"/>
  <c r="VF100" i="1"/>
  <c r="VF108" i="1"/>
  <c r="VF116" i="1"/>
  <c r="VF124" i="1"/>
  <c r="VF132" i="1"/>
  <c r="VF140" i="1"/>
  <c r="VF148" i="1"/>
  <c r="VF156" i="1"/>
  <c r="VF164" i="1"/>
  <c r="VF43" i="1"/>
  <c r="VF123" i="1"/>
  <c r="VF5" i="1"/>
  <c r="VF13" i="1"/>
  <c r="VF21" i="1"/>
  <c r="VF29" i="1"/>
  <c r="VF37" i="1"/>
  <c r="VF45" i="1"/>
  <c r="VF53" i="1"/>
  <c r="VF61" i="1"/>
  <c r="VF69" i="1"/>
  <c r="VF77" i="1"/>
  <c r="VF85" i="1"/>
  <c r="VF93" i="1"/>
  <c r="VF101" i="1"/>
  <c r="VF109" i="1"/>
  <c r="VF117" i="1"/>
  <c r="VF125" i="1"/>
  <c r="VF133" i="1"/>
  <c r="VF141" i="1"/>
  <c r="VF149" i="1"/>
  <c r="VF157" i="1"/>
  <c r="VF165" i="1"/>
  <c r="VF19" i="1"/>
  <c r="VF115" i="1"/>
  <c r="VF6" i="1"/>
  <c r="VF14" i="1"/>
  <c r="VF22" i="1"/>
  <c r="VF30" i="1"/>
  <c r="VF38" i="1"/>
  <c r="VF46" i="1"/>
  <c r="VF54" i="1"/>
  <c r="VF62" i="1"/>
  <c r="VF70" i="1"/>
  <c r="VF78" i="1"/>
  <c r="VF86" i="1"/>
  <c r="VF94" i="1"/>
  <c r="VF102" i="1"/>
  <c r="VF110" i="1"/>
  <c r="VF118" i="1"/>
  <c r="VF126" i="1"/>
  <c r="VF134" i="1"/>
  <c r="VF142" i="1"/>
  <c r="VF150" i="1"/>
  <c r="VF158" i="1"/>
  <c r="VF166" i="1"/>
  <c r="VF131" i="1"/>
  <c r="VF175" i="1"/>
  <c r="VF7" i="1"/>
  <c r="VF15" i="1"/>
  <c r="VF23" i="1"/>
  <c r="VF31" i="1"/>
  <c r="VF39" i="1"/>
  <c r="VF47" i="1"/>
  <c r="VF55" i="1"/>
  <c r="VF63" i="1"/>
  <c r="VF71" i="1"/>
  <c r="VF79" i="1"/>
  <c r="VF87" i="1"/>
  <c r="VF95" i="1"/>
  <c r="VF103" i="1"/>
  <c r="VF111" i="1"/>
  <c r="VF119" i="1"/>
  <c r="VF127" i="1"/>
  <c r="VF135" i="1"/>
  <c r="VF143" i="1"/>
  <c r="VF151" i="1"/>
  <c r="VF159" i="1"/>
  <c r="VF167" i="1"/>
  <c r="VF35" i="1"/>
  <c r="VF155" i="1"/>
  <c r="VF176" i="1"/>
  <c r="VF8" i="1"/>
  <c r="VF16" i="1"/>
  <c r="VF24" i="1"/>
  <c r="VF32" i="1"/>
  <c r="VF40" i="1"/>
  <c r="VF48" i="1"/>
  <c r="VF56" i="1"/>
  <c r="VF64" i="1"/>
  <c r="VF72" i="1"/>
  <c r="VF80" i="1"/>
  <c r="VF88" i="1"/>
  <c r="VF96" i="1"/>
  <c r="VF104" i="1"/>
  <c r="VF112" i="1"/>
  <c r="VF120" i="1"/>
  <c r="VF128" i="1"/>
  <c r="VF136" i="1"/>
  <c r="VF144" i="1"/>
  <c r="VF152" i="1"/>
  <c r="VF160" i="1"/>
  <c r="VF168" i="1"/>
  <c r="VF3" i="1"/>
  <c r="VF27" i="1"/>
  <c r="VF59" i="1"/>
  <c r="VF75" i="1"/>
  <c r="VF91" i="1"/>
  <c r="VF107" i="1"/>
  <c r="VF139" i="1"/>
  <c r="VF177" i="1"/>
  <c r="VF9" i="1"/>
  <c r="VF17" i="1"/>
  <c r="VF25" i="1"/>
  <c r="VF33" i="1"/>
  <c r="VF41" i="1"/>
  <c r="VF49" i="1"/>
  <c r="VF57" i="1"/>
  <c r="VF65" i="1"/>
  <c r="VF73" i="1"/>
  <c r="VF81" i="1"/>
  <c r="VF89" i="1"/>
  <c r="VF97" i="1"/>
  <c r="VF105" i="1"/>
  <c r="VF113" i="1"/>
  <c r="VF121" i="1"/>
  <c r="VF129" i="1"/>
  <c r="VF137" i="1"/>
  <c r="VF145" i="1"/>
  <c r="VF153" i="1"/>
  <c r="VF161" i="1"/>
  <c r="VF169" i="1"/>
  <c r="VF147" i="1"/>
  <c r="VF178" i="1"/>
  <c r="VF2" i="1"/>
  <c r="VF10" i="1"/>
  <c r="VF18" i="1"/>
  <c r="VF26" i="1"/>
  <c r="VF34" i="1"/>
  <c r="VF42" i="1"/>
  <c r="VF50" i="1"/>
  <c r="VF58" i="1"/>
  <c r="VF66" i="1"/>
  <c r="VF74" i="1"/>
  <c r="VF82" i="1"/>
  <c r="VF90" i="1"/>
  <c r="VF98" i="1"/>
  <c r="VF106" i="1"/>
  <c r="VF114" i="1"/>
  <c r="VF122" i="1"/>
  <c r="VF130" i="1"/>
  <c r="VF138" i="1"/>
  <c r="VF146" i="1"/>
  <c r="VF154" i="1"/>
  <c r="VF162" i="1"/>
  <c r="VF170" i="1"/>
  <c r="VE181" i="1"/>
  <c r="VD181" i="1"/>
  <c r="VE180" i="1"/>
  <c r="VD180" i="1"/>
  <c r="VE179" i="1"/>
  <c r="VD179" i="1"/>
  <c r="VE178" i="1"/>
  <c r="VD178" i="1"/>
  <c r="VE177" i="1"/>
  <c r="VD177" i="1"/>
  <c r="VE176" i="1"/>
  <c r="VD176" i="1"/>
  <c r="VE175" i="1"/>
  <c r="VD175" i="1"/>
  <c r="VE174" i="1"/>
  <c r="VD174" i="1"/>
  <c r="VE173" i="1"/>
  <c r="VD173" i="1"/>
  <c r="VE172" i="1"/>
  <c r="VD172" i="1"/>
  <c r="VE171" i="1"/>
  <c r="VD171" i="1"/>
  <c r="VE170" i="1"/>
  <c r="VD170" i="1"/>
  <c r="VE169" i="1"/>
  <c r="VD169" i="1"/>
  <c r="VE168" i="1"/>
  <c r="VD168" i="1"/>
  <c r="VE167" i="1"/>
  <c r="VD167" i="1"/>
  <c r="VE166" i="1"/>
  <c r="VD166" i="1"/>
  <c r="VE165" i="1"/>
  <c r="VD165" i="1"/>
  <c r="VE164" i="1"/>
  <c r="VD164" i="1"/>
  <c r="VE163" i="1"/>
  <c r="VD163" i="1"/>
  <c r="VE162" i="1"/>
  <c r="VD162" i="1"/>
  <c r="VE161" i="1"/>
  <c r="VD161" i="1"/>
  <c r="VE160" i="1"/>
  <c r="VD160" i="1"/>
  <c r="VE159" i="1"/>
  <c r="VD159" i="1"/>
  <c r="VE158" i="1"/>
  <c r="VD158" i="1"/>
  <c r="VE157" i="1"/>
  <c r="VD157" i="1"/>
  <c r="VE156" i="1"/>
  <c r="VD156" i="1"/>
  <c r="VE155" i="1"/>
  <c r="VD155" i="1"/>
  <c r="VE154" i="1"/>
  <c r="VD154" i="1"/>
  <c r="VE153" i="1"/>
  <c r="VD153" i="1"/>
  <c r="VE152" i="1"/>
  <c r="VD152" i="1"/>
  <c r="VE151" i="1"/>
  <c r="VD151" i="1"/>
  <c r="VE150" i="1"/>
  <c r="VD150" i="1"/>
  <c r="VE149" i="1"/>
  <c r="VD149" i="1"/>
  <c r="VE148" i="1"/>
  <c r="VD148" i="1"/>
  <c r="VE147" i="1"/>
  <c r="VD147" i="1"/>
  <c r="VE146" i="1"/>
  <c r="VD146" i="1"/>
  <c r="VE145" i="1"/>
  <c r="VD145" i="1"/>
  <c r="VE144" i="1"/>
  <c r="VD144" i="1"/>
  <c r="VE143" i="1"/>
  <c r="VD143" i="1"/>
  <c r="VE142" i="1"/>
  <c r="VD142" i="1"/>
  <c r="VE141" i="1"/>
  <c r="VD141" i="1"/>
  <c r="VE140" i="1"/>
  <c r="VD140" i="1"/>
  <c r="VE139" i="1"/>
  <c r="VD139" i="1"/>
  <c r="VE138" i="1"/>
  <c r="VD138" i="1"/>
  <c r="VE137" i="1"/>
  <c r="VD137" i="1"/>
  <c r="VE136" i="1"/>
  <c r="VD136" i="1"/>
  <c r="VE135" i="1"/>
  <c r="VD135" i="1"/>
  <c r="VE134" i="1"/>
  <c r="VD134" i="1"/>
  <c r="VE133" i="1"/>
  <c r="VD133" i="1"/>
  <c r="VE132" i="1"/>
  <c r="VD132" i="1"/>
  <c r="VE131" i="1"/>
  <c r="VD131" i="1"/>
  <c r="VE130" i="1"/>
  <c r="VD130" i="1"/>
  <c r="VE129" i="1"/>
  <c r="VD129" i="1"/>
  <c r="VE128" i="1"/>
  <c r="VD128" i="1"/>
  <c r="VE127" i="1"/>
  <c r="VD127" i="1"/>
  <c r="VE126" i="1"/>
  <c r="VD126" i="1"/>
  <c r="VE125" i="1"/>
  <c r="VD125" i="1"/>
  <c r="VE124" i="1"/>
  <c r="VD124" i="1"/>
  <c r="VE123" i="1"/>
  <c r="VD123" i="1"/>
  <c r="VE122" i="1"/>
  <c r="VD122" i="1"/>
  <c r="VE121" i="1"/>
  <c r="VD121" i="1"/>
  <c r="VE120" i="1"/>
  <c r="VD120" i="1"/>
  <c r="VE119" i="1"/>
  <c r="VD119" i="1"/>
  <c r="VE118" i="1"/>
  <c r="VD118" i="1"/>
  <c r="VE117" i="1"/>
  <c r="VD117" i="1"/>
  <c r="VE116" i="1"/>
  <c r="VD116" i="1"/>
  <c r="VE115" i="1"/>
  <c r="VD115" i="1"/>
  <c r="VE114" i="1"/>
  <c r="VD114" i="1"/>
  <c r="VE113" i="1"/>
  <c r="VD113" i="1"/>
  <c r="VE112" i="1"/>
  <c r="VD112" i="1"/>
  <c r="VE111" i="1"/>
  <c r="VD111" i="1"/>
  <c r="VE110" i="1"/>
  <c r="VD110" i="1"/>
  <c r="VE109" i="1"/>
  <c r="VD109" i="1"/>
  <c r="VE108" i="1"/>
  <c r="VD108" i="1"/>
  <c r="VE107" i="1"/>
  <c r="VD107" i="1"/>
  <c r="VE106" i="1"/>
  <c r="VD106" i="1"/>
  <c r="VE105" i="1"/>
  <c r="VD105" i="1"/>
  <c r="VE104" i="1"/>
  <c r="VD104" i="1"/>
  <c r="VE103" i="1"/>
  <c r="VD103" i="1"/>
  <c r="VE102" i="1"/>
  <c r="VD102" i="1"/>
  <c r="VE101" i="1"/>
  <c r="VD101" i="1"/>
  <c r="VE100" i="1"/>
  <c r="VD100" i="1"/>
  <c r="VE99" i="1"/>
  <c r="VD99" i="1"/>
  <c r="VE98" i="1"/>
  <c r="VD98" i="1"/>
  <c r="VE97" i="1"/>
  <c r="VD97" i="1"/>
  <c r="VE96" i="1"/>
  <c r="VD96" i="1"/>
  <c r="VE95" i="1"/>
  <c r="VD95" i="1"/>
  <c r="VE94" i="1"/>
  <c r="VD94" i="1"/>
  <c r="VE93" i="1"/>
  <c r="VD93" i="1"/>
  <c r="VE92" i="1"/>
  <c r="VD92" i="1"/>
  <c r="VE91" i="1"/>
  <c r="VD91" i="1"/>
  <c r="VE90" i="1"/>
  <c r="VD90" i="1"/>
  <c r="VE89" i="1"/>
  <c r="VD89" i="1"/>
  <c r="VE88" i="1"/>
  <c r="VD88" i="1"/>
  <c r="VE87" i="1"/>
  <c r="VD87" i="1"/>
  <c r="VE86" i="1"/>
  <c r="VD86" i="1"/>
  <c r="VE85" i="1"/>
  <c r="VD85" i="1"/>
  <c r="VE84" i="1"/>
  <c r="VD84" i="1"/>
  <c r="VE83" i="1"/>
  <c r="VD83" i="1"/>
  <c r="VE82" i="1"/>
  <c r="VD82" i="1"/>
  <c r="VE81" i="1"/>
  <c r="VD81" i="1"/>
  <c r="VE80" i="1"/>
  <c r="VD80" i="1"/>
  <c r="VE79" i="1"/>
  <c r="VD79" i="1"/>
  <c r="VE78" i="1"/>
  <c r="VD78" i="1"/>
  <c r="VE77" i="1"/>
  <c r="VD77" i="1"/>
  <c r="VE76" i="1"/>
  <c r="VD76" i="1"/>
  <c r="VE75" i="1"/>
  <c r="VD75" i="1"/>
  <c r="VE74" i="1"/>
  <c r="VD74" i="1"/>
  <c r="VE73" i="1"/>
  <c r="VD73" i="1"/>
  <c r="VE72" i="1"/>
  <c r="VD72" i="1"/>
  <c r="VE71" i="1"/>
  <c r="VD71" i="1"/>
  <c r="VE70" i="1"/>
  <c r="VD70" i="1"/>
  <c r="VE69" i="1"/>
  <c r="VD69" i="1"/>
  <c r="VE68" i="1"/>
  <c r="VD68" i="1"/>
  <c r="VE67" i="1"/>
  <c r="VD67" i="1"/>
  <c r="VE66" i="1"/>
  <c r="VD66" i="1"/>
  <c r="VE65" i="1"/>
  <c r="VD65" i="1"/>
  <c r="VE64" i="1"/>
  <c r="VD64" i="1"/>
  <c r="VE63" i="1"/>
  <c r="VD63" i="1"/>
  <c r="VE62" i="1"/>
  <c r="VD62" i="1"/>
  <c r="VE61" i="1"/>
  <c r="VD61" i="1"/>
  <c r="VE60" i="1"/>
  <c r="VD60" i="1"/>
  <c r="VE59" i="1"/>
  <c r="VD59" i="1"/>
  <c r="VE58" i="1"/>
  <c r="VD58" i="1"/>
  <c r="VE57" i="1"/>
  <c r="VD57" i="1"/>
  <c r="VE56" i="1"/>
  <c r="VD56" i="1"/>
  <c r="VE55" i="1"/>
  <c r="VD55" i="1"/>
  <c r="VE54" i="1"/>
  <c r="VD54" i="1"/>
  <c r="VE53" i="1"/>
  <c r="VD53" i="1"/>
  <c r="VE52" i="1"/>
  <c r="VD52" i="1"/>
  <c r="VE51" i="1"/>
  <c r="VD51" i="1"/>
  <c r="VE50" i="1"/>
  <c r="VD50" i="1"/>
  <c r="VE49" i="1"/>
  <c r="VD49" i="1"/>
  <c r="VE48" i="1"/>
  <c r="VD48" i="1"/>
  <c r="VE47" i="1"/>
  <c r="VD47" i="1"/>
  <c r="VE46" i="1"/>
  <c r="VD46" i="1"/>
  <c r="VE45" i="1"/>
  <c r="VD45" i="1"/>
  <c r="VE44" i="1"/>
  <c r="VD44" i="1"/>
  <c r="VE43" i="1"/>
  <c r="VD43" i="1"/>
  <c r="VE42" i="1"/>
  <c r="VD42" i="1"/>
  <c r="VE41" i="1"/>
  <c r="VD41" i="1"/>
  <c r="VE40" i="1"/>
  <c r="VD40" i="1"/>
  <c r="VE39" i="1"/>
  <c r="VD39" i="1"/>
  <c r="VE38" i="1"/>
  <c r="VD38" i="1"/>
  <c r="VE37" i="1"/>
  <c r="VD37" i="1"/>
  <c r="VE36" i="1"/>
  <c r="VD36" i="1"/>
  <c r="VE35" i="1"/>
  <c r="VD35" i="1"/>
  <c r="VE34" i="1"/>
  <c r="VD34" i="1"/>
  <c r="VE33" i="1"/>
  <c r="VD33" i="1"/>
  <c r="VE32" i="1"/>
  <c r="VD32" i="1"/>
  <c r="VE31" i="1"/>
  <c r="VD31" i="1"/>
  <c r="VE30" i="1"/>
  <c r="VD30" i="1"/>
  <c r="VE29" i="1"/>
  <c r="VD29" i="1"/>
  <c r="VE28" i="1"/>
  <c r="VD28" i="1"/>
  <c r="VE27" i="1"/>
  <c r="VD27" i="1"/>
  <c r="VE26" i="1"/>
  <c r="VD26" i="1"/>
  <c r="VE25" i="1"/>
  <c r="VD25" i="1"/>
  <c r="VE24" i="1"/>
  <c r="VD24" i="1"/>
  <c r="VE23" i="1"/>
  <c r="VD23" i="1"/>
  <c r="VE22" i="1"/>
  <c r="VD22" i="1"/>
  <c r="VE21" i="1"/>
  <c r="VD21" i="1"/>
  <c r="VE20" i="1"/>
  <c r="VD20" i="1"/>
  <c r="VE19" i="1"/>
  <c r="VD19" i="1"/>
  <c r="VE18" i="1"/>
  <c r="VD18" i="1"/>
  <c r="VE17" i="1"/>
  <c r="VD17" i="1"/>
  <c r="VE16" i="1"/>
  <c r="VD16" i="1"/>
  <c r="VE15" i="1"/>
  <c r="VD15" i="1"/>
  <c r="VE14" i="1"/>
  <c r="VD14" i="1"/>
  <c r="VE13" i="1"/>
  <c r="VD13" i="1"/>
  <c r="VE12" i="1"/>
  <c r="VD12" i="1"/>
  <c r="VE11" i="1"/>
  <c r="VD11" i="1"/>
  <c r="VE10" i="1"/>
  <c r="VD10" i="1"/>
  <c r="VE9" i="1"/>
  <c r="VD9" i="1"/>
  <c r="VE8" i="1"/>
  <c r="VD8" i="1"/>
  <c r="VE7" i="1"/>
  <c r="VD7" i="1"/>
  <c r="VE6" i="1"/>
  <c r="VD6" i="1"/>
  <c r="VE5" i="1"/>
  <c r="VD5" i="1"/>
  <c r="VE4" i="1"/>
  <c r="VD4" i="1"/>
  <c r="VE3" i="1"/>
  <c r="VD3" i="1"/>
  <c r="VE2" i="1"/>
  <c r="VD2" i="1"/>
  <c r="DE181" i="1" l="1"/>
  <c r="DE180" i="1"/>
  <c r="DE179" i="1"/>
  <c r="DE178" i="1"/>
  <c r="DE177" i="1"/>
  <c r="DE176" i="1"/>
  <c r="DE175" i="1"/>
  <c r="DE174" i="1"/>
  <c r="DE173" i="1"/>
  <c r="DE172" i="1"/>
  <c r="DE171" i="1"/>
  <c r="DE170" i="1"/>
  <c r="DE169" i="1"/>
  <c r="DE168" i="1"/>
  <c r="DE167" i="1"/>
  <c r="DE166" i="1"/>
  <c r="DE165" i="1"/>
  <c r="DE164" i="1"/>
  <c r="DE163" i="1"/>
  <c r="DE162" i="1"/>
  <c r="DE161" i="1"/>
  <c r="DE160" i="1"/>
  <c r="DE159" i="1"/>
  <c r="DE158" i="1"/>
  <c r="DE157" i="1"/>
  <c r="DE156" i="1"/>
  <c r="DE155" i="1"/>
  <c r="DE154" i="1"/>
  <c r="DE153" i="1"/>
  <c r="DE152" i="1"/>
  <c r="DE151" i="1"/>
  <c r="DE150" i="1"/>
  <c r="DE149" i="1"/>
  <c r="DE148" i="1"/>
  <c r="DE147" i="1"/>
  <c r="DE146" i="1"/>
  <c r="DE145" i="1"/>
  <c r="DE144" i="1"/>
  <c r="DE143" i="1"/>
  <c r="DE142" i="1"/>
  <c r="DE141" i="1"/>
  <c r="DE140" i="1"/>
  <c r="DE139" i="1"/>
  <c r="DE138" i="1"/>
  <c r="DE137" i="1"/>
  <c r="DE136" i="1"/>
  <c r="DE135" i="1"/>
  <c r="DE134" i="1"/>
  <c r="DE133" i="1"/>
  <c r="DE132" i="1"/>
  <c r="DE131" i="1"/>
  <c r="DE130" i="1"/>
  <c r="DE129" i="1"/>
  <c r="DE128" i="1"/>
  <c r="DE127" i="1"/>
  <c r="DE126" i="1"/>
  <c r="DE125" i="1"/>
  <c r="DE124" i="1"/>
  <c r="DE123" i="1"/>
  <c r="DE122" i="1"/>
  <c r="DE121" i="1"/>
  <c r="DE120" i="1"/>
  <c r="DE119" i="1"/>
  <c r="DE118" i="1"/>
  <c r="DE117" i="1"/>
  <c r="DE116" i="1"/>
  <c r="DE115" i="1"/>
  <c r="DE114" i="1"/>
  <c r="DE113" i="1"/>
  <c r="DE112" i="1"/>
  <c r="DE111" i="1"/>
  <c r="DE110" i="1"/>
  <c r="DE109" i="1"/>
  <c r="DE108" i="1"/>
  <c r="DE107" i="1"/>
  <c r="DE106" i="1"/>
  <c r="DE105" i="1"/>
  <c r="DE104" i="1"/>
  <c r="DE103" i="1"/>
  <c r="DE102" i="1"/>
  <c r="DE101" i="1"/>
  <c r="DE100" i="1"/>
  <c r="DE99" i="1"/>
  <c r="DE98" i="1"/>
  <c r="DE97" i="1"/>
  <c r="DE96" i="1"/>
  <c r="DE95" i="1"/>
  <c r="DE94" i="1"/>
  <c r="DE93" i="1"/>
  <c r="DE92" i="1"/>
  <c r="DE91" i="1"/>
  <c r="DE90" i="1"/>
  <c r="DE89" i="1"/>
  <c r="DE88" i="1"/>
  <c r="DE87" i="1"/>
  <c r="DE86" i="1"/>
  <c r="DE85" i="1"/>
  <c r="DE84" i="1"/>
  <c r="DE83" i="1"/>
  <c r="DE82" i="1"/>
  <c r="DE81" i="1"/>
  <c r="DE80" i="1"/>
  <c r="DE79" i="1"/>
  <c r="DE78" i="1"/>
  <c r="DE77" i="1"/>
  <c r="DE76" i="1"/>
  <c r="DE75" i="1"/>
  <c r="DE74" i="1"/>
  <c r="DE73" i="1"/>
  <c r="DE72" i="1"/>
  <c r="DE71" i="1"/>
  <c r="DE70" i="1"/>
  <c r="DE69" i="1"/>
  <c r="DE68" i="1"/>
  <c r="DE67" i="1"/>
  <c r="DE66" i="1"/>
  <c r="DE65" i="1"/>
  <c r="DE64" i="1"/>
  <c r="DE63" i="1"/>
  <c r="DE62" i="1"/>
  <c r="DE60" i="1"/>
  <c r="DE59" i="1"/>
  <c r="DE58" i="1"/>
  <c r="DE57" i="1"/>
  <c r="DE56" i="1"/>
  <c r="DE55" i="1"/>
  <c r="DE54" i="1"/>
  <c r="DE53" i="1"/>
  <c r="DE52" i="1"/>
  <c r="DE51" i="1"/>
  <c r="DE50" i="1"/>
  <c r="DE49" i="1"/>
  <c r="DE48" i="1"/>
  <c r="DE47" i="1"/>
  <c r="DE46" i="1"/>
  <c r="DE45" i="1"/>
  <c r="DE44" i="1"/>
  <c r="DE43" i="1"/>
  <c r="DE42" i="1"/>
  <c r="DE41" i="1"/>
  <c r="DE40" i="1"/>
  <c r="DE39" i="1"/>
  <c r="DE38" i="1"/>
  <c r="DE37" i="1"/>
  <c r="DE36" i="1"/>
  <c r="DE35" i="1"/>
  <c r="DE34" i="1"/>
  <c r="DE33" i="1"/>
  <c r="DE32" i="1"/>
  <c r="DE31" i="1"/>
  <c r="DE30" i="1"/>
  <c r="DE29" i="1"/>
  <c r="DE28" i="1"/>
  <c r="DE27" i="1"/>
  <c r="DE26" i="1"/>
  <c r="DE25" i="1"/>
  <c r="DE24" i="1"/>
  <c r="DE23" i="1"/>
  <c r="DE22" i="1"/>
  <c r="DE21" i="1"/>
  <c r="DE20" i="1"/>
  <c r="DE19" i="1"/>
  <c r="DE18" i="1"/>
  <c r="DE17" i="1"/>
  <c r="DE16" i="1"/>
  <c r="DE15" i="1"/>
  <c r="DE14" i="1"/>
  <c r="DE13" i="1"/>
  <c r="DE12" i="1"/>
  <c r="DE10" i="1"/>
  <c r="DE9" i="1"/>
  <c r="DE8" i="1"/>
  <c r="DE6" i="1"/>
  <c r="DE5" i="1"/>
  <c r="DE4" i="1"/>
  <c r="DE3" i="1"/>
  <c r="DE2" i="1"/>
  <c r="CM180" i="1" l="1"/>
  <c r="CO180" i="1" s="1"/>
  <c r="CM178" i="1"/>
  <c r="CO178" i="1" s="1"/>
  <c r="CM176" i="1"/>
  <c r="CO176" i="1" s="1"/>
  <c r="CM174" i="1"/>
  <c r="CO174" i="1" s="1"/>
  <c r="CM172" i="1"/>
  <c r="CO172" i="1" s="1"/>
  <c r="CI180" i="1"/>
  <c r="CK180" i="1" s="1"/>
  <c r="CI178" i="1"/>
  <c r="CK178" i="1" s="1"/>
  <c r="CI176" i="1"/>
  <c r="CK176" i="1" s="1"/>
  <c r="CI174" i="1"/>
  <c r="CK174" i="1" s="1"/>
  <c r="CI172" i="1"/>
  <c r="CK172" i="1" s="1"/>
  <c r="CE128" i="1" l="1"/>
  <c r="CG128" i="1" s="1"/>
  <c r="DE11" i="1" l="1"/>
  <c r="CY181" i="1" l="1"/>
  <c r="CY180" i="1"/>
  <c r="CY179" i="1"/>
  <c r="CY178" i="1"/>
  <c r="CY177" i="1"/>
  <c r="CY176" i="1"/>
  <c r="CY175" i="1"/>
  <c r="CY174" i="1"/>
  <c r="CY173" i="1"/>
  <c r="CY172" i="1"/>
  <c r="CY171" i="1"/>
  <c r="CY170" i="1"/>
  <c r="CY169" i="1"/>
  <c r="CY166" i="1"/>
  <c r="CY165" i="1"/>
  <c r="CY164" i="1"/>
  <c r="CY163" i="1"/>
  <c r="CY162" i="1"/>
  <c r="CY161" i="1"/>
  <c r="CY160" i="1"/>
  <c r="CY159" i="1"/>
  <c r="CY158" i="1"/>
  <c r="CY157" i="1"/>
  <c r="CY156" i="1"/>
  <c r="CY155" i="1"/>
  <c r="CY154" i="1"/>
  <c r="CY153" i="1"/>
  <c r="CY152" i="1"/>
  <c r="CY150" i="1"/>
  <c r="CY149" i="1"/>
  <c r="CY148" i="1"/>
  <c r="CY147" i="1"/>
  <c r="CY146" i="1"/>
  <c r="CY145" i="1"/>
  <c r="CY144" i="1"/>
  <c r="CY143" i="1"/>
  <c r="CY142" i="1"/>
  <c r="CY141" i="1"/>
  <c r="CY140" i="1"/>
  <c r="CY139" i="1"/>
  <c r="CY138" i="1"/>
  <c r="CY137" i="1"/>
  <c r="CY136" i="1"/>
  <c r="CY135" i="1"/>
  <c r="CY134" i="1"/>
  <c r="CY133" i="1"/>
  <c r="CY132" i="1"/>
  <c r="CY131" i="1"/>
  <c r="CY130" i="1"/>
  <c r="CY129" i="1"/>
  <c r="CY128" i="1"/>
  <c r="CY127" i="1"/>
  <c r="CY126" i="1"/>
  <c r="CY125" i="1"/>
  <c r="CY124" i="1"/>
  <c r="CY123" i="1"/>
  <c r="CY122" i="1"/>
  <c r="CY121" i="1"/>
  <c r="CY120" i="1"/>
  <c r="CY119" i="1"/>
  <c r="CY118" i="1"/>
  <c r="CY117" i="1"/>
  <c r="CY116" i="1"/>
  <c r="CY115" i="1"/>
  <c r="CY114" i="1"/>
  <c r="CY113" i="1"/>
  <c r="CY112" i="1"/>
  <c r="CY111" i="1"/>
  <c r="CY110" i="1"/>
  <c r="CY109" i="1"/>
  <c r="CY108" i="1"/>
  <c r="CY107" i="1"/>
  <c r="CY106" i="1"/>
  <c r="CY105" i="1"/>
  <c r="CY104" i="1"/>
  <c r="CY103" i="1"/>
  <c r="CY102" i="1"/>
  <c r="CY101" i="1"/>
  <c r="CY100" i="1"/>
  <c r="CY99" i="1"/>
  <c r="CY98" i="1"/>
  <c r="CY97" i="1"/>
  <c r="CY96" i="1"/>
  <c r="CY95" i="1"/>
  <c r="CY94" i="1"/>
  <c r="CY93" i="1"/>
  <c r="CY92" i="1"/>
  <c r="CY91" i="1"/>
  <c r="CY90" i="1"/>
  <c r="CY89" i="1"/>
  <c r="CY88" i="1"/>
  <c r="CY87" i="1"/>
  <c r="CY86" i="1"/>
  <c r="CY85" i="1"/>
  <c r="CY84" i="1"/>
  <c r="CY83" i="1"/>
  <c r="CY82" i="1"/>
  <c r="CY81" i="1"/>
  <c r="CY80" i="1"/>
  <c r="CY79" i="1"/>
  <c r="CY78" i="1"/>
  <c r="CY77" i="1"/>
  <c r="CY76" i="1"/>
  <c r="CY75" i="1"/>
  <c r="CY74" i="1"/>
  <c r="CY73" i="1"/>
  <c r="CY72" i="1"/>
  <c r="CY71" i="1"/>
  <c r="CY70" i="1"/>
  <c r="CY69" i="1"/>
  <c r="CY68" i="1"/>
  <c r="CY67" i="1"/>
  <c r="CY66" i="1"/>
  <c r="CY65" i="1"/>
  <c r="CY64" i="1"/>
  <c r="CY63" i="1"/>
  <c r="CY62" i="1"/>
  <c r="CY61" i="1"/>
  <c r="CY60" i="1"/>
  <c r="CY59" i="1"/>
  <c r="CY58" i="1"/>
  <c r="CY57" i="1"/>
  <c r="CY56" i="1"/>
  <c r="CY55" i="1"/>
  <c r="CY54" i="1"/>
  <c r="CY53" i="1"/>
  <c r="CY52" i="1"/>
  <c r="CY51" i="1"/>
  <c r="CY50" i="1"/>
  <c r="CY49" i="1"/>
  <c r="CY48" i="1"/>
  <c r="CY47" i="1"/>
  <c r="CY46" i="1"/>
  <c r="CY45" i="1"/>
  <c r="CY44" i="1"/>
  <c r="CY43" i="1"/>
  <c r="CY42" i="1"/>
  <c r="CY41" i="1"/>
  <c r="CY40" i="1"/>
  <c r="CY39" i="1"/>
  <c r="CY38" i="1"/>
  <c r="CY37" i="1"/>
  <c r="CY36" i="1"/>
  <c r="CY35" i="1"/>
  <c r="CY34" i="1"/>
  <c r="CY33" i="1"/>
  <c r="CY32" i="1"/>
  <c r="CY31" i="1"/>
  <c r="CY30" i="1"/>
  <c r="CY29" i="1"/>
  <c r="CY28" i="1"/>
  <c r="CY27" i="1"/>
  <c r="CY26" i="1"/>
  <c r="CY25" i="1"/>
  <c r="CY24" i="1"/>
  <c r="CY23" i="1"/>
  <c r="CY22" i="1"/>
  <c r="CY21" i="1"/>
  <c r="CY20" i="1"/>
  <c r="CY19" i="1"/>
  <c r="CY18" i="1"/>
  <c r="CY17" i="1"/>
  <c r="CY16" i="1"/>
  <c r="CY15" i="1"/>
  <c r="CY14" i="1"/>
  <c r="CY13" i="1"/>
  <c r="CY12" i="1"/>
  <c r="CY11" i="1"/>
  <c r="CY10" i="1"/>
  <c r="CY9" i="1"/>
  <c r="CY8" i="1"/>
  <c r="CY6" i="1"/>
  <c r="CY5" i="1"/>
  <c r="CY4" i="1"/>
  <c r="CY3" i="1"/>
  <c r="CY2" i="1"/>
  <c r="I181" i="1" l="1"/>
  <c r="J181" i="1" s="1"/>
  <c r="I180" i="1"/>
  <c r="J180" i="1" s="1"/>
  <c r="I179" i="1"/>
  <c r="J179" i="1" s="1"/>
  <c r="I178" i="1"/>
  <c r="J178" i="1" s="1"/>
  <c r="I177" i="1"/>
  <c r="J177" i="1" s="1"/>
  <c r="I176" i="1"/>
  <c r="J176" i="1" s="1"/>
  <c r="I175" i="1"/>
  <c r="J175" i="1" s="1"/>
  <c r="I174" i="1"/>
  <c r="J174" i="1" s="1"/>
  <c r="I173" i="1"/>
  <c r="J173" i="1" s="1"/>
  <c r="I172" i="1"/>
  <c r="J172" i="1" s="1"/>
  <c r="I171" i="1"/>
  <c r="J171" i="1" s="1"/>
  <c r="I170" i="1"/>
  <c r="J170" i="1" s="1"/>
  <c r="I169" i="1"/>
  <c r="J169" i="1" s="1"/>
  <c r="I168" i="1"/>
  <c r="J168" i="1" s="1"/>
  <c r="I167" i="1"/>
  <c r="J167" i="1" s="1"/>
  <c r="I166" i="1"/>
  <c r="J166" i="1" s="1"/>
  <c r="I165" i="1"/>
  <c r="J165" i="1" s="1"/>
  <c r="I164" i="1"/>
  <c r="J164" i="1" s="1"/>
  <c r="I163" i="1"/>
  <c r="J163" i="1" s="1"/>
  <c r="I162" i="1"/>
  <c r="J162" i="1" s="1"/>
  <c r="I161" i="1"/>
  <c r="J161" i="1" s="1"/>
  <c r="I160" i="1"/>
  <c r="J160" i="1" s="1"/>
  <c r="I159" i="1"/>
  <c r="J159" i="1" s="1"/>
  <c r="I158" i="1"/>
  <c r="J158" i="1" s="1"/>
  <c r="I157" i="1"/>
  <c r="J157" i="1" s="1"/>
  <c r="I156" i="1"/>
  <c r="J156" i="1" s="1"/>
  <c r="I155" i="1"/>
  <c r="J155" i="1" s="1"/>
  <c r="I154" i="1"/>
  <c r="J154" i="1" s="1"/>
  <c r="I153" i="1"/>
  <c r="J153" i="1" s="1"/>
  <c r="I152" i="1"/>
  <c r="J152" i="1" s="1"/>
  <c r="I151" i="1"/>
  <c r="J151" i="1" s="1"/>
  <c r="I150" i="1"/>
  <c r="J150" i="1" s="1"/>
  <c r="I149" i="1"/>
  <c r="J149" i="1" s="1"/>
  <c r="I148" i="1"/>
  <c r="J148" i="1" s="1"/>
  <c r="I147" i="1"/>
  <c r="J147" i="1" s="1"/>
  <c r="I146" i="1"/>
  <c r="J146" i="1" s="1"/>
  <c r="I145" i="1"/>
  <c r="J145" i="1" s="1"/>
  <c r="I144" i="1"/>
  <c r="J144" i="1" s="1"/>
  <c r="I143" i="1"/>
  <c r="J143" i="1" s="1"/>
  <c r="I142" i="1"/>
  <c r="J142" i="1" s="1"/>
  <c r="I141" i="1"/>
  <c r="J141" i="1" s="1"/>
  <c r="I140" i="1"/>
  <c r="J140" i="1" s="1"/>
  <c r="I139" i="1"/>
  <c r="J139" i="1" s="1"/>
  <c r="I138" i="1"/>
  <c r="J138" i="1" s="1"/>
  <c r="I137" i="1"/>
  <c r="J137" i="1" s="1"/>
  <c r="I136" i="1"/>
  <c r="J136" i="1" s="1"/>
  <c r="I135" i="1"/>
  <c r="J135" i="1" s="1"/>
  <c r="I134" i="1"/>
  <c r="J134" i="1" s="1"/>
  <c r="I133" i="1"/>
  <c r="J133" i="1" s="1"/>
  <c r="I132" i="1"/>
  <c r="J132" i="1" s="1"/>
  <c r="I131" i="1"/>
  <c r="J131" i="1" s="1"/>
  <c r="I130" i="1"/>
  <c r="J130" i="1" s="1"/>
  <c r="I129" i="1"/>
  <c r="J129" i="1" s="1"/>
  <c r="I128" i="1"/>
  <c r="J128" i="1" s="1"/>
  <c r="I127" i="1"/>
  <c r="J127" i="1" s="1"/>
  <c r="I126" i="1"/>
  <c r="J126" i="1" s="1"/>
  <c r="I125" i="1"/>
  <c r="J125" i="1" s="1"/>
  <c r="I124" i="1"/>
  <c r="J124" i="1" s="1"/>
  <c r="I123" i="1"/>
  <c r="J123" i="1" s="1"/>
  <c r="I122" i="1"/>
  <c r="J122" i="1" s="1"/>
  <c r="I121" i="1"/>
  <c r="J121" i="1" s="1"/>
  <c r="I120" i="1"/>
  <c r="J120" i="1" s="1"/>
  <c r="I119" i="1"/>
  <c r="J119" i="1" s="1"/>
  <c r="I118" i="1"/>
  <c r="J118" i="1" s="1"/>
  <c r="I117" i="1"/>
  <c r="J117" i="1" s="1"/>
  <c r="I116" i="1"/>
  <c r="J116" i="1" s="1"/>
  <c r="I115" i="1"/>
  <c r="J115" i="1" s="1"/>
  <c r="I114" i="1"/>
  <c r="J114" i="1" s="1"/>
  <c r="I113" i="1"/>
  <c r="J113" i="1" s="1"/>
  <c r="I112" i="1"/>
  <c r="J112" i="1" s="1"/>
  <c r="I111" i="1"/>
  <c r="J111" i="1" s="1"/>
  <c r="I110" i="1"/>
  <c r="J110" i="1" s="1"/>
  <c r="I109" i="1"/>
  <c r="J109" i="1" s="1"/>
  <c r="I108" i="1"/>
  <c r="J108" i="1" s="1"/>
  <c r="I107" i="1"/>
  <c r="J107" i="1" s="1"/>
  <c r="I106" i="1"/>
  <c r="J106" i="1" s="1"/>
  <c r="I105" i="1"/>
  <c r="J105" i="1" s="1"/>
  <c r="I104" i="1"/>
  <c r="J104" i="1" s="1"/>
  <c r="I103" i="1"/>
  <c r="J103" i="1" s="1"/>
  <c r="I102" i="1"/>
  <c r="J102" i="1" s="1"/>
  <c r="I101" i="1"/>
  <c r="J101" i="1" s="1"/>
  <c r="I100" i="1"/>
  <c r="J100" i="1" s="1"/>
  <c r="I99" i="1"/>
  <c r="J99" i="1" s="1"/>
  <c r="I98" i="1"/>
  <c r="J98" i="1" s="1"/>
  <c r="I97" i="1"/>
  <c r="J97" i="1" s="1"/>
  <c r="I96" i="1"/>
  <c r="J96" i="1" s="1"/>
  <c r="I95" i="1"/>
  <c r="J95" i="1" s="1"/>
  <c r="I94" i="1"/>
  <c r="J94" i="1" s="1"/>
  <c r="I93" i="1"/>
  <c r="J93" i="1" s="1"/>
  <c r="I92" i="1"/>
  <c r="J92" i="1" s="1"/>
  <c r="I91" i="1"/>
  <c r="J91" i="1" s="1"/>
  <c r="I90" i="1"/>
  <c r="J90" i="1" s="1"/>
  <c r="I89" i="1"/>
  <c r="J89" i="1" s="1"/>
  <c r="I88" i="1"/>
  <c r="J88" i="1" s="1"/>
  <c r="I87" i="1"/>
  <c r="J87" i="1" s="1"/>
  <c r="I86" i="1"/>
  <c r="J86" i="1" s="1"/>
  <c r="I85" i="1"/>
  <c r="J85" i="1" s="1"/>
  <c r="I84" i="1"/>
  <c r="J84" i="1" s="1"/>
  <c r="I83" i="1"/>
  <c r="J83" i="1" s="1"/>
  <c r="I82" i="1"/>
  <c r="J82" i="1" s="1"/>
  <c r="I81" i="1"/>
  <c r="J81" i="1" s="1"/>
  <c r="I80" i="1"/>
  <c r="J80" i="1" s="1"/>
  <c r="I79" i="1"/>
  <c r="J79" i="1" s="1"/>
  <c r="I78" i="1"/>
  <c r="J78" i="1" s="1"/>
  <c r="I77" i="1"/>
  <c r="J77" i="1" s="1"/>
  <c r="I76" i="1"/>
  <c r="J76" i="1" s="1"/>
  <c r="I75" i="1"/>
  <c r="J75" i="1" s="1"/>
  <c r="I74" i="1"/>
  <c r="J74" i="1" s="1"/>
  <c r="I73" i="1"/>
  <c r="J73" i="1" s="1"/>
  <c r="I72" i="1"/>
  <c r="J72" i="1" s="1"/>
  <c r="I71" i="1"/>
  <c r="J71" i="1" s="1"/>
  <c r="I70" i="1"/>
  <c r="J70" i="1" s="1"/>
  <c r="I69" i="1"/>
  <c r="J69" i="1" s="1"/>
  <c r="I68" i="1"/>
  <c r="J68" i="1" s="1"/>
  <c r="I67" i="1"/>
  <c r="J67" i="1" s="1"/>
  <c r="I66" i="1"/>
  <c r="J66" i="1" s="1"/>
  <c r="I65" i="1"/>
  <c r="J65" i="1" s="1"/>
  <c r="I64" i="1"/>
  <c r="J64" i="1" s="1"/>
  <c r="I63" i="1"/>
  <c r="J63" i="1" s="1"/>
  <c r="I62" i="1"/>
  <c r="J62" i="1" s="1"/>
  <c r="I61" i="1"/>
  <c r="J61" i="1" s="1"/>
  <c r="I60" i="1"/>
  <c r="J60" i="1" s="1"/>
  <c r="I59" i="1"/>
  <c r="J59" i="1" s="1"/>
  <c r="I58" i="1"/>
  <c r="J58" i="1" s="1"/>
  <c r="I57" i="1"/>
  <c r="J57" i="1" s="1"/>
  <c r="I56" i="1"/>
  <c r="J56" i="1" s="1"/>
  <c r="I55" i="1"/>
  <c r="J55" i="1" s="1"/>
  <c r="I54" i="1"/>
  <c r="J54" i="1" s="1"/>
  <c r="I53" i="1"/>
  <c r="J53" i="1" s="1"/>
  <c r="I52" i="1"/>
  <c r="J52" i="1" s="1"/>
  <c r="I51" i="1"/>
  <c r="J51" i="1" s="1"/>
  <c r="I50" i="1"/>
  <c r="J50" i="1" s="1"/>
  <c r="I49" i="1"/>
  <c r="J49" i="1" s="1"/>
  <c r="I48" i="1"/>
  <c r="J48" i="1" s="1"/>
  <c r="I47" i="1"/>
  <c r="J47" i="1" s="1"/>
  <c r="I46" i="1"/>
  <c r="J46" i="1" s="1"/>
  <c r="I45" i="1"/>
  <c r="J45" i="1" s="1"/>
  <c r="I44" i="1"/>
  <c r="J44" i="1" s="1"/>
  <c r="I43" i="1"/>
  <c r="J43" i="1" s="1"/>
  <c r="I42" i="1"/>
  <c r="J42" i="1" s="1"/>
  <c r="I41" i="1"/>
  <c r="J41" i="1" s="1"/>
  <c r="I40" i="1"/>
  <c r="J40" i="1" s="1"/>
  <c r="I39" i="1"/>
  <c r="J39" i="1" s="1"/>
  <c r="I38" i="1"/>
  <c r="J38" i="1" s="1"/>
  <c r="I37" i="1"/>
  <c r="J37" i="1" s="1"/>
  <c r="I36" i="1"/>
  <c r="J36" i="1" s="1"/>
  <c r="I35" i="1"/>
  <c r="J35" i="1" s="1"/>
  <c r="I34" i="1"/>
  <c r="J34" i="1" s="1"/>
  <c r="I33" i="1"/>
  <c r="J33" i="1" s="1"/>
  <c r="I32" i="1"/>
  <c r="J32" i="1" s="1"/>
  <c r="I31" i="1"/>
  <c r="J31" i="1" s="1"/>
  <c r="I30" i="1"/>
  <c r="J30" i="1" s="1"/>
  <c r="I29" i="1"/>
  <c r="J29" i="1" s="1"/>
  <c r="I28" i="1"/>
  <c r="J28" i="1" s="1"/>
  <c r="I27" i="1"/>
  <c r="J27" i="1" s="1"/>
  <c r="I26" i="1"/>
  <c r="J26" i="1" s="1"/>
  <c r="I25" i="1"/>
  <c r="J25" i="1" s="1"/>
  <c r="I24" i="1"/>
  <c r="J24" i="1" s="1"/>
  <c r="I23" i="1"/>
  <c r="J23" i="1" s="1"/>
  <c r="I22" i="1"/>
  <c r="J22" i="1" s="1"/>
  <c r="I21" i="1"/>
  <c r="J21" i="1" s="1"/>
  <c r="I20" i="1"/>
  <c r="J20" i="1" s="1"/>
  <c r="I19" i="1"/>
  <c r="J19" i="1" s="1"/>
  <c r="I18" i="1"/>
  <c r="J18" i="1" s="1"/>
  <c r="I17" i="1"/>
  <c r="J17" i="1" s="1"/>
  <c r="I16" i="1"/>
  <c r="J16" i="1" s="1"/>
  <c r="I15" i="1"/>
  <c r="J15" i="1" s="1"/>
  <c r="I14" i="1"/>
  <c r="J14" i="1" s="1"/>
  <c r="I13" i="1"/>
  <c r="J13" i="1" s="1"/>
  <c r="I12" i="1"/>
  <c r="J12" i="1" s="1"/>
  <c r="I11" i="1"/>
  <c r="J11" i="1" s="1"/>
  <c r="I10" i="1"/>
  <c r="J10" i="1" s="1"/>
  <c r="I9" i="1"/>
  <c r="J9" i="1" s="1"/>
  <c r="I8" i="1"/>
  <c r="J8" i="1" s="1"/>
  <c r="I7" i="1"/>
  <c r="J7" i="1" s="1"/>
  <c r="I6" i="1"/>
  <c r="J6" i="1" s="1"/>
  <c r="I5" i="1"/>
  <c r="J5" i="1" s="1"/>
  <c r="I4" i="1"/>
  <c r="J4" i="1" s="1"/>
  <c r="I3" i="1"/>
  <c r="J3" i="1" s="1"/>
  <c r="I2" i="1"/>
  <c r="J2" i="1" s="1"/>
  <c r="CX181" i="1" l="1"/>
  <c r="DB181" i="1" s="1"/>
  <c r="CX180" i="1"/>
  <c r="CX179" i="1"/>
  <c r="DB179" i="1" s="1"/>
  <c r="CX178" i="1"/>
  <c r="CX177" i="1"/>
  <c r="DB177" i="1" s="1"/>
  <c r="CX176" i="1"/>
  <c r="CX175" i="1"/>
  <c r="DB175" i="1" s="1"/>
  <c r="CX174" i="1"/>
  <c r="CX173" i="1"/>
  <c r="DB173" i="1" s="1"/>
  <c r="CX172" i="1"/>
  <c r="CX171" i="1"/>
  <c r="DB171" i="1" s="1"/>
  <c r="CX170" i="1"/>
  <c r="CX169" i="1"/>
  <c r="DB169" i="1" s="1"/>
  <c r="CX166" i="1"/>
  <c r="CX165" i="1"/>
  <c r="DB165" i="1" s="1"/>
  <c r="CX164" i="1"/>
  <c r="CX163" i="1"/>
  <c r="DB163" i="1" s="1"/>
  <c r="CX162" i="1"/>
  <c r="DB161" i="1"/>
  <c r="DB160" i="1"/>
  <c r="CX159" i="1"/>
  <c r="DB159" i="1" s="1"/>
  <c r="CX158" i="1"/>
  <c r="CX157" i="1"/>
  <c r="DB157" i="1" s="1"/>
  <c r="CX156" i="1"/>
  <c r="CX155" i="1"/>
  <c r="DB155" i="1" s="1"/>
  <c r="CX154" i="1"/>
  <c r="CX153" i="1"/>
  <c r="DB153" i="1" s="1"/>
  <c r="CX152" i="1"/>
  <c r="CX151" i="1"/>
  <c r="DB151" i="1" s="1"/>
  <c r="CX150" i="1"/>
  <c r="CX149" i="1"/>
  <c r="DB149" i="1" s="1"/>
  <c r="CX148" i="1"/>
  <c r="CX147" i="1"/>
  <c r="DB147" i="1" s="1"/>
  <c r="CX146" i="1"/>
  <c r="CX145" i="1"/>
  <c r="DB145" i="1" s="1"/>
  <c r="CX144" i="1"/>
  <c r="CX143" i="1"/>
  <c r="DB143" i="1" s="1"/>
  <c r="CX142" i="1"/>
  <c r="CX141" i="1"/>
  <c r="DB141" i="1" s="1"/>
  <c r="CX140" i="1"/>
  <c r="CX139" i="1"/>
  <c r="DB139" i="1" s="1"/>
  <c r="CX138" i="1"/>
  <c r="CX137" i="1"/>
  <c r="DB137" i="1" s="1"/>
  <c r="CX136" i="1"/>
  <c r="CX135" i="1"/>
  <c r="DB135" i="1" s="1"/>
  <c r="CX134" i="1"/>
  <c r="CX133" i="1"/>
  <c r="DB133" i="1" s="1"/>
  <c r="CX132" i="1"/>
  <c r="CX131" i="1"/>
  <c r="DB131" i="1" s="1"/>
  <c r="CX130" i="1"/>
  <c r="CX129" i="1"/>
  <c r="DB129" i="1" s="1"/>
  <c r="CX128" i="1"/>
  <c r="CX127" i="1"/>
  <c r="DB127" i="1" s="1"/>
  <c r="CX126" i="1"/>
  <c r="CX125" i="1"/>
  <c r="DB125" i="1" s="1"/>
  <c r="CX124" i="1"/>
  <c r="CX123" i="1"/>
  <c r="DB123" i="1" s="1"/>
  <c r="CX122" i="1"/>
  <c r="CX121" i="1"/>
  <c r="DB121" i="1" s="1"/>
  <c r="CX120" i="1"/>
  <c r="CX119" i="1"/>
  <c r="DB119" i="1" s="1"/>
  <c r="CX118" i="1"/>
  <c r="CX117" i="1"/>
  <c r="DB117" i="1" s="1"/>
  <c r="CX116" i="1"/>
  <c r="CX115" i="1"/>
  <c r="DB115" i="1" s="1"/>
  <c r="CX114" i="1"/>
  <c r="CX113" i="1"/>
  <c r="DB113" i="1" s="1"/>
  <c r="CX112" i="1"/>
  <c r="CX111" i="1"/>
  <c r="DB111" i="1" s="1"/>
  <c r="CX110" i="1"/>
  <c r="CX109" i="1"/>
  <c r="DB109" i="1" s="1"/>
  <c r="CX108" i="1"/>
  <c r="CX107" i="1"/>
  <c r="DB107" i="1" s="1"/>
  <c r="CX106" i="1"/>
  <c r="CX105" i="1"/>
  <c r="DB105" i="1" s="1"/>
  <c r="CX104" i="1"/>
  <c r="CX103" i="1"/>
  <c r="DB103" i="1" s="1"/>
  <c r="CX102" i="1"/>
  <c r="CX101" i="1"/>
  <c r="DB101" i="1" s="1"/>
  <c r="CX100" i="1"/>
  <c r="CX99" i="1"/>
  <c r="DB99" i="1" s="1"/>
  <c r="CX98" i="1"/>
  <c r="CX97" i="1"/>
  <c r="DB97" i="1" s="1"/>
  <c r="CX96" i="1"/>
  <c r="CX95" i="1"/>
  <c r="DB95" i="1" s="1"/>
  <c r="CX94" i="1"/>
  <c r="CX93" i="1"/>
  <c r="DB93" i="1" s="1"/>
  <c r="CX92" i="1"/>
  <c r="CX91" i="1"/>
  <c r="DB91" i="1" s="1"/>
  <c r="CX90" i="1"/>
  <c r="CX89" i="1"/>
  <c r="DB89" i="1" s="1"/>
  <c r="CX88" i="1"/>
  <c r="CX87" i="1"/>
  <c r="DB87" i="1" s="1"/>
  <c r="CX86" i="1"/>
  <c r="CX85" i="1"/>
  <c r="DB85" i="1" s="1"/>
  <c r="CX84" i="1"/>
  <c r="CX83" i="1"/>
  <c r="DB83" i="1" s="1"/>
  <c r="CX82" i="1"/>
  <c r="CX81" i="1"/>
  <c r="DB81" i="1" s="1"/>
  <c r="CX80" i="1"/>
  <c r="CX79" i="1"/>
  <c r="DB79" i="1" s="1"/>
  <c r="CX78" i="1"/>
  <c r="CX77" i="1"/>
  <c r="DB77" i="1" s="1"/>
  <c r="CX76" i="1"/>
  <c r="CX75" i="1"/>
  <c r="DB75" i="1" s="1"/>
  <c r="CX74" i="1"/>
  <c r="CX73" i="1"/>
  <c r="DB73" i="1" s="1"/>
  <c r="CX72" i="1"/>
  <c r="CX71" i="1"/>
  <c r="DB71" i="1" s="1"/>
  <c r="CX70" i="1"/>
  <c r="CX69" i="1"/>
  <c r="DB69" i="1" s="1"/>
  <c r="CX68" i="1"/>
  <c r="CX67" i="1"/>
  <c r="DB67" i="1" s="1"/>
  <c r="CX66" i="1"/>
  <c r="CX65" i="1"/>
  <c r="DB65" i="1" s="1"/>
  <c r="CX64" i="1"/>
  <c r="CX63" i="1"/>
  <c r="DB63" i="1" s="1"/>
  <c r="CX62" i="1"/>
  <c r="CX61" i="1"/>
  <c r="DB61" i="1" s="1"/>
  <c r="CX60" i="1"/>
  <c r="CX59" i="1"/>
  <c r="DB59" i="1" s="1"/>
  <c r="CX58" i="1"/>
  <c r="CX57" i="1"/>
  <c r="DB57" i="1" s="1"/>
  <c r="CX56" i="1"/>
  <c r="CX55" i="1"/>
  <c r="DB55" i="1" s="1"/>
  <c r="CX54" i="1"/>
  <c r="CX53" i="1"/>
  <c r="DB53" i="1" s="1"/>
  <c r="CX52" i="1"/>
  <c r="CX51" i="1"/>
  <c r="DB51" i="1" s="1"/>
  <c r="CX50" i="1"/>
  <c r="CX49" i="1"/>
  <c r="DB49" i="1" s="1"/>
  <c r="CX48" i="1"/>
  <c r="CX47" i="1"/>
  <c r="DB47" i="1" s="1"/>
  <c r="CX46" i="1"/>
  <c r="CX45" i="1"/>
  <c r="DB45" i="1" s="1"/>
  <c r="CX44" i="1"/>
  <c r="CX43" i="1"/>
  <c r="DB43" i="1" s="1"/>
  <c r="CX42" i="1"/>
  <c r="CX41" i="1"/>
  <c r="DB41" i="1" s="1"/>
  <c r="CX40" i="1"/>
  <c r="CX39" i="1"/>
  <c r="DB39" i="1" s="1"/>
  <c r="CX38" i="1"/>
  <c r="CX37" i="1"/>
  <c r="DB37" i="1" s="1"/>
  <c r="CX36" i="1"/>
  <c r="CX35" i="1"/>
  <c r="DB35" i="1" s="1"/>
  <c r="CX34" i="1"/>
  <c r="CX33" i="1"/>
  <c r="DB33" i="1" s="1"/>
  <c r="CX32" i="1"/>
  <c r="CX31" i="1"/>
  <c r="DB31" i="1" s="1"/>
  <c r="CX30" i="1"/>
  <c r="CX29" i="1"/>
  <c r="DB29" i="1" s="1"/>
  <c r="CX28" i="1"/>
  <c r="CX27" i="1"/>
  <c r="DB27" i="1" s="1"/>
  <c r="CX26" i="1"/>
  <c r="CX25" i="1"/>
  <c r="DB25" i="1" s="1"/>
  <c r="CX24" i="1"/>
  <c r="CX23" i="1"/>
  <c r="DB23" i="1" s="1"/>
  <c r="CX22" i="1"/>
  <c r="CX21" i="1"/>
  <c r="DB21" i="1" s="1"/>
  <c r="CX20" i="1"/>
  <c r="CX19" i="1"/>
  <c r="DB19" i="1" s="1"/>
  <c r="CX18" i="1"/>
  <c r="CX17" i="1"/>
  <c r="DB17" i="1" s="1"/>
  <c r="CX16" i="1"/>
  <c r="CX15" i="1"/>
  <c r="DB15" i="1" s="1"/>
  <c r="CX14" i="1"/>
  <c r="CX13" i="1"/>
  <c r="DB13" i="1" s="1"/>
  <c r="CX12" i="1"/>
  <c r="CX11" i="1"/>
  <c r="DB11" i="1" s="1"/>
  <c r="CX10" i="1"/>
  <c r="CX9" i="1"/>
  <c r="DB9" i="1" s="1"/>
  <c r="CX8" i="1"/>
  <c r="CX6" i="1"/>
  <c r="CX5" i="1"/>
  <c r="DB5" i="1" s="1"/>
  <c r="CX4" i="1"/>
  <c r="CX3" i="1"/>
  <c r="DB3" i="1" s="1"/>
  <c r="CX2" i="1"/>
  <c r="DB12" i="1" l="1"/>
  <c r="DB36" i="1"/>
  <c r="DB60" i="1"/>
  <c r="DB84" i="1"/>
  <c r="DB100" i="1"/>
  <c r="DB124" i="1"/>
  <c r="DB148" i="1"/>
  <c r="DB174" i="1"/>
  <c r="DB30" i="1"/>
  <c r="DB54" i="1"/>
  <c r="DB78" i="1"/>
  <c r="DB102" i="1"/>
  <c r="DB126" i="1"/>
  <c r="DB158" i="1"/>
  <c r="DB20" i="1"/>
  <c r="DB44" i="1"/>
  <c r="DB68" i="1"/>
  <c r="DB92" i="1"/>
  <c r="DB116" i="1"/>
  <c r="DB140" i="1"/>
  <c r="DB164" i="1"/>
  <c r="DB14" i="1"/>
  <c r="DB38" i="1"/>
  <c r="DB62" i="1"/>
  <c r="DB86" i="1"/>
  <c r="DB110" i="1"/>
  <c r="DB134" i="1"/>
  <c r="DB150" i="1"/>
  <c r="DB176" i="1"/>
  <c r="DB16" i="1"/>
  <c r="DB32" i="1"/>
  <c r="DB48" i="1"/>
  <c r="DB64" i="1"/>
  <c r="DB80" i="1"/>
  <c r="DB96" i="1"/>
  <c r="DB112" i="1"/>
  <c r="DB128" i="1"/>
  <c r="DB144" i="1"/>
  <c r="DB178" i="1"/>
  <c r="DB10" i="1"/>
  <c r="DB18" i="1"/>
  <c r="DB26" i="1"/>
  <c r="DB34" i="1"/>
  <c r="DB42" i="1"/>
  <c r="DB50" i="1"/>
  <c r="DB58" i="1"/>
  <c r="DB66" i="1"/>
  <c r="DB74" i="1"/>
  <c r="DB82" i="1"/>
  <c r="DB90" i="1"/>
  <c r="DB98" i="1"/>
  <c r="DB106" i="1"/>
  <c r="DB114" i="1"/>
  <c r="DB122" i="1"/>
  <c r="DB130" i="1"/>
  <c r="DB138" i="1"/>
  <c r="DB146" i="1"/>
  <c r="DB154" i="1"/>
  <c r="DB162" i="1"/>
  <c r="DB172" i="1"/>
  <c r="DB180" i="1"/>
  <c r="DB28" i="1"/>
  <c r="DB52" i="1"/>
  <c r="DB76" i="1"/>
  <c r="DB108" i="1"/>
  <c r="DB132" i="1"/>
  <c r="DB156" i="1"/>
  <c r="DB4" i="1"/>
  <c r="DB22" i="1"/>
  <c r="DB46" i="1"/>
  <c r="DB70" i="1"/>
  <c r="DB94" i="1"/>
  <c r="DB118" i="1"/>
  <c r="DB142" i="1"/>
  <c r="DB166" i="1"/>
  <c r="DB6" i="1"/>
  <c r="DB8" i="1"/>
  <c r="DB24" i="1"/>
  <c r="DB40" i="1"/>
  <c r="DB56" i="1"/>
  <c r="DB72" i="1"/>
  <c r="DB88" i="1"/>
  <c r="DB104" i="1"/>
  <c r="DB120" i="1"/>
  <c r="DB136" i="1"/>
  <c r="DB152" i="1"/>
  <c r="DB170" i="1"/>
  <c r="DB2" i="1"/>
  <c r="BG42" i="1"/>
  <c r="BH42" i="1" s="1"/>
  <c r="BI42" i="1" s="1"/>
  <c r="BJ42" i="1"/>
  <c r="BK42" i="1"/>
  <c r="BL42" i="1"/>
  <c r="BM42" i="1" l="1"/>
  <c r="BG7" i="1"/>
  <c r="BH7" i="1" s="1"/>
  <c r="BI7" i="1" s="1"/>
  <c r="BJ7" i="1"/>
  <c r="BK7" i="1"/>
  <c r="BL7" i="1"/>
  <c r="BG15" i="1"/>
  <c r="BH15" i="1" s="1"/>
  <c r="BI15" i="1" s="1"/>
  <c r="BJ15" i="1"/>
  <c r="BK15" i="1"/>
  <c r="BL15" i="1"/>
  <c r="BG19" i="1"/>
  <c r="BH19" i="1" s="1"/>
  <c r="BI19" i="1" s="1"/>
  <c r="BJ19" i="1"/>
  <c r="BK19" i="1"/>
  <c r="BL19" i="1"/>
  <c r="BG22" i="1"/>
  <c r="BH22" i="1" s="1"/>
  <c r="BI22" i="1" s="1"/>
  <c r="BJ22" i="1"/>
  <c r="BK22" i="1"/>
  <c r="BL22" i="1"/>
  <c r="BG27" i="1"/>
  <c r="BH27" i="1" s="1"/>
  <c r="BI27" i="1" s="1"/>
  <c r="BJ27" i="1"/>
  <c r="BK27" i="1"/>
  <c r="BL27" i="1"/>
  <c r="BG35" i="1"/>
  <c r="BH35" i="1" s="1"/>
  <c r="BI35" i="1" s="1"/>
  <c r="BJ35" i="1"/>
  <c r="BK35" i="1"/>
  <c r="BL35" i="1"/>
  <c r="BG39" i="1"/>
  <c r="BH39" i="1" s="1"/>
  <c r="BI39" i="1" s="1"/>
  <c r="BJ39" i="1"/>
  <c r="BK39" i="1"/>
  <c r="BL39" i="1"/>
  <c r="BG47" i="1"/>
  <c r="BH47" i="1" s="1"/>
  <c r="BI47" i="1" s="1"/>
  <c r="BJ47" i="1"/>
  <c r="BK47" i="1"/>
  <c r="BL47" i="1"/>
  <c r="BG55" i="1"/>
  <c r="BH55" i="1" s="1"/>
  <c r="BI55" i="1" s="1"/>
  <c r="BJ55" i="1"/>
  <c r="BK55" i="1"/>
  <c r="BL55" i="1"/>
  <c r="BG59" i="1"/>
  <c r="BH59" i="1" s="1"/>
  <c r="BI59" i="1" s="1"/>
  <c r="BJ59" i="1"/>
  <c r="BK59" i="1"/>
  <c r="BL59" i="1"/>
  <c r="BG62" i="1"/>
  <c r="BH62" i="1" s="1"/>
  <c r="BI62" i="1" s="1"/>
  <c r="BJ62" i="1"/>
  <c r="BK62" i="1"/>
  <c r="BL62" i="1"/>
  <c r="BG67" i="1"/>
  <c r="BH67" i="1" s="1"/>
  <c r="BI67" i="1" s="1"/>
  <c r="BJ67" i="1"/>
  <c r="BK67" i="1"/>
  <c r="BL67" i="1"/>
  <c r="BG75" i="1"/>
  <c r="BH75" i="1" s="1"/>
  <c r="BI75" i="1" s="1"/>
  <c r="BJ75" i="1"/>
  <c r="BK75" i="1"/>
  <c r="BL75" i="1"/>
  <c r="BG79" i="1"/>
  <c r="BH79" i="1" s="1"/>
  <c r="BI79" i="1" s="1"/>
  <c r="BJ79" i="1"/>
  <c r="BK79" i="1"/>
  <c r="BL79" i="1"/>
  <c r="BG82" i="1"/>
  <c r="BH82" i="1" s="1"/>
  <c r="BI82" i="1" s="1"/>
  <c r="BJ82" i="1"/>
  <c r="BK82" i="1"/>
  <c r="BL82" i="1"/>
  <c r="BG87" i="1"/>
  <c r="BH87" i="1" s="1"/>
  <c r="BI87" i="1" s="1"/>
  <c r="BJ87" i="1"/>
  <c r="BK87" i="1"/>
  <c r="BL87" i="1"/>
  <c r="BG97" i="1"/>
  <c r="BH97" i="1" s="1"/>
  <c r="BI97" i="1" s="1"/>
  <c r="BJ97" i="1"/>
  <c r="BK97" i="1"/>
  <c r="BL97" i="1"/>
  <c r="BG99" i="1"/>
  <c r="BH99" i="1" s="1"/>
  <c r="BI99" i="1" s="1"/>
  <c r="BJ99" i="1"/>
  <c r="BK99" i="1"/>
  <c r="BL99" i="1"/>
  <c r="BG102" i="1"/>
  <c r="BH102" i="1" s="1"/>
  <c r="BI102" i="1" s="1"/>
  <c r="BJ102" i="1"/>
  <c r="BK102" i="1"/>
  <c r="BL102" i="1"/>
  <c r="BG107" i="1"/>
  <c r="BH107" i="1" s="1"/>
  <c r="BI107" i="1" s="1"/>
  <c r="BJ107" i="1"/>
  <c r="BK107" i="1"/>
  <c r="BL107" i="1"/>
  <c r="BG115" i="1"/>
  <c r="BH115" i="1" s="1"/>
  <c r="BI115" i="1" s="1"/>
  <c r="BJ115" i="1"/>
  <c r="BK115" i="1"/>
  <c r="BL115" i="1"/>
  <c r="BG119" i="1"/>
  <c r="BH119" i="1" s="1"/>
  <c r="BI119" i="1" s="1"/>
  <c r="BJ119" i="1"/>
  <c r="BK119" i="1"/>
  <c r="BL119" i="1"/>
  <c r="BG122" i="1"/>
  <c r="BH122" i="1" s="1"/>
  <c r="BI122" i="1" s="1"/>
  <c r="BJ122" i="1"/>
  <c r="BK122" i="1"/>
  <c r="BL122" i="1"/>
  <c r="BG127" i="1"/>
  <c r="BH127" i="1" s="1"/>
  <c r="BI127" i="1" s="1"/>
  <c r="BJ127" i="1"/>
  <c r="BK127" i="1"/>
  <c r="BL127" i="1"/>
  <c r="BG135" i="1"/>
  <c r="BH135" i="1" s="1"/>
  <c r="BI135" i="1" s="1"/>
  <c r="BJ135" i="1"/>
  <c r="BK135" i="1"/>
  <c r="BL135" i="1"/>
  <c r="BG139" i="1"/>
  <c r="BH139" i="1" s="1"/>
  <c r="BI139" i="1" s="1"/>
  <c r="BJ139" i="1"/>
  <c r="BK139" i="1"/>
  <c r="BL139" i="1"/>
  <c r="BG142" i="1"/>
  <c r="BH142" i="1" s="1"/>
  <c r="BI142" i="1" s="1"/>
  <c r="BJ142" i="1"/>
  <c r="BK142" i="1"/>
  <c r="BL142" i="1"/>
  <c r="BG147" i="1"/>
  <c r="BH147" i="1" s="1"/>
  <c r="BI147" i="1" s="1"/>
  <c r="BJ147" i="1"/>
  <c r="BK147" i="1"/>
  <c r="BL147" i="1"/>
  <c r="BG155" i="1"/>
  <c r="BH155" i="1" s="1"/>
  <c r="BI155" i="1" s="1"/>
  <c r="BJ155" i="1"/>
  <c r="BK155" i="1"/>
  <c r="BL155" i="1"/>
  <c r="BG159" i="1"/>
  <c r="BH159" i="1" s="1"/>
  <c r="BI159" i="1" s="1"/>
  <c r="BJ159" i="1"/>
  <c r="BK159" i="1"/>
  <c r="BL159" i="1"/>
  <c r="BG162" i="1"/>
  <c r="BH162" i="1" s="1"/>
  <c r="BI162" i="1" s="1"/>
  <c r="BJ162" i="1"/>
  <c r="BK162" i="1"/>
  <c r="BL162" i="1"/>
  <c r="BG167" i="1"/>
  <c r="BH167" i="1" s="1"/>
  <c r="BI167" i="1" s="1"/>
  <c r="BJ167" i="1"/>
  <c r="BK167" i="1"/>
  <c r="BL167" i="1"/>
  <c r="BG175" i="1"/>
  <c r="BH175" i="1" s="1"/>
  <c r="BI175" i="1" s="1"/>
  <c r="BJ175" i="1"/>
  <c r="BK175" i="1"/>
  <c r="BL175" i="1"/>
  <c r="BG179" i="1"/>
  <c r="BH179" i="1" s="1"/>
  <c r="BI179" i="1" s="1"/>
  <c r="BJ179" i="1"/>
  <c r="BK179" i="1"/>
  <c r="BL179" i="1"/>
  <c r="BU7" i="1"/>
  <c r="BV7" i="1" s="1"/>
  <c r="BW7" i="1" s="1"/>
  <c r="BX7" i="1"/>
  <c r="BY7" i="1"/>
  <c r="BZ7" i="1"/>
  <c r="BU15" i="1"/>
  <c r="BV15" i="1" s="1"/>
  <c r="BW15" i="1" s="1"/>
  <c r="BX15" i="1"/>
  <c r="BY15" i="1"/>
  <c r="BZ15" i="1"/>
  <c r="BU19" i="1"/>
  <c r="BV19" i="1" s="1"/>
  <c r="BW19" i="1" s="1"/>
  <c r="BX19" i="1"/>
  <c r="BY19" i="1"/>
  <c r="BZ19" i="1"/>
  <c r="BU22" i="1"/>
  <c r="BV22" i="1" s="1"/>
  <c r="BW22" i="1" s="1"/>
  <c r="BX22" i="1"/>
  <c r="BY22" i="1"/>
  <c r="BZ22" i="1"/>
  <c r="BU27" i="1"/>
  <c r="BV27" i="1" s="1"/>
  <c r="BW27" i="1" s="1"/>
  <c r="BX27" i="1"/>
  <c r="BY27" i="1"/>
  <c r="BZ27" i="1"/>
  <c r="BU35" i="1"/>
  <c r="BV35" i="1" s="1"/>
  <c r="BW35" i="1" s="1"/>
  <c r="BX35" i="1"/>
  <c r="BY35" i="1"/>
  <c r="BZ35" i="1"/>
  <c r="BU39" i="1"/>
  <c r="BV39" i="1" s="1"/>
  <c r="BW39" i="1" s="1"/>
  <c r="BX39" i="1"/>
  <c r="BY39" i="1"/>
  <c r="BZ39" i="1"/>
  <c r="BU42" i="1"/>
  <c r="BV42" i="1" s="1"/>
  <c r="BW42" i="1" s="1"/>
  <c r="BX42" i="1"/>
  <c r="BY42" i="1"/>
  <c r="BZ42" i="1"/>
  <c r="BU47" i="1"/>
  <c r="BV47" i="1" s="1"/>
  <c r="BW47" i="1" s="1"/>
  <c r="BX47" i="1"/>
  <c r="BY47" i="1"/>
  <c r="BZ47" i="1"/>
  <c r="BU55" i="1"/>
  <c r="BV55" i="1" s="1"/>
  <c r="BW55" i="1" s="1"/>
  <c r="BX55" i="1"/>
  <c r="BY55" i="1"/>
  <c r="BZ55" i="1"/>
  <c r="BU59" i="1"/>
  <c r="BV59" i="1" s="1"/>
  <c r="BW59" i="1" s="1"/>
  <c r="BX59" i="1"/>
  <c r="BY59" i="1"/>
  <c r="BZ59" i="1"/>
  <c r="BU62" i="1"/>
  <c r="BV62" i="1" s="1"/>
  <c r="BW62" i="1" s="1"/>
  <c r="BX62" i="1"/>
  <c r="BY62" i="1"/>
  <c r="BZ62" i="1"/>
  <c r="BU67" i="1"/>
  <c r="BV67" i="1" s="1"/>
  <c r="BW67" i="1" s="1"/>
  <c r="BX67" i="1"/>
  <c r="BY67" i="1"/>
  <c r="BZ67" i="1"/>
  <c r="BU75" i="1"/>
  <c r="BV75" i="1" s="1"/>
  <c r="BW75" i="1" s="1"/>
  <c r="BX75" i="1"/>
  <c r="BY75" i="1"/>
  <c r="BZ75" i="1"/>
  <c r="BU79" i="1"/>
  <c r="BV79" i="1" s="1"/>
  <c r="BW79" i="1" s="1"/>
  <c r="BX79" i="1"/>
  <c r="BY79" i="1"/>
  <c r="BZ79" i="1"/>
  <c r="BU82" i="1"/>
  <c r="BV82" i="1" s="1"/>
  <c r="BW82" i="1" s="1"/>
  <c r="BX82" i="1"/>
  <c r="BY82" i="1"/>
  <c r="BZ82" i="1"/>
  <c r="BU87" i="1"/>
  <c r="BV87" i="1" s="1"/>
  <c r="BW87" i="1" s="1"/>
  <c r="BX87" i="1"/>
  <c r="BY87" i="1"/>
  <c r="BZ87" i="1"/>
  <c r="BU97" i="1"/>
  <c r="BV97" i="1" s="1"/>
  <c r="BW97" i="1" s="1"/>
  <c r="BX97" i="1"/>
  <c r="BY97" i="1"/>
  <c r="BZ97" i="1"/>
  <c r="BU99" i="1"/>
  <c r="BV99" i="1" s="1"/>
  <c r="BW99" i="1" s="1"/>
  <c r="BX99" i="1"/>
  <c r="BY99" i="1"/>
  <c r="BZ99" i="1"/>
  <c r="BU102" i="1"/>
  <c r="BV102" i="1" s="1"/>
  <c r="BW102" i="1" s="1"/>
  <c r="BX102" i="1"/>
  <c r="BY102" i="1"/>
  <c r="BZ102" i="1"/>
  <c r="BU107" i="1"/>
  <c r="BV107" i="1" s="1"/>
  <c r="BW107" i="1" s="1"/>
  <c r="BX107" i="1"/>
  <c r="BY107" i="1"/>
  <c r="BZ107" i="1"/>
  <c r="BU115" i="1"/>
  <c r="BV115" i="1" s="1"/>
  <c r="BW115" i="1" s="1"/>
  <c r="BX115" i="1"/>
  <c r="BY115" i="1"/>
  <c r="BZ115" i="1"/>
  <c r="BU119" i="1"/>
  <c r="BV119" i="1" s="1"/>
  <c r="BW119" i="1" s="1"/>
  <c r="BX119" i="1"/>
  <c r="BY119" i="1"/>
  <c r="BZ119" i="1"/>
  <c r="BU122" i="1"/>
  <c r="BV122" i="1" s="1"/>
  <c r="BW122" i="1" s="1"/>
  <c r="BX122" i="1"/>
  <c r="BY122" i="1"/>
  <c r="BZ122" i="1"/>
  <c r="BU127" i="1"/>
  <c r="BV127" i="1" s="1"/>
  <c r="BW127" i="1" s="1"/>
  <c r="BX127" i="1"/>
  <c r="BY127" i="1"/>
  <c r="BZ127" i="1"/>
  <c r="BU135" i="1"/>
  <c r="BV135" i="1" s="1"/>
  <c r="BW135" i="1" s="1"/>
  <c r="BX135" i="1"/>
  <c r="BY135" i="1"/>
  <c r="BZ135" i="1"/>
  <c r="BU139" i="1"/>
  <c r="BV139" i="1" s="1"/>
  <c r="BW139" i="1" s="1"/>
  <c r="BX139" i="1"/>
  <c r="BY139" i="1"/>
  <c r="BZ139" i="1"/>
  <c r="BU142" i="1"/>
  <c r="BV142" i="1" s="1"/>
  <c r="BW142" i="1" s="1"/>
  <c r="BX142" i="1"/>
  <c r="BY142" i="1"/>
  <c r="BZ142" i="1"/>
  <c r="BU147" i="1"/>
  <c r="BV147" i="1" s="1"/>
  <c r="BW147" i="1" s="1"/>
  <c r="BX147" i="1"/>
  <c r="BY147" i="1"/>
  <c r="BZ147" i="1"/>
  <c r="BU155" i="1"/>
  <c r="BV155" i="1" s="1"/>
  <c r="BW155" i="1" s="1"/>
  <c r="BX155" i="1"/>
  <c r="BY155" i="1"/>
  <c r="BZ155" i="1"/>
  <c r="BU159" i="1"/>
  <c r="BV159" i="1" s="1"/>
  <c r="BW159" i="1" s="1"/>
  <c r="BX159" i="1"/>
  <c r="BY159" i="1"/>
  <c r="BZ159" i="1"/>
  <c r="BU162" i="1"/>
  <c r="BV162" i="1" s="1"/>
  <c r="BW162" i="1" s="1"/>
  <c r="BX162" i="1"/>
  <c r="BY162" i="1"/>
  <c r="BZ162" i="1"/>
  <c r="BU167" i="1"/>
  <c r="BV167" i="1" s="1"/>
  <c r="BW167" i="1" s="1"/>
  <c r="BX167" i="1"/>
  <c r="BY167" i="1"/>
  <c r="BZ167" i="1"/>
  <c r="BU175" i="1"/>
  <c r="BV175" i="1" s="1"/>
  <c r="BW175" i="1" s="1"/>
  <c r="BX175" i="1"/>
  <c r="BY175" i="1"/>
  <c r="BZ175" i="1"/>
  <c r="BU179" i="1"/>
  <c r="BV179" i="1" s="1"/>
  <c r="BW179" i="1" s="1"/>
  <c r="BX179" i="1"/>
  <c r="BY179" i="1"/>
  <c r="BZ179" i="1"/>
  <c r="BZ2" i="1"/>
  <c r="BY2" i="1"/>
  <c r="BX2" i="1"/>
  <c r="BU2" i="1"/>
  <c r="BV2" i="1" s="1"/>
  <c r="BW2" i="1" s="1"/>
  <c r="BL2" i="1"/>
  <c r="BK2" i="1"/>
  <c r="BJ2" i="1"/>
  <c r="BG2" i="1"/>
  <c r="BH2" i="1" s="1"/>
  <c r="BI2" i="1" s="1"/>
  <c r="BM55" i="1" l="1"/>
  <c r="BM7" i="1"/>
  <c r="BM87" i="1"/>
  <c r="BM62" i="1"/>
  <c r="BM167" i="1"/>
  <c r="BM15" i="1"/>
  <c r="BM39" i="1"/>
  <c r="BM22" i="1"/>
  <c r="BM122" i="1"/>
  <c r="BM147" i="1"/>
  <c r="BM27" i="1"/>
  <c r="BM75" i="1"/>
  <c r="BM142" i="1"/>
  <c r="BM139" i="1"/>
  <c r="BM99" i="1"/>
  <c r="BM19" i="1"/>
  <c r="BM162" i="1"/>
  <c r="BM115" i="1"/>
  <c r="BM35" i="1"/>
  <c r="BM155" i="1"/>
  <c r="BM102" i="1"/>
  <c r="BM135" i="1"/>
  <c r="BM97" i="1"/>
  <c r="BM67" i="1"/>
  <c r="BM175" i="1"/>
  <c r="BM159" i="1"/>
  <c r="BM107" i="1"/>
  <c r="BM179" i="1"/>
  <c r="BM127" i="1"/>
  <c r="BM119" i="1"/>
  <c r="BM82" i="1"/>
  <c r="BM59" i="1"/>
  <c r="BM79" i="1"/>
  <c r="BM47" i="1"/>
  <c r="BM2" i="1"/>
  <c r="CQ172" i="1" l="1"/>
  <c r="CZ172" i="1" s="1"/>
  <c r="CQ174" i="1"/>
  <c r="CZ174" i="1" s="1"/>
  <c r="CQ176" i="1"/>
  <c r="CZ176" i="1" s="1"/>
  <c r="CQ178" i="1"/>
  <c r="CZ178" i="1" s="1"/>
  <c r="CQ180" i="1"/>
  <c r="CZ180" i="1" s="1"/>
  <c r="CS172" i="1" l="1"/>
  <c r="CS180" i="1"/>
  <c r="CS178" i="1"/>
  <c r="CS176" i="1"/>
  <c r="CS174" i="1"/>
  <c r="CE172" i="1"/>
  <c r="CG172" i="1" s="1"/>
  <c r="CE174" i="1"/>
  <c r="CG174" i="1" s="1"/>
  <c r="CE176" i="1"/>
  <c r="CG176" i="1" s="1"/>
  <c r="CE178" i="1"/>
  <c r="CG178" i="1" s="1"/>
  <c r="CE180" i="1"/>
  <c r="CG180" i="1" s="1"/>
  <c r="CE2" i="1"/>
  <c r="CG2" i="1" s="1"/>
  <c r="CI2" i="1"/>
  <c r="CK2" i="1" s="1"/>
  <c r="CM2" i="1"/>
  <c r="CO2" i="1" s="1"/>
  <c r="CQ2" i="1"/>
  <c r="CZ2" i="1" s="1"/>
  <c r="CS2" i="1" l="1"/>
  <c r="CE4" i="1"/>
  <c r="CG4" i="1" s="1"/>
  <c r="CE6" i="1"/>
  <c r="CG6" i="1" s="1"/>
  <c r="CE8" i="1"/>
  <c r="CG8" i="1" s="1"/>
  <c r="CE10" i="1"/>
  <c r="CG10" i="1" s="1"/>
  <c r="CE12" i="1"/>
  <c r="CG12" i="1" s="1"/>
  <c r="CE14" i="1"/>
  <c r="CG14" i="1" s="1"/>
  <c r="CE16" i="1"/>
  <c r="CG16" i="1" s="1"/>
  <c r="CE18" i="1"/>
  <c r="CG18" i="1" s="1"/>
  <c r="CE20" i="1"/>
  <c r="CG20" i="1" s="1"/>
  <c r="CE22" i="1"/>
  <c r="CG22" i="1" s="1"/>
  <c r="CE24" i="1"/>
  <c r="CG24" i="1" s="1"/>
  <c r="CE26" i="1"/>
  <c r="CG26" i="1" s="1"/>
  <c r="CE28" i="1"/>
  <c r="CG28" i="1" s="1"/>
  <c r="CE30" i="1"/>
  <c r="CG30" i="1" s="1"/>
  <c r="CE32" i="1"/>
  <c r="CG32" i="1" s="1"/>
  <c r="CE34" i="1"/>
  <c r="CG34" i="1" s="1"/>
  <c r="CE36" i="1"/>
  <c r="CG36" i="1" s="1"/>
  <c r="CE38" i="1"/>
  <c r="CG38" i="1" s="1"/>
  <c r="CE40" i="1"/>
  <c r="CG40" i="1" s="1"/>
  <c r="CE42" i="1"/>
  <c r="CG42" i="1" s="1"/>
  <c r="CE44" i="1"/>
  <c r="CG44" i="1" s="1"/>
  <c r="CE46" i="1"/>
  <c r="CG46" i="1" s="1"/>
  <c r="CE48" i="1"/>
  <c r="CG48" i="1" s="1"/>
  <c r="CE50" i="1"/>
  <c r="CG50" i="1" s="1"/>
  <c r="CE52" i="1"/>
  <c r="CG52" i="1" s="1"/>
  <c r="CE54" i="1"/>
  <c r="CG54" i="1" s="1"/>
  <c r="CE56" i="1"/>
  <c r="CG56" i="1" s="1"/>
  <c r="CE58" i="1"/>
  <c r="CG58" i="1" s="1"/>
  <c r="CE60" i="1"/>
  <c r="CG60" i="1" s="1"/>
  <c r="CE62" i="1"/>
  <c r="CG62" i="1" s="1"/>
  <c r="CE64" i="1"/>
  <c r="CG64" i="1" s="1"/>
  <c r="CE66" i="1"/>
  <c r="CG66" i="1" s="1"/>
  <c r="CE68" i="1"/>
  <c r="CG68" i="1" s="1"/>
  <c r="CE70" i="1"/>
  <c r="CG70" i="1" s="1"/>
  <c r="CE72" i="1"/>
  <c r="CG72" i="1" s="1"/>
  <c r="CE74" i="1"/>
  <c r="CG74" i="1" s="1"/>
  <c r="CE76" i="1"/>
  <c r="CG76" i="1" s="1"/>
  <c r="CE78" i="1"/>
  <c r="CG78" i="1" s="1"/>
  <c r="CE80" i="1"/>
  <c r="CG80" i="1" s="1"/>
  <c r="CE82" i="1"/>
  <c r="CG82" i="1" s="1"/>
  <c r="CE84" i="1"/>
  <c r="CG84" i="1" s="1"/>
  <c r="CE86" i="1"/>
  <c r="CG86" i="1" s="1"/>
  <c r="CE88" i="1"/>
  <c r="CG88" i="1" s="1"/>
  <c r="CE90" i="1"/>
  <c r="CG90" i="1" s="1"/>
  <c r="CE92" i="1"/>
  <c r="CG92" i="1" s="1"/>
  <c r="CE94" i="1"/>
  <c r="CG94" i="1" s="1"/>
  <c r="CE96" i="1"/>
  <c r="CG96" i="1" s="1"/>
  <c r="CE98" i="1"/>
  <c r="CG98" i="1" s="1"/>
  <c r="CE100" i="1"/>
  <c r="CG100" i="1" s="1"/>
  <c r="CE102" i="1"/>
  <c r="CG102" i="1" s="1"/>
  <c r="CE104" i="1"/>
  <c r="CG104" i="1" s="1"/>
  <c r="CE106" i="1"/>
  <c r="CG106" i="1" s="1"/>
  <c r="CE108" i="1"/>
  <c r="CG108" i="1" s="1"/>
  <c r="CE110" i="1"/>
  <c r="CG110" i="1" s="1"/>
  <c r="CE112" i="1"/>
  <c r="CG112" i="1" s="1"/>
  <c r="CE114" i="1"/>
  <c r="CG114" i="1" s="1"/>
  <c r="CE116" i="1"/>
  <c r="CG116" i="1" s="1"/>
  <c r="CE118" i="1"/>
  <c r="CG118" i="1" s="1"/>
  <c r="CE120" i="1"/>
  <c r="CG120" i="1" s="1"/>
  <c r="CE122" i="1"/>
  <c r="CG122" i="1" s="1"/>
  <c r="CE124" i="1"/>
  <c r="CG124" i="1" s="1"/>
  <c r="CE126" i="1"/>
  <c r="CG126" i="1" s="1"/>
  <c r="CE130" i="1"/>
  <c r="CG130" i="1" s="1"/>
  <c r="CE132" i="1"/>
  <c r="CG132" i="1" s="1"/>
  <c r="CE134" i="1"/>
  <c r="CG134" i="1" s="1"/>
  <c r="CE136" i="1"/>
  <c r="CG136" i="1" s="1"/>
  <c r="CE138" i="1"/>
  <c r="CG138" i="1" s="1"/>
  <c r="CE140" i="1"/>
  <c r="CG140" i="1" s="1"/>
  <c r="CE142" i="1"/>
  <c r="CG142" i="1" s="1"/>
  <c r="CE144" i="1"/>
  <c r="CG144" i="1" s="1"/>
  <c r="CE146" i="1"/>
  <c r="CG146" i="1" s="1"/>
  <c r="CE148" i="1"/>
  <c r="CG148" i="1" s="1"/>
  <c r="CE150" i="1"/>
  <c r="CG150" i="1" s="1"/>
  <c r="CE152" i="1"/>
  <c r="CG152" i="1" s="1"/>
  <c r="CE154" i="1"/>
  <c r="CG154" i="1" s="1"/>
  <c r="CE156" i="1"/>
  <c r="CG156" i="1" s="1"/>
  <c r="CE158" i="1"/>
  <c r="CG158" i="1" s="1"/>
  <c r="CE160" i="1"/>
  <c r="CG160" i="1" s="1"/>
  <c r="CE162" i="1"/>
  <c r="CG162" i="1" s="1"/>
  <c r="CE164" i="1"/>
  <c r="CG164" i="1" s="1"/>
  <c r="CE166" i="1"/>
  <c r="CG166" i="1" s="1"/>
  <c r="CE168" i="1"/>
  <c r="CG168" i="1" s="1"/>
  <c r="CE170" i="1"/>
  <c r="CG170" i="1" s="1"/>
  <c r="M181" i="1" l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M28" i="1"/>
  <c r="M27" i="1"/>
  <c r="M26" i="1"/>
  <c r="M25" i="1"/>
  <c r="M24" i="1"/>
  <c r="M23" i="1"/>
  <c r="M22" i="1"/>
  <c r="M21" i="1"/>
  <c r="M20" i="1"/>
  <c r="M19" i="1"/>
  <c r="M18" i="1"/>
  <c r="M17" i="1"/>
  <c r="M16" i="1"/>
  <c r="M15" i="1"/>
  <c r="M14" i="1"/>
  <c r="M13" i="1"/>
  <c r="M12" i="1"/>
  <c r="M11" i="1"/>
  <c r="M10" i="1"/>
  <c r="M9" i="1"/>
  <c r="M8" i="1"/>
  <c r="M7" i="1"/>
  <c r="M6" i="1"/>
  <c r="M5" i="1"/>
  <c r="M4" i="1"/>
  <c r="M3" i="1"/>
  <c r="M2" i="1"/>
  <c r="CQ4" i="1"/>
  <c r="CZ4" i="1" s="1"/>
  <c r="CQ6" i="1"/>
  <c r="CZ6" i="1" s="1"/>
  <c r="CQ8" i="1"/>
  <c r="CZ8" i="1" s="1"/>
  <c r="CQ10" i="1"/>
  <c r="CZ10" i="1" s="1"/>
  <c r="CQ12" i="1"/>
  <c r="CZ12" i="1" s="1"/>
  <c r="CQ14" i="1"/>
  <c r="CZ14" i="1" s="1"/>
  <c r="CQ16" i="1"/>
  <c r="CZ16" i="1" s="1"/>
  <c r="CQ18" i="1"/>
  <c r="CZ18" i="1" s="1"/>
  <c r="CQ20" i="1"/>
  <c r="CZ20" i="1" s="1"/>
  <c r="CQ22" i="1"/>
  <c r="CZ22" i="1" s="1"/>
  <c r="CQ24" i="1"/>
  <c r="CZ24" i="1" s="1"/>
  <c r="CQ26" i="1"/>
  <c r="CZ26" i="1" s="1"/>
  <c r="CQ28" i="1"/>
  <c r="CZ28" i="1" s="1"/>
  <c r="CQ30" i="1"/>
  <c r="CZ30" i="1" s="1"/>
  <c r="CQ32" i="1"/>
  <c r="CZ32" i="1" s="1"/>
  <c r="CQ34" i="1"/>
  <c r="CZ34" i="1" s="1"/>
  <c r="CQ36" i="1"/>
  <c r="CZ36" i="1" s="1"/>
  <c r="CQ38" i="1"/>
  <c r="CZ38" i="1" s="1"/>
  <c r="CQ40" i="1"/>
  <c r="CZ40" i="1" s="1"/>
  <c r="CQ42" i="1"/>
  <c r="CZ42" i="1" s="1"/>
  <c r="CQ44" i="1"/>
  <c r="CZ44" i="1" s="1"/>
  <c r="CQ46" i="1"/>
  <c r="CZ46" i="1" s="1"/>
  <c r="CQ48" i="1"/>
  <c r="CZ48" i="1" s="1"/>
  <c r="CQ50" i="1"/>
  <c r="CZ50" i="1" s="1"/>
  <c r="CQ52" i="1"/>
  <c r="CZ52" i="1" s="1"/>
  <c r="CQ54" i="1"/>
  <c r="CZ54" i="1" s="1"/>
  <c r="CQ56" i="1"/>
  <c r="CZ56" i="1" s="1"/>
  <c r="CQ58" i="1"/>
  <c r="CZ58" i="1" s="1"/>
  <c r="CQ60" i="1"/>
  <c r="CZ60" i="1" s="1"/>
  <c r="CQ62" i="1"/>
  <c r="CZ62" i="1" s="1"/>
  <c r="CQ64" i="1"/>
  <c r="CZ64" i="1" s="1"/>
  <c r="CQ66" i="1"/>
  <c r="CZ66" i="1" s="1"/>
  <c r="CQ68" i="1"/>
  <c r="CZ68" i="1" s="1"/>
  <c r="CQ70" i="1"/>
  <c r="CZ70" i="1" s="1"/>
  <c r="CQ72" i="1"/>
  <c r="CZ72" i="1" s="1"/>
  <c r="CQ74" i="1"/>
  <c r="CZ74" i="1" s="1"/>
  <c r="CQ76" i="1"/>
  <c r="CZ76" i="1" s="1"/>
  <c r="CQ78" i="1"/>
  <c r="CZ78" i="1" s="1"/>
  <c r="CQ80" i="1"/>
  <c r="CZ80" i="1" s="1"/>
  <c r="CQ82" i="1"/>
  <c r="CZ82" i="1" s="1"/>
  <c r="CQ84" i="1"/>
  <c r="CZ84" i="1" s="1"/>
  <c r="CQ86" i="1"/>
  <c r="CZ86" i="1" s="1"/>
  <c r="CQ88" i="1"/>
  <c r="CZ88" i="1" s="1"/>
  <c r="CQ90" i="1"/>
  <c r="CZ90" i="1" s="1"/>
  <c r="CQ92" i="1"/>
  <c r="CZ92" i="1" s="1"/>
  <c r="CQ94" i="1"/>
  <c r="CZ94" i="1" s="1"/>
  <c r="CQ96" i="1"/>
  <c r="CZ96" i="1" s="1"/>
  <c r="CQ98" i="1"/>
  <c r="CZ98" i="1" s="1"/>
  <c r="CQ100" i="1"/>
  <c r="CZ100" i="1" s="1"/>
  <c r="CQ102" i="1"/>
  <c r="CZ102" i="1" s="1"/>
  <c r="CQ104" i="1"/>
  <c r="CZ104" i="1" s="1"/>
  <c r="CQ106" i="1"/>
  <c r="CZ106" i="1" s="1"/>
  <c r="CQ108" i="1"/>
  <c r="CZ108" i="1" s="1"/>
  <c r="CQ110" i="1"/>
  <c r="CZ110" i="1" s="1"/>
  <c r="CQ112" i="1"/>
  <c r="CZ112" i="1" s="1"/>
  <c r="CQ114" i="1"/>
  <c r="CZ114" i="1" s="1"/>
  <c r="CQ116" i="1"/>
  <c r="CZ116" i="1" s="1"/>
  <c r="CQ118" i="1"/>
  <c r="CZ118" i="1" s="1"/>
  <c r="CQ120" i="1"/>
  <c r="CZ120" i="1" s="1"/>
  <c r="CQ122" i="1"/>
  <c r="CZ122" i="1" s="1"/>
  <c r="CQ124" i="1"/>
  <c r="CZ124" i="1" s="1"/>
  <c r="CQ126" i="1"/>
  <c r="CZ126" i="1" s="1"/>
  <c r="CQ128" i="1"/>
  <c r="CZ128" i="1" s="1"/>
  <c r="CQ130" i="1"/>
  <c r="CZ130" i="1" s="1"/>
  <c r="CQ132" i="1"/>
  <c r="CZ132" i="1" s="1"/>
  <c r="CQ134" i="1"/>
  <c r="CZ134" i="1" s="1"/>
  <c r="CQ136" i="1"/>
  <c r="CZ136" i="1" s="1"/>
  <c r="CQ138" i="1"/>
  <c r="CZ138" i="1" s="1"/>
  <c r="CQ140" i="1"/>
  <c r="CZ140" i="1" s="1"/>
  <c r="CQ142" i="1"/>
  <c r="CZ142" i="1" s="1"/>
  <c r="CQ144" i="1"/>
  <c r="CZ144" i="1" s="1"/>
  <c r="CQ146" i="1"/>
  <c r="CZ146" i="1" s="1"/>
  <c r="CQ148" i="1"/>
  <c r="CZ148" i="1" s="1"/>
  <c r="CQ150" i="1"/>
  <c r="CZ150" i="1" s="1"/>
  <c r="CQ152" i="1"/>
  <c r="CZ152" i="1" s="1"/>
  <c r="CQ154" i="1"/>
  <c r="CZ154" i="1" s="1"/>
  <c r="CQ156" i="1"/>
  <c r="CZ156" i="1" s="1"/>
  <c r="CQ158" i="1"/>
  <c r="CZ158" i="1" s="1"/>
  <c r="CQ160" i="1"/>
  <c r="CQ162" i="1"/>
  <c r="CZ162" i="1" s="1"/>
  <c r="CQ164" i="1"/>
  <c r="CZ164" i="1" s="1"/>
  <c r="CQ166" i="1"/>
  <c r="CZ166" i="1" s="1"/>
  <c r="CQ168" i="1"/>
  <c r="CQ170" i="1"/>
  <c r="CZ170" i="1" s="1"/>
  <c r="CM4" i="1"/>
  <c r="CO4" i="1" s="1"/>
  <c r="CM6" i="1"/>
  <c r="CO6" i="1" s="1"/>
  <c r="CM8" i="1"/>
  <c r="CO8" i="1" s="1"/>
  <c r="CM10" i="1"/>
  <c r="CO10" i="1" s="1"/>
  <c r="CM12" i="1"/>
  <c r="CO12" i="1" s="1"/>
  <c r="CM14" i="1"/>
  <c r="CO14" i="1" s="1"/>
  <c r="CM16" i="1"/>
  <c r="CO16" i="1" s="1"/>
  <c r="CM18" i="1"/>
  <c r="CO18" i="1" s="1"/>
  <c r="CM20" i="1"/>
  <c r="CO20" i="1" s="1"/>
  <c r="CM22" i="1"/>
  <c r="CO22" i="1" s="1"/>
  <c r="CM24" i="1"/>
  <c r="CO24" i="1" s="1"/>
  <c r="CM26" i="1"/>
  <c r="CO26" i="1" s="1"/>
  <c r="CM28" i="1"/>
  <c r="CO28" i="1" s="1"/>
  <c r="CM30" i="1"/>
  <c r="CO30" i="1" s="1"/>
  <c r="CM32" i="1"/>
  <c r="CO32" i="1" s="1"/>
  <c r="CM34" i="1"/>
  <c r="CO34" i="1" s="1"/>
  <c r="CM36" i="1"/>
  <c r="CO36" i="1" s="1"/>
  <c r="CM38" i="1"/>
  <c r="CO38" i="1" s="1"/>
  <c r="CM40" i="1"/>
  <c r="CO40" i="1" s="1"/>
  <c r="CM42" i="1"/>
  <c r="CO42" i="1" s="1"/>
  <c r="CM44" i="1"/>
  <c r="CO44" i="1" s="1"/>
  <c r="CM46" i="1"/>
  <c r="CO46" i="1" s="1"/>
  <c r="CM48" i="1"/>
  <c r="CO48" i="1" s="1"/>
  <c r="CM50" i="1"/>
  <c r="CO50" i="1" s="1"/>
  <c r="CM52" i="1"/>
  <c r="CO52" i="1" s="1"/>
  <c r="CM54" i="1"/>
  <c r="CO54" i="1" s="1"/>
  <c r="CM56" i="1"/>
  <c r="CO56" i="1" s="1"/>
  <c r="CM58" i="1"/>
  <c r="CO58" i="1" s="1"/>
  <c r="CM60" i="1"/>
  <c r="CO60" i="1" s="1"/>
  <c r="CM62" i="1"/>
  <c r="CO62" i="1" s="1"/>
  <c r="CM64" i="1"/>
  <c r="CO64" i="1" s="1"/>
  <c r="CM66" i="1"/>
  <c r="CO66" i="1" s="1"/>
  <c r="CM68" i="1"/>
  <c r="CO68" i="1" s="1"/>
  <c r="CM70" i="1"/>
  <c r="CO70" i="1" s="1"/>
  <c r="CM72" i="1"/>
  <c r="CO72" i="1" s="1"/>
  <c r="CM74" i="1"/>
  <c r="CO74" i="1" s="1"/>
  <c r="CM76" i="1"/>
  <c r="CO76" i="1" s="1"/>
  <c r="CM78" i="1"/>
  <c r="CO78" i="1" s="1"/>
  <c r="CM80" i="1"/>
  <c r="CO80" i="1" s="1"/>
  <c r="CM82" i="1"/>
  <c r="CO82" i="1" s="1"/>
  <c r="CM84" i="1"/>
  <c r="CO84" i="1" s="1"/>
  <c r="CM86" i="1"/>
  <c r="CO86" i="1" s="1"/>
  <c r="CM88" i="1"/>
  <c r="CO88" i="1" s="1"/>
  <c r="CM90" i="1"/>
  <c r="CO90" i="1" s="1"/>
  <c r="CM92" i="1"/>
  <c r="CO92" i="1" s="1"/>
  <c r="CM94" i="1"/>
  <c r="CO94" i="1" s="1"/>
  <c r="CM96" i="1"/>
  <c r="CO96" i="1" s="1"/>
  <c r="CM98" i="1"/>
  <c r="CO98" i="1" s="1"/>
  <c r="CM100" i="1"/>
  <c r="CO100" i="1" s="1"/>
  <c r="CM102" i="1"/>
  <c r="CO102" i="1" s="1"/>
  <c r="CM104" i="1"/>
  <c r="CO104" i="1" s="1"/>
  <c r="CM106" i="1"/>
  <c r="CO106" i="1" s="1"/>
  <c r="CM108" i="1"/>
  <c r="CO108" i="1" s="1"/>
  <c r="CM110" i="1"/>
  <c r="CO110" i="1" s="1"/>
  <c r="CM112" i="1"/>
  <c r="CO112" i="1" s="1"/>
  <c r="CM114" i="1"/>
  <c r="CO114" i="1" s="1"/>
  <c r="CM116" i="1"/>
  <c r="CO116" i="1" s="1"/>
  <c r="CM118" i="1"/>
  <c r="CO118" i="1" s="1"/>
  <c r="CM120" i="1"/>
  <c r="CO120" i="1" s="1"/>
  <c r="CM122" i="1"/>
  <c r="CO122" i="1" s="1"/>
  <c r="CM124" i="1"/>
  <c r="CO124" i="1" s="1"/>
  <c r="CM126" i="1"/>
  <c r="CO126" i="1" s="1"/>
  <c r="CM128" i="1"/>
  <c r="CO128" i="1" s="1"/>
  <c r="CM130" i="1"/>
  <c r="CO130" i="1" s="1"/>
  <c r="CM132" i="1"/>
  <c r="CO132" i="1" s="1"/>
  <c r="CM134" i="1"/>
  <c r="CO134" i="1" s="1"/>
  <c r="CM136" i="1"/>
  <c r="CO136" i="1" s="1"/>
  <c r="CM138" i="1"/>
  <c r="CO138" i="1" s="1"/>
  <c r="CM140" i="1"/>
  <c r="CO140" i="1" s="1"/>
  <c r="CM142" i="1"/>
  <c r="CO142" i="1" s="1"/>
  <c r="CM144" i="1"/>
  <c r="CO144" i="1" s="1"/>
  <c r="CM146" i="1"/>
  <c r="CO146" i="1" s="1"/>
  <c r="CM148" i="1"/>
  <c r="CO148" i="1" s="1"/>
  <c r="CM150" i="1"/>
  <c r="CO150" i="1" s="1"/>
  <c r="CM152" i="1"/>
  <c r="CO152" i="1" s="1"/>
  <c r="CM154" i="1"/>
  <c r="CO154" i="1" s="1"/>
  <c r="CM156" i="1"/>
  <c r="CO156" i="1" s="1"/>
  <c r="CM158" i="1"/>
  <c r="CO158" i="1" s="1"/>
  <c r="CM160" i="1"/>
  <c r="CO160" i="1" s="1"/>
  <c r="CM162" i="1"/>
  <c r="CO162" i="1" s="1"/>
  <c r="CM164" i="1"/>
  <c r="CO164" i="1" s="1"/>
  <c r="CM166" i="1"/>
  <c r="CO166" i="1" s="1"/>
  <c r="CM168" i="1"/>
  <c r="CO168" i="1" s="1"/>
  <c r="CM170" i="1"/>
  <c r="CO170" i="1" s="1"/>
  <c r="CI4" i="1"/>
  <c r="CK4" i="1" s="1"/>
  <c r="CI6" i="1"/>
  <c r="CK6" i="1" s="1"/>
  <c r="CI8" i="1"/>
  <c r="CK8" i="1" s="1"/>
  <c r="CI10" i="1"/>
  <c r="CK10" i="1" s="1"/>
  <c r="CI12" i="1"/>
  <c r="CK12" i="1" s="1"/>
  <c r="CI14" i="1"/>
  <c r="CK14" i="1" s="1"/>
  <c r="CI16" i="1"/>
  <c r="CK16" i="1" s="1"/>
  <c r="CI18" i="1"/>
  <c r="CK18" i="1" s="1"/>
  <c r="CI20" i="1"/>
  <c r="CK20" i="1" s="1"/>
  <c r="CI22" i="1"/>
  <c r="CK22" i="1" s="1"/>
  <c r="CI24" i="1"/>
  <c r="CK24" i="1" s="1"/>
  <c r="CI26" i="1"/>
  <c r="CK26" i="1" s="1"/>
  <c r="CI28" i="1"/>
  <c r="CK28" i="1" s="1"/>
  <c r="CI30" i="1"/>
  <c r="CK30" i="1" s="1"/>
  <c r="CI32" i="1"/>
  <c r="CK32" i="1" s="1"/>
  <c r="CI34" i="1"/>
  <c r="CK34" i="1" s="1"/>
  <c r="CI36" i="1"/>
  <c r="CK36" i="1" s="1"/>
  <c r="CI38" i="1"/>
  <c r="CK38" i="1" s="1"/>
  <c r="CI40" i="1"/>
  <c r="CK40" i="1" s="1"/>
  <c r="CI42" i="1"/>
  <c r="CK42" i="1" s="1"/>
  <c r="CI44" i="1"/>
  <c r="CK44" i="1" s="1"/>
  <c r="CI46" i="1"/>
  <c r="CK46" i="1" s="1"/>
  <c r="CI48" i="1"/>
  <c r="CK48" i="1" s="1"/>
  <c r="CI50" i="1"/>
  <c r="CK50" i="1" s="1"/>
  <c r="CI52" i="1"/>
  <c r="CK52" i="1" s="1"/>
  <c r="CI54" i="1"/>
  <c r="CK54" i="1" s="1"/>
  <c r="CI56" i="1"/>
  <c r="CK56" i="1" s="1"/>
  <c r="CI58" i="1"/>
  <c r="CK58" i="1" s="1"/>
  <c r="CI60" i="1"/>
  <c r="CK60" i="1" s="1"/>
  <c r="CI62" i="1"/>
  <c r="CK62" i="1" s="1"/>
  <c r="CI64" i="1"/>
  <c r="CK64" i="1" s="1"/>
  <c r="CI66" i="1"/>
  <c r="CK66" i="1" s="1"/>
  <c r="CI68" i="1"/>
  <c r="CK68" i="1" s="1"/>
  <c r="CI70" i="1"/>
  <c r="CK70" i="1" s="1"/>
  <c r="CI72" i="1"/>
  <c r="CK72" i="1" s="1"/>
  <c r="CI74" i="1"/>
  <c r="CK74" i="1" s="1"/>
  <c r="CI76" i="1"/>
  <c r="CK76" i="1" s="1"/>
  <c r="CI78" i="1"/>
  <c r="CK78" i="1" s="1"/>
  <c r="CI80" i="1"/>
  <c r="CK80" i="1" s="1"/>
  <c r="CI82" i="1"/>
  <c r="CK82" i="1" s="1"/>
  <c r="CI84" i="1"/>
  <c r="CK84" i="1" s="1"/>
  <c r="CI86" i="1"/>
  <c r="CK86" i="1" s="1"/>
  <c r="CI88" i="1"/>
  <c r="CK88" i="1" s="1"/>
  <c r="CI90" i="1"/>
  <c r="CK90" i="1" s="1"/>
  <c r="CI92" i="1"/>
  <c r="CK92" i="1" s="1"/>
  <c r="CI94" i="1"/>
  <c r="CK94" i="1" s="1"/>
  <c r="CI96" i="1"/>
  <c r="CK96" i="1" s="1"/>
  <c r="CI98" i="1"/>
  <c r="CK98" i="1" s="1"/>
  <c r="CI100" i="1"/>
  <c r="CK100" i="1" s="1"/>
  <c r="CI102" i="1"/>
  <c r="CK102" i="1" s="1"/>
  <c r="CI104" i="1"/>
  <c r="CK104" i="1" s="1"/>
  <c r="CI106" i="1"/>
  <c r="CK106" i="1" s="1"/>
  <c r="CI108" i="1"/>
  <c r="CK108" i="1" s="1"/>
  <c r="CI110" i="1"/>
  <c r="CK110" i="1" s="1"/>
  <c r="CI112" i="1"/>
  <c r="CK112" i="1" s="1"/>
  <c r="CI114" i="1"/>
  <c r="CK114" i="1" s="1"/>
  <c r="CI116" i="1"/>
  <c r="CK116" i="1" s="1"/>
  <c r="CI118" i="1"/>
  <c r="CK118" i="1" s="1"/>
  <c r="CI120" i="1"/>
  <c r="CK120" i="1" s="1"/>
  <c r="CI122" i="1"/>
  <c r="CK122" i="1" s="1"/>
  <c r="CI124" i="1"/>
  <c r="CK124" i="1" s="1"/>
  <c r="CI126" i="1"/>
  <c r="CK126" i="1" s="1"/>
  <c r="CI128" i="1"/>
  <c r="CK128" i="1" s="1"/>
  <c r="CI130" i="1"/>
  <c r="CK130" i="1" s="1"/>
  <c r="CI132" i="1"/>
  <c r="CK132" i="1" s="1"/>
  <c r="CI134" i="1"/>
  <c r="CK134" i="1" s="1"/>
  <c r="CI136" i="1"/>
  <c r="CK136" i="1" s="1"/>
  <c r="CI138" i="1"/>
  <c r="CK138" i="1" s="1"/>
  <c r="CI140" i="1"/>
  <c r="CK140" i="1" s="1"/>
  <c r="CI142" i="1"/>
  <c r="CK142" i="1" s="1"/>
  <c r="CI144" i="1"/>
  <c r="CK144" i="1" s="1"/>
  <c r="CI146" i="1"/>
  <c r="CK146" i="1" s="1"/>
  <c r="CI148" i="1"/>
  <c r="CK148" i="1" s="1"/>
  <c r="CI150" i="1"/>
  <c r="CK150" i="1" s="1"/>
  <c r="CI152" i="1"/>
  <c r="CK152" i="1" s="1"/>
  <c r="CI154" i="1"/>
  <c r="CK154" i="1" s="1"/>
  <c r="CI156" i="1"/>
  <c r="CK156" i="1" s="1"/>
  <c r="CI158" i="1"/>
  <c r="CK158" i="1" s="1"/>
  <c r="CI160" i="1"/>
  <c r="CK160" i="1" s="1"/>
  <c r="CI162" i="1"/>
  <c r="CK162" i="1" s="1"/>
  <c r="CI164" i="1"/>
  <c r="CK164" i="1" s="1"/>
  <c r="CI166" i="1"/>
  <c r="CK166" i="1" s="1"/>
  <c r="CI168" i="1"/>
  <c r="CK168" i="1" s="1"/>
  <c r="CI170" i="1"/>
  <c r="CK170" i="1" s="1"/>
  <c r="CS170" i="1" l="1"/>
  <c r="CS122" i="1"/>
  <c r="CS74" i="1"/>
  <c r="CS42" i="1"/>
  <c r="CS104" i="1"/>
  <c r="CS166" i="1"/>
  <c r="CS118" i="1"/>
  <c r="CS70" i="1"/>
  <c r="CS22" i="1"/>
  <c r="CS164" i="1"/>
  <c r="CS116" i="1"/>
  <c r="CS84" i="1"/>
  <c r="CS36" i="1"/>
  <c r="CS130" i="1"/>
  <c r="CS82" i="1"/>
  <c r="CS50" i="1"/>
  <c r="CS160" i="1"/>
  <c r="CS144" i="1"/>
  <c r="CS128" i="1"/>
  <c r="CS112" i="1"/>
  <c r="CS96" i="1"/>
  <c r="CS80" i="1"/>
  <c r="CS64" i="1"/>
  <c r="CS48" i="1"/>
  <c r="CS32" i="1"/>
  <c r="CS16" i="1"/>
  <c r="CS154" i="1"/>
  <c r="CS90" i="1"/>
  <c r="CS10" i="1"/>
  <c r="CS168" i="1"/>
  <c r="CS120" i="1"/>
  <c r="CS72" i="1"/>
  <c r="CS40" i="1"/>
  <c r="CS8" i="1"/>
  <c r="CS150" i="1"/>
  <c r="CS102" i="1"/>
  <c r="CS54" i="1"/>
  <c r="CS6" i="1"/>
  <c r="CS148" i="1"/>
  <c r="CS100" i="1"/>
  <c r="CS52" i="1"/>
  <c r="CS4" i="1"/>
  <c r="CS146" i="1"/>
  <c r="CS98" i="1"/>
  <c r="CS34" i="1"/>
  <c r="CS158" i="1"/>
  <c r="CS142" i="1"/>
  <c r="CS126" i="1"/>
  <c r="CS110" i="1"/>
  <c r="CS94" i="1"/>
  <c r="CS78" i="1"/>
  <c r="CS62" i="1"/>
  <c r="CS46" i="1"/>
  <c r="CS30" i="1"/>
  <c r="CS14" i="1"/>
  <c r="CS138" i="1"/>
  <c r="CS106" i="1"/>
  <c r="CS58" i="1"/>
  <c r="CS26" i="1"/>
  <c r="CS152" i="1"/>
  <c r="CS136" i="1"/>
  <c r="CS88" i="1"/>
  <c r="CS56" i="1"/>
  <c r="CS24" i="1"/>
  <c r="CS134" i="1"/>
  <c r="CS86" i="1"/>
  <c r="CS38" i="1"/>
  <c r="CS132" i="1"/>
  <c r="CS68" i="1"/>
  <c r="CS20" i="1"/>
  <c r="CS162" i="1"/>
  <c r="CS114" i="1"/>
  <c r="CS66" i="1"/>
  <c r="CS18" i="1"/>
  <c r="CS156" i="1"/>
  <c r="CS140" i="1"/>
  <c r="CS124" i="1"/>
  <c r="CS108" i="1"/>
  <c r="CS92" i="1"/>
  <c r="CS76" i="1"/>
  <c r="CS60" i="1"/>
  <c r="CS44" i="1"/>
  <c r="CS28" i="1"/>
  <c r="CS12" i="1"/>
</calcChain>
</file>

<file path=xl/sharedStrings.xml><?xml version="1.0" encoding="utf-8"?>
<sst xmlns="http://schemas.openxmlformats.org/spreadsheetml/2006/main" count="2065" uniqueCount="730">
  <si>
    <t>Rep</t>
  </si>
  <si>
    <t>NDVI</t>
  </si>
  <si>
    <t>Plot</t>
  </si>
  <si>
    <t>Subplot</t>
  </si>
  <si>
    <t>Water</t>
  </si>
  <si>
    <t>Water_mm</t>
  </si>
  <si>
    <t>N_Treat</t>
  </si>
  <si>
    <t>NR_2</t>
  </si>
  <si>
    <t>NR_0</t>
  </si>
  <si>
    <t>NR_3</t>
  </si>
  <si>
    <t>NR_1</t>
  </si>
  <si>
    <t>NR_4</t>
  </si>
  <si>
    <t>Nrate_lb_ac</t>
  </si>
  <si>
    <t xml:space="preserve"> 1:1 pH</t>
  </si>
  <si>
    <t>WDRF Buffer pH</t>
  </si>
  <si>
    <t xml:space="preserve">1:1SSalts </t>
  </si>
  <si>
    <t>ELime</t>
  </si>
  <si>
    <t xml:space="preserve">Texture </t>
  </si>
  <si>
    <t xml:space="preserve">K ppm </t>
  </si>
  <si>
    <t>Znppm</t>
  </si>
  <si>
    <t xml:space="preserve">Cappm </t>
  </si>
  <si>
    <t xml:space="preserve">Mgppm </t>
  </si>
  <si>
    <t xml:space="preserve">Nappm </t>
  </si>
  <si>
    <t>CEC</t>
  </si>
  <si>
    <t>HSat</t>
  </si>
  <si>
    <t>KSat</t>
  </si>
  <si>
    <t>CaSat</t>
  </si>
  <si>
    <t>MgSat</t>
  </si>
  <si>
    <t>NaSat</t>
  </si>
  <si>
    <t>Meh3_P</t>
  </si>
  <si>
    <t>NO3APPM</t>
  </si>
  <si>
    <t>NO3BPPM</t>
  </si>
  <si>
    <t>NO3CPPM</t>
  </si>
  <si>
    <t>NO3DPPM</t>
  </si>
  <si>
    <t>NO3EPPM</t>
  </si>
  <si>
    <t>NO3FPPM</t>
  </si>
  <si>
    <t>Meh3P_13</t>
  </si>
  <si>
    <t>NO3A_Wds</t>
  </si>
  <si>
    <t>HIGH</t>
  </si>
  <si>
    <t xml:space="preserve">Feppm </t>
  </si>
  <si>
    <t>Mnppm</t>
  </si>
  <si>
    <t xml:space="preserve">Cuppm </t>
  </si>
  <si>
    <t>GPSpt</t>
  </si>
  <si>
    <t>mEast</t>
  </si>
  <si>
    <t>mNorth</t>
  </si>
  <si>
    <t>Treat</t>
  </si>
  <si>
    <t>N_Rateha</t>
  </si>
  <si>
    <t>Meh3___SerTch</t>
  </si>
  <si>
    <t>Ols_P_ST</t>
  </si>
  <si>
    <t>NO3_0-24_Ac</t>
  </si>
  <si>
    <t>NO3_0-36_Ac</t>
  </si>
  <si>
    <t>NO3_0-48_Ac</t>
  </si>
  <si>
    <t>NO3_0-60_Ac</t>
  </si>
  <si>
    <t>NO3_36-48_Ac</t>
  </si>
  <si>
    <t>NO3_48-60_Ac</t>
  </si>
  <si>
    <t>Neutron</t>
  </si>
  <si>
    <t>CBYld_ha</t>
  </si>
  <si>
    <t>sedN</t>
  </si>
  <si>
    <t xml:space="preserve"> CBsed_g</t>
  </si>
  <si>
    <t>CBYldN_ha</t>
  </si>
  <si>
    <t>Nrate_ha</t>
  </si>
  <si>
    <t>r800_28</t>
  </si>
  <si>
    <t>r730_28</t>
  </si>
  <si>
    <t>r670_28</t>
  </si>
  <si>
    <t>r780_28</t>
  </si>
  <si>
    <t>r590_28</t>
  </si>
  <si>
    <t>r530_28</t>
  </si>
  <si>
    <t>NVA800_28</t>
  </si>
  <si>
    <t>NVA780_28</t>
  </si>
  <si>
    <t>NVR800_28</t>
  </si>
  <si>
    <t>NVR780_28</t>
  </si>
  <si>
    <t>NDARE_28</t>
  </si>
  <si>
    <t>NDRRE_28</t>
  </si>
  <si>
    <t>NDRE_28</t>
  </si>
  <si>
    <t>NVG800_28</t>
  </si>
  <si>
    <t>NVG780_28</t>
  </si>
  <si>
    <t>PRI_28</t>
  </si>
  <si>
    <t>CI800_28</t>
  </si>
  <si>
    <t>CI780_28</t>
  </si>
  <si>
    <t>AirT_28</t>
  </si>
  <si>
    <t>TargT1_28</t>
  </si>
  <si>
    <t>TargT2_28</t>
  </si>
  <si>
    <t>TargT3_28</t>
  </si>
  <si>
    <t>HonyIn_28</t>
  </si>
  <si>
    <t>r800_35</t>
  </si>
  <si>
    <t>r730_35</t>
  </si>
  <si>
    <t>r670_35</t>
  </si>
  <si>
    <t>r780_35</t>
  </si>
  <si>
    <t>r590_35</t>
  </si>
  <si>
    <t>r530_35</t>
  </si>
  <si>
    <t>NVA800_35</t>
  </si>
  <si>
    <t>NVA780_35</t>
  </si>
  <si>
    <t>NVR800_35</t>
  </si>
  <si>
    <t>NVR780_35</t>
  </si>
  <si>
    <t>NDARE_35</t>
  </si>
  <si>
    <t>NDRRE_35</t>
  </si>
  <si>
    <t>NDRE_35</t>
  </si>
  <si>
    <t>NVG800_35</t>
  </si>
  <si>
    <t>NVG780_35</t>
  </si>
  <si>
    <t>PRI_35</t>
  </si>
  <si>
    <t>CI800_35</t>
  </si>
  <si>
    <t>CI780_35</t>
  </si>
  <si>
    <t>AirT_35</t>
  </si>
  <si>
    <t>TargT1_35</t>
  </si>
  <si>
    <t>TargT2_35</t>
  </si>
  <si>
    <t>TargT3_35</t>
  </si>
  <si>
    <t>HonyIn_35</t>
  </si>
  <si>
    <t>r800_43</t>
  </si>
  <si>
    <t>r730_43</t>
  </si>
  <si>
    <t>r670_43</t>
  </si>
  <si>
    <t>r780_43</t>
  </si>
  <si>
    <t>r590_43</t>
  </si>
  <si>
    <t>r530_43</t>
  </si>
  <si>
    <t>NVA800_43</t>
  </si>
  <si>
    <t>NVA780_43</t>
  </si>
  <si>
    <t>NVR800_43</t>
  </si>
  <si>
    <t>NVR780_43</t>
  </si>
  <si>
    <t>NDARE_43</t>
  </si>
  <si>
    <t>NDRRE_43</t>
  </si>
  <si>
    <t>NDRE_43</t>
  </si>
  <si>
    <t>NVG800_43</t>
  </si>
  <si>
    <t>NVG780_43</t>
  </si>
  <si>
    <t>PRI_43</t>
  </si>
  <si>
    <t>CI800_43</t>
  </si>
  <si>
    <t>CI780_43</t>
  </si>
  <si>
    <t>AirT_43</t>
  </si>
  <si>
    <t>TargT1_43</t>
  </si>
  <si>
    <t>TargT2_43</t>
  </si>
  <si>
    <t>TargT3_43</t>
  </si>
  <si>
    <t>HonyIn_43</t>
  </si>
  <si>
    <t>r800_22</t>
  </si>
  <si>
    <t>r730_22</t>
  </si>
  <si>
    <t>r670_22</t>
  </si>
  <si>
    <t>r780_22</t>
  </si>
  <si>
    <t>r590_22</t>
  </si>
  <si>
    <t>r530_22</t>
  </si>
  <si>
    <t>NVA800_22</t>
  </si>
  <si>
    <t>NVA780_22</t>
  </si>
  <si>
    <t>NVR800_22</t>
  </si>
  <si>
    <t>NVR780_22</t>
  </si>
  <si>
    <t>NDARE_22</t>
  </si>
  <si>
    <t>NDRRE_22</t>
  </si>
  <si>
    <t>NDRE_22</t>
  </si>
  <si>
    <t>NVG800_22</t>
  </si>
  <si>
    <t>NVG780_22</t>
  </si>
  <si>
    <t>PRI_22</t>
  </si>
  <si>
    <t>CI800_22</t>
  </si>
  <si>
    <t>CI780_22</t>
  </si>
  <si>
    <t>CCCI_22</t>
  </si>
  <si>
    <t>CCCIA_22</t>
  </si>
  <si>
    <t>DATT_22</t>
  </si>
  <si>
    <t>DATTA_22</t>
  </si>
  <si>
    <t>TargT1_22</t>
  </si>
  <si>
    <t>TargT2_22</t>
  </si>
  <si>
    <t>TargT3_22</t>
  </si>
  <si>
    <t>HonyIn_22</t>
  </si>
  <si>
    <t>CCCI_28</t>
  </si>
  <si>
    <t>CCCIA_28</t>
  </si>
  <si>
    <t>DATT_28</t>
  </si>
  <si>
    <t>DATTA_28</t>
  </si>
  <si>
    <t>CCCI_35</t>
  </si>
  <si>
    <t>CCCIA_35</t>
  </si>
  <si>
    <t>DATT_35</t>
  </si>
  <si>
    <t>DATTA_35</t>
  </si>
  <si>
    <t>CCCI_43</t>
  </si>
  <si>
    <t>CCCIA_43</t>
  </si>
  <si>
    <t>DATT_43</t>
  </si>
  <si>
    <t>DATTA_43</t>
  </si>
  <si>
    <t>r800_49</t>
  </si>
  <si>
    <t>r730_49</t>
  </si>
  <si>
    <t>r670_49</t>
  </si>
  <si>
    <t>r780_49</t>
  </si>
  <si>
    <t>r590_49</t>
  </si>
  <si>
    <t>r530_49</t>
  </si>
  <si>
    <t>NVA800_49</t>
  </si>
  <si>
    <t>NVA780_49</t>
  </si>
  <si>
    <t>NVR800_49</t>
  </si>
  <si>
    <t>NVR780_49</t>
  </si>
  <si>
    <t>NDARE_49</t>
  </si>
  <si>
    <t>NDRRE_49</t>
  </si>
  <si>
    <t>NDRE_49</t>
  </si>
  <si>
    <t>NVG800_49</t>
  </si>
  <si>
    <t>NVG780_49</t>
  </si>
  <si>
    <t>PRI_49</t>
  </si>
  <si>
    <t>CI800_49</t>
  </si>
  <si>
    <t>CI780_49</t>
  </si>
  <si>
    <t>CCCI_49</t>
  </si>
  <si>
    <t>CCCIA_49</t>
  </si>
  <si>
    <t>DATT_49</t>
  </si>
  <si>
    <t>DATTA_49</t>
  </si>
  <si>
    <t>AirT_49</t>
  </si>
  <si>
    <t>TargT1_49</t>
  </si>
  <si>
    <t>TargT2_49</t>
  </si>
  <si>
    <t>TargT3_49</t>
  </si>
  <si>
    <t>HonyIn_49</t>
  </si>
  <si>
    <t>r800_15</t>
  </si>
  <si>
    <t>r730_15</t>
  </si>
  <si>
    <t>r670_15</t>
  </si>
  <si>
    <t>r780_15</t>
  </si>
  <si>
    <t>r590_15</t>
  </si>
  <si>
    <t>r530_15</t>
  </si>
  <si>
    <t>NVA800_15</t>
  </si>
  <si>
    <t>NVA780_15</t>
  </si>
  <si>
    <t>NVR800_15</t>
  </si>
  <si>
    <t>NVR780_15</t>
  </si>
  <si>
    <t>NDARE_15</t>
  </si>
  <si>
    <t>NDRRE_15</t>
  </si>
  <si>
    <t>NDRE_15</t>
  </si>
  <si>
    <t>NVG800_15</t>
  </si>
  <si>
    <t>NVG780_15</t>
  </si>
  <si>
    <t>PRI_15</t>
  </si>
  <si>
    <t>CI800_15</t>
  </si>
  <si>
    <t>CI780_15</t>
  </si>
  <si>
    <t>CCCI_15</t>
  </si>
  <si>
    <t>CCCIA_15</t>
  </si>
  <si>
    <t>DATT_15</t>
  </si>
  <si>
    <t>DATTA_15</t>
  </si>
  <si>
    <t>AirT_15</t>
  </si>
  <si>
    <t>TargT1_15</t>
  </si>
  <si>
    <t>TargT2_15</t>
  </si>
  <si>
    <t>TargT3_15</t>
  </si>
  <si>
    <t>HonyIn_15</t>
  </si>
  <si>
    <t>r800_56</t>
  </si>
  <si>
    <t>r730_56</t>
  </si>
  <si>
    <t>r670_56</t>
  </si>
  <si>
    <t>r780_56</t>
  </si>
  <si>
    <t>r590_56</t>
  </si>
  <si>
    <t>r530_56</t>
  </si>
  <si>
    <t>NVA800_56</t>
  </si>
  <si>
    <t>NVA780_56</t>
  </si>
  <si>
    <t>NVR800_56</t>
  </si>
  <si>
    <t>NVR780_56</t>
  </si>
  <si>
    <t>NDARE_56</t>
  </si>
  <si>
    <t>NDRRE_56</t>
  </si>
  <si>
    <t>NDRE_56</t>
  </si>
  <si>
    <t>NVG800_56</t>
  </si>
  <si>
    <t>NVG780_56</t>
  </si>
  <si>
    <t>PRI_56</t>
  </si>
  <si>
    <t>CI800_56</t>
  </si>
  <si>
    <t>CI780_56</t>
  </si>
  <si>
    <t>CCCI_56</t>
  </si>
  <si>
    <t>CCCIA_56</t>
  </si>
  <si>
    <t>DATT_56</t>
  </si>
  <si>
    <t>DATTA_56</t>
  </si>
  <si>
    <t>AirT_56</t>
  </si>
  <si>
    <t>TargT1_56</t>
  </si>
  <si>
    <t>TargT2_56</t>
  </si>
  <si>
    <t>TargT3_56</t>
  </si>
  <si>
    <t>HonyIn_56</t>
  </si>
  <si>
    <t>plt_g56</t>
  </si>
  <si>
    <t>plt_g35</t>
  </si>
  <si>
    <t>plt_ha35</t>
  </si>
  <si>
    <t>pltN_35</t>
  </si>
  <si>
    <t>pltNha35</t>
  </si>
  <si>
    <t>r800_65</t>
  </si>
  <si>
    <t>r730_65</t>
  </si>
  <si>
    <t>r670_65</t>
  </si>
  <si>
    <t>r780_65</t>
  </si>
  <si>
    <t>r590_65</t>
  </si>
  <si>
    <t>r530_65</t>
  </si>
  <si>
    <t>NVA800_65</t>
  </si>
  <si>
    <t>NVA780_65</t>
  </si>
  <si>
    <t>NVR800_65</t>
  </si>
  <si>
    <t>NVR780_65</t>
  </si>
  <si>
    <t>NDARE_65</t>
  </si>
  <si>
    <t>NDRRE_65</t>
  </si>
  <si>
    <t>NDRE_65</t>
  </si>
  <si>
    <t>NVG800_65</t>
  </si>
  <si>
    <t>NVG780_65</t>
  </si>
  <si>
    <t>PRI_65</t>
  </si>
  <si>
    <t>CI800_65</t>
  </si>
  <si>
    <t>CI780_65</t>
  </si>
  <si>
    <t>CCCI_65</t>
  </si>
  <si>
    <t>CCCIA_65</t>
  </si>
  <si>
    <t>DATT_65</t>
  </si>
  <si>
    <t>DATTA_65</t>
  </si>
  <si>
    <t>AirT_65</t>
  </si>
  <si>
    <t>TargT1_65</t>
  </si>
  <si>
    <t>TargT2_65</t>
  </si>
  <si>
    <t>TargT3_65</t>
  </si>
  <si>
    <t>HonyIn_65</t>
  </si>
  <si>
    <t>r800_70</t>
  </si>
  <si>
    <t>r730_70</t>
  </si>
  <si>
    <t>r670_70</t>
  </si>
  <si>
    <t>r780_70</t>
  </si>
  <si>
    <t>r590_70</t>
  </si>
  <si>
    <t>r530_70</t>
  </si>
  <si>
    <t>NVA800_70</t>
  </si>
  <si>
    <t>NVA780_70</t>
  </si>
  <si>
    <t>NVR800_70</t>
  </si>
  <si>
    <t>NVR780_70</t>
  </si>
  <si>
    <t>NDARE_70</t>
  </si>
  <si>
    <t>NDRRE_70</t>
  </si>
  <si>
    <t>NDRE_70</t>
  </si>
  <si>
    <t>NVG800_70</t>
  </si>
  <si>
    <t>NVG780_70</t>
  </si>
  <si>
    <t>PRI_70</t>
  </si>
  <si>
    <t>CI800_70</t>
  </si>
  <si>
    <t>CI780_70</t>
  </si>
  <si>
    <t>CCCI_70</t>
  </si>
  <si>
    <t>CCCIA_70</t>
  </si>
  <si>
    <t>DATT_70</t>
  </si>
  <si>
    <t>DATTA_70</t>
  </si>
  <si>
    <t>AirT_70</t>
  </si>
  <si>
    <t>TargT1_70</t>
  </si>
  <si>
    <t>TargT2_70</t>
  </si>
  <si>
    <t>TargT3_70</t>
  </si>
  <si>
    <t>HonyIn_70</t>
  </si>
  <si>
    <t>r800_77</t>
  </si>
  <si>
    <t>r730_77</t>
  </si>
  <si>
    <t>r670_77</t>
  </si>
  <si>
    <t>r780_77</t>
  </si>
  <si>
    <t>r590_77</t>
  </si>
  <si>
    <t>r530_77</t>
  </si>
  <si>
    <t>NVA800_77</t>
  </si>
  <si>
    <t>NVA780_77</t>
  </si>
  <si>
    <t>NVR800_77</t>
  </si>
  <si>
    <t>NVR780_77</t>
  </si>
  <si>
    <t>NDARE_77</t>
  </si>
  <si>
    <t>NDRRE_77</t>
  </si>
  <si>
    <t>NDRE_77</t>
  </si>
  <si>
    <t>NVG800_77</t>
  </si>
  <si>
    <t>NVG780_77</t>
  </si>
  <si>
    <t>PRI_77</t>
  </si>
  <si>
    <t>CI800_77</t>
  </si>
  <si>
    <t>CI780_77</t>
  </si>
  <si>
    <t>CCCI_77</t>
  </si>
  <si>
    <t>CCCIA_77</t>
  </si>
  <si>
    <t>DATT_77</t>
  </si>
  <si>
    <t>DATTA_77</t>
  </si>
  <si>
    <t>AirT_77</t>
  </si>
  <si>
    <t>TargT1_77</t>
  </si>
  <si>
    <t>TargT2_77</t>
  </si>
  <si>
    <t>TargT3_77</t>
  </si>
  <si>
    <t>HonyIn_77</t>
  </si>
  <si>
    <t>plt_ha56</t>
  </si>
  <si>
    <t>pltN_56</t>
  </si>
  <si>
    <t>pltNha56</t>
  </si>
  <si>
    <t>plt_g77</t>
  </si>
  <si>
    <t>pltha77</t>
  </si>
  <si>
    <t>pltN_77</t>
  </si>
  <si>
    <t>ptNha77</t>
  </si>
  <si>
    <t>Plt_H_cm_77</t>
  </si>
  <si>
    <t>r800_85</t>
  </si>
  <si>
    <t>r730_85</t>
  </si>
  <si>
    <t>r670_85</t>
  </si>
  <si>
    <t>r780_85</t>
  </si>
  <si>
    <t>r590_85</t>
  </si>
  <si>
    <t>r530_85</t>
  </si>
  <si>
    <t>NVA800_85</t>
  </si>
  <si>
    <t>NVA780_85</t>
  </si>
  <si>
    <t>NVR800_85</t>
  </si>
  <si>
    <t>NVR780_85</t>
  </si>
  <si>
    <t>NDARE_85</t>
  </si>
  <si>
    <t>NDRRE_85</t>
  </si>
  <si>
    <t>NDRE_85</t>
  </si>
  <si>
    <t>NVG800_85</t>
  </si>
  <si>
    <t>NVG780_85</t>
  </si>
  <si>
    <t>PRI_85</t>
  </si>
  <si>
    <t>CI800_85</t>
  </si>
  <si>
    <t>CI780_85</t>
  </si>
  <si>
    <t>CCCI_85</t>
  </si>
  <si>
    <t>CCCIA_85</t>
  </si>
  <si>
    <t>DATT_85</t>
  </si>
  <si>
    <t>DATTA_85</t>
  </si>
  <si>
    <t>AirT_85</t>
  </si>
  <si>
    <t>TargT1_85</t>
  </si>
  <si>
    <t>TargT2_85</t>
  </si>
  <si>
    <t>TargT3_85</t>
  </si>
  <si>
    <t>HonyIn_85</t>
  </si>
  <si>
    <t>r800_91</t>
  </si>
  <si>
    <t>r730_91</t>
  </si>
  <si>
    <t>r670_91</t>
  </si>
  <si>
    <t>r780_91</t>
  </si>
  <si>
    <t>r590_91</t>
  </si>
  <si>
    <t>r530_91</t>
  </si>
  <si>
    <t>NVA800_91</t>
  </si>
  <si>
    <t>NVA780_91</t>
  </si>
  <si>
    <t>NVR800_91</t>
  </si>
  <si>
    <t>NVR780_91</t>
  </si>
  <si>
    <t>NDARE_91</t>
  </si>
  <si>
    <t>NDRRE_91</t>
  </si>
  <si>
    <t>NDRE_91</t>
  </si>
  <si>
    <t>NVG800_91</t>
  </si>
  <si>
    <t>NVG780_91</t>
  </si>
  <si>
    <t>PRI_91</t>
  </si>
  <si>
    <t>CI800_91</t>
  </si>
  <si>
    <t>CI780_91</t>
  </si>
  <si>
    <t>CCCI_91</t>
  </si>
  <si>
    <t>CCCIA_91</t>
  </si>
  <si>
    <t>DATT_91</t>
  </si>
  <si>
    <t>DATTA_91</t>
  </si>
  <si>
    <t>AirT_91</t>
  </si>
  <si>
    <t>TargT1_91</t>
  </si>
  <si>
    <t>TargT2_91</t>
  </si>
  <si>
    <t>TargT3_91</t>
  </si>
  <si>
    <t>HonyIn_91</t>
  </si>
  <si>
    <t>r800_98</t>
  </si>
  <si>
    <t>r730_98</t>
  </si>
  <si>
    <t>r670_98</t>
  </si>
  <si>
    <t>r780_98</t>
  </si>
  <si>
    <t>r590_98</t>
  </si>
  <si>
    <t>r530_98</t>
  </si>
  <si>
    <t>NVA800_98</t>
  </si>
  <si>
    <t>NVA780_98</t>
  </si>
  <si>
    <t>NVR800_98</t>
  </si>
  <si>
    <t>NVR780_98</t>
  </si>
  <si>
    <t>NDARE_98</t>
  </si>
  <si>
    <t>NDRRE_98</t>
  </si>
  <si>
    <t>NDRE_98</t>
  </si>
  <si>
    <t>NVG800_98</t>
  </si>
  <si>
    <t>NVG780_98</t>
  </si>
  <si>
    <t>PRI_98</t>
  </si>
  <si>
    <t>CI800_98</t>
  </si>
  <si>
    <t>CI780_98</t>
  </si>
  <si>
    <t>CCCI_98</t>
  </si>
  <si>
    <t>CCCIA_98</t>
  </si>
  <si>
    <t>DATT_98</t>
  </si>
  <si>
    <t>DATTA_98</t>
  </si>
  <si>
    <t>AirT_98</t>
  </si>
  <si>
    <t>TargT1_98</t>
  </si>
  <si>
    <t>TargT2_98</t>
  </si>
  <si>
    <t>TargT3_98</t>
  </si>
  <si>
    <t>HonyIn_98</t>
  </si>
  <si>
    <t>r800_106</t>
  </si>
  <si>
    <t>r730_106</t>
  </si>
  <si>
    <t>r670_106</t>
  </si>
  <si>
    <t>r780_106</t>
  </si>
  <si>
    <t>r590_106</t>
  </si>
  <si>
    <t>r530_106</t>
  </si>
  <si>
    <t>NVA800_106</t>
  </si>
  <si>
    <t>NVA780_106</t>
  </si>
  <si>
    <t>NVR800_106</t>
  </si>
  <si>
    <t>NVR780_106</t>
  </si>
  <si>
    <t>NDARE_106</t>
  </si>
  <si>
    <t>NDRRE_106</t>
  </si>
  <si>
    <t>NDRE_106</t>
  </si>
  <si>
    <t>NVG800_106</t>
  </si>
  <si>
    <t>NVG780_106</t>
  </si>
  <si>
    <t>PRI_106</t>
  </si>
  <si>
    <t>CI800_106</t>
  </si>
  <si>
    <t>CI780_106</t>
  </si>
  <si>
    <t>CCCI_106</t>
  </si>
  <si>
    <t>CCCIA_106</t>
  </si>
  <si>
    <t>DATT_106</t>
  </si>
  <si>
    <t>DATTA_106</t>
  </si>
  <si>
    <t>AirT_106</t>
  </si>
  <si>
    <t>TargT1_106</t>
  </si>
  <si>
    <t>TargT2_106</t>
  </si>
  <si>
    <t>TargT3_106</t>
  </si>
  <si>
    <t>HonyIn_106</t>
  </si>
  <si>
    <t>r800_111</t>
  </si>
  <si>
    <t>r730_111</t>
  </si>
  <si>
    <t>r670_111</t>
  </si>
  <si>
    <t>r780_111</t>
  </si>
  <si>
    <t>r590_111</t>
  </si>
  <si>
    <t>r530_111</t>
  </si>
  <si>
    <t>NVA800_111</t>
  </si>
  <si>
    <t>NVA780_111</t>
  </si>
  <si>
    <t>NVR800_111</t>
  </si>
  <si>
    <t>NVR780_111</t>
  </si>
  <si>
    <t>NDARE_111</t>
  </si>
  <si>
    <t>NDRRE_111</t>
  </si>
  <si>
    <t>NDRE_111</t>
  </si>
  <si>
    <t>NVG800_111</t>
  </si>
  <si>
    <t>NVG780_111</t>
  </si>
  <si>
    <t>PRI_111</t>
  </si>
  <si>
    <t>CI800_111</t>
  </si>
  <si>
    <t>CI780_111</t>
  </si>
  <si>
    <t>CCCI_111</t>
  </si>
  <si>
    <t>CCCIA_111</t>
  </si>
  <si>
    <t>DATT_111</t>
  </si>
  <si>
    <t>DATTA_111</t>
  </si>
  <si>
    <t>AirT_111</t>
  </si>
  <si>
    <t>TargT1_111</t>
  </si>
  <si>
    <t>TargT2_111</t>
  </si>
  <si>
    <t>TargT3_111</t>
  </si>
  <si>
    <t>HonyIn_111</t>
  </si>
  <si>
    <t>pltg111</t>
  </si>
  <si>
    <t>pltha111</t>
  </si>
  <si>
    <t>pltN111</t>
  </si>
  <si>
    <t>Plt_H_cm_98</t>
  </si>
  <si>
    <t>Plt_H_cm_121</t>
  </si>
  <si>
    <t>GPS_KB_13</t>
  </si>
  <si>
    <t>GPS_KB_14</t>
  </si>
  <si>
    <t>NO3GPPM</t>
  </si>
  <si>
    <t>NO3_0_24</t>
  </si>
  <si>
    <t>NO3_0_36</t>
  </si>
  <si>
    <t>NO3_0_48</t>
  </si>
  <si>
    <t>NO3_36_48</t>
  </si>
  <si>
    <t>NO3_48_60</t>
  </si>
  <si>
    <t>NO3_60_72</t>
  </si>
  <si>
    <t>NO3_36_72</t>
  </si>
  <si>
    <t>NH4ppm_A</t>
  </si>
  <si>
    <t>NH4ppm_B</t>
  </si>
  <si>
    <t>NH4ppm_C</t>
  </si>
  <si>
    <t>NH4ppm_D</t>
  </si>
  <si>
    <t>NH4ppm_E</t>
  </si>
  <si>
    <t>NH4ppm_F</t>
  </si>
  <si>
    <t>NH4ppm_G</t>
  </si>
  <si>
    <t>NH4_0_24</t>
  </si>
  <si>
    <t>NH4_0_36</t>
  </si>
  <si>
    <t>NH4_0_48</t>
  </si>
  <si>
    <t>NH4_36_48</t>
  </si>
  <si>
    <t>NH4_48_60</t>
  </si>
  <si>
    <t>NH4_60_72</t>
  </si>
  <si>
    <t>pNha111</t>
  </si>
  <si>
    <t>Harv_area_m2</t>
  </si>
  <si>
    <t>Grain_moist</t>
  </si>
  <si>
    <t>Irrig_mm</t>
  </si>
  <si>
    <t>Rain_mm</t>
  </si>
  <si>
    <t>ET_rep</t>
  </si>
  <si>
    <t>GY2_ha</t>
  </si>
  <si>
    <t>Seed__wt_for_count</t>
  </si>
  <si>
    <t>Seed_Count</t>
  </si>
  <si>
    <t>wt_1000_seed_g</t>
  </si>
  <si>
    <t>Yellow_berry_per</t>
  </si>
  <si>
    <t>Sand_A</t>
  </si>
  <si>
    <t>Silt_A</t>
  </si>
  <si>
    <t>Clay_A</t>
  </si>
  <si>
    <t>Sand_B</t>
  </si>
  <si>
    <t>Silt_B</t>
  </si>
  <si>
    <t>Clay_B</t>
  </si>
  <si>
    <t>Sand_C</t>
  </si>
  <si>
    <t>Silt_C</t>
  </si>
  <si>
    <t>Clay_C</t>
  </si>
  <si>
    <t>Sand_D</t>
  </si>
  <si>
    <t>Silt_D</t>
  </si>
  <si>
    <t>Clay_D</t>
  </si>
  <si>
    <t>Sand_E</t>
  </si>
  <si>
    <t>Silt_E</t>
  </si>
  <si>
    <t>Clay_E</t>
  </si>
  <si>
    <t>Sand_F</t>
  </si>
  <si>
    <t>Silt_F</t>
  </si>
  <si>
    <t>Clay_F</t>
  </si>
  <si>
    <t>Avg_nadir</t>
  </si>
  <si>
    <t>Avg_30o</t>
  </si>
  <si>
    <t>CBYld_ha_orig</t>
  </si>
  <si>
    <t>HI</t>
  </si>
  <si>
    <t>Nadir_air_15</t>
  </si>
  <si>
    <t>Nadir_air_22</t>
  </si>
  <si>
    <t>Nadir_air_28</t>
  </si>
  <si>
    <t>AirT_22</t>
  </si>
  <si>
    <t>Nadir_air_43</t>
  </si>
  <si>
    <t>Nadir_air_49</t>
  </si>
  <si>
    <t>Nadir_air_56</t>
  </si>
  <si>
    <t>Nadir_air_65</t>
  </si>
  <si>
    <t>Nadir_air_70</t>
  </si>
  <si>
    <t>Nadir_air_77</t>
  </si>
  <si>
    <t>Nadir_air_85</t>
  </si>
  <si>
    <t>Nadir_air_91</t>
  </si>
  <si>
    <t>Nadir_air_98</t>
  </si>
  <si>
    <t>Nadir_air_106</t>
  </si>
  <si>
    <t>Nadir_air_111</t>
  </si>
  <si>
    <t>Avg_nadir_air</t>
  </si>
  <si>
    <t>NadIr_air_35</t>
  </si>
  <si>
    <t>Honycm_15</t>
  </si>
  <si>
    <t>Ht_bed_cm_15</t>
  </si>
  <si>
    <t>Plt_ht_cm_15</t>
  </si>
  <si>
    <t>Honycm_22</t>
  </si>
  <si>
    <t>Plt_ht_cm_22</t>
  </si>
  <si>
    <t>Honycm_28</t>
  </si>
  <si>
    <t>Ht_bed_cm_28</t>
  </si>
  <si>
    <t>Plt_ht_cm_28</t>
  </si>
  <si>
    <t>Ht_bed_cm_22</t>
  </si>
  <si>
    <t>Honycm_35</t>
  </si>
  <si>
    <t>Ht_bed_cm_35</t>
  </si>
  <si>
    <t>Plt_ht_cm_35</t>
  </si>
  <si>
    <t>Honycm_43</t>
  </si>
  <si>
    <t>Ht_bed_cm_43</t>
  </si>
  <si>
    <t>Plt_ht_cm_43</t>
  </si>
  <si>
    <t>Honycm_49</t>
  </si>
  <si>
    <t>Ht_bed_cm_49</t>
  </si>
  <si>
    <t>Plt_ht_cm_49</t>
  </si>
  <si>
    <t>Honycm_56</t>
  </si>
  <si>
    <t>Ht_bed_cm_56</t>
  </si>
  <si>
    <t>Plt_ht_cm_56</t>
  </si>
  <si>
    <t>Honycm_65</t>
  </si>
  <si>
    <t>Ht_bed_cm_65</t>
  </si>
  <si>
    <t>Plt_ht_cm_65</t>
  </si>
  <si>
    <t>Honycm_70</t>
  </si>
  <si>
    <t>Ht_bed_cm_70</t>
  </si>
  <si>
    <t>Plt_ht_cm_70</t>
  </si>
  <si>
    <t>Honycm_77</t>
  </si>
  <si>
    <t>Ht_bed_cm_77</t>
  </si>
  <si>
    <t>Plt_ht_cm_77</t>
  </si>
  <si>
    <t>Honycm_85</t>
  </si>
  <si>
    <t>Ht_bed_cm_85</t>
  </si>
  <si>
    <t>Plt_ht_cm_85</t>
  </si>
  <si>
    <t>Honycm_91</t>
  </si>
  <si>
    <t>Ht_bed_cm_91</t>
  </si>
  <si>
    <t>Plt_ht_cm_91</t>
  </si>
  <si>
    <t>Honycm_98</t>
  </si>
  <si>
    <t>Ht_bed_cm_98</t>
  </si>
  <si>
    <t>Plt_ht_cm_98</t>
  </si>
  <si>
    <t>Honycm_106</t>
  </si>
  <si>
    <t>Ht_bed_cm_106</t>
  </si>
  <si>
    <t>Plt_ht_cm_106</t>
  </si>
  <si>
    <t>Honycm_111</t>
  </si>
  <si>
    <t>Ht_bed_cm_111</t>
  </si>
  <si>
    <t>Plt_ht_cm_111</t>
  </si>
  <si>
    <t>`</t>
  </si>
  <si>
    <t>Variable</t>
  </si>
  <si>
    <t>Description</t>
  </si>
  <si>
    <t>Experimental replication or block number</t>
  </si>
  <si>
    <t>Number of experimental plot</t>
  </si>
  <si>
    <t>Plot subdivision number</t>
  </si>
  <si>
    <t>Irrigation application treatment designation</t>
  </si>
  <si>
    <t>PPT precipitation in mm</t>
  </si>
  <si>
    <t>IRR irrigation in mm</t>
  </si>
  <si>
    <t>Total water in mm</t>
  </si>
  <si>
    <t>Evapotranspiration</t>
  </si>
  <si>
    <t>Nitrogen application treatment alpha code</t>
  </si>
  <si>
    <t>Nitrogen fertilizer rate applied (total) (lbs N/ac)</t>
  </si>
  <si>
    <t>Nitrogen fertilizer rate applied (total) (kg N/ha)</t>
  </si>
  <si>
    <t>% sand in the 0-30 cm soil zone</t>
  </si>
  <si>
    <t>% silt in the 0-30 cm soil zone</t>
  </si>
  <si>
    <t>% clay in the 0-30 cm soil zone</t>
  </si>
  <si>
    <t>% sand in the 30-60 cm soil zone</t>
  </si>
  <si>
    <t>% silt in the 30-60 cm soil zone</t>
  </si>
  <si>
    <t>% clay in the 30-60 cm soil zone</t>
  </si>
  <si>
    <t>% sand in 60-90 cm soil</t>
  </si>
  <si>
    <t>% silt in 60-90 cm soil</t>
  </si>
  <si>
    <t>% clay in 60-90 cm soil</t>
  </si>
  <si>
    <t>% sand in 90-120 cm soil</t>
  </si>
  <si>
    <t>% silt in 90-120 cm soil</t>
  </si>
  <si>
    <t>% clay in 90-120 cm soil</t>
  </si>
  <si>
    <t>% sand in 120-150 cm soil</t>
  </si>
  <si>
    <t>% silt in 120-150 cm soil</t>
  </si>
  <si>
    <t>% clay in 120-150 cm soil</t>
  </si>
  <si>
    <t>% sand in 150+ cm soil</t>
  </si>
  <si>
    <t>% silt in 150+ cm soil</t>
  </si>
  <si>
    <t>% clay in 150+ cm soil</t>
  </si>
  <si>
    <t>Soil water backscatter counting probe</t>
  </si>
  <si>
    <t>Soil pH in 0-30 cm soil (1:1 soil:water)</t>
  </si>
  <si>
    <t>Soluble salts in 0-30 cm soil (1:1 soil:water)</t>
  </si>
  <si>
    <t>extractable K in ppm in 0-30 cm soil</t>
  </si>
  <si>
    <t>extractable Zn in ppm in 0-30 cm soil</t>
  </si>
  <si>
    <t>extractable Ca in ppm in 0-30 cm soil</t>
  </si>
  <si>
    <t>extractable Mg in ppm in 0-30 cm soil</t>
  </si>
  <si>
    <t>extractable Na in ppm in 0-30 cm soil</t>
  </si>
  <si>
    <t>cation ion exchange in 0-30 cm in mmol/kg</t>
  </si>
  <si>
    <t>Saturation is percent of CEC of in the 0-30 cm soil</t>
  </si>
  <si>
    <t>Saturation is percent of CEC of in in 0-30 cm soil</t>
  </si>
  <si>
    <t>Mehlich-3 extractable P in 0-30 cm soil</t>
  </si>
  <si>
    <t>Nitrate in soil zone A from Ward's lab</t>
  </si>
  <si>
    <t>Nitrate ppm in soil zone A 0-30cm</t>
  </si>
  <si>
    <t>Nitrate ppm in soil zone B 30-60cm</t>
  </si>
  <si>
    <t>Nitrate ppm in soil zone C 60-90cm</t>
  </si>
  <si>
    <t>Nitrate ppm in soil zone D 90-120cm</t>
  </si>
  <si>
    <t>Nitrate ppm in soil zone E 120-150cm</t>
  </si>
  <si>
    <t>Nitrate in the 0-24 inches of soil</t>
  </si>
  <si>
    <t>Nitrate in the 0-36 inches of soil</t>
  </si>
  <si>
    <t>Nitrate in the 0-48 inches of soil</t>
  </si>
  <si>
    <t>Nitrate in the 36-48 inches of soil</t>
  </si>
  <si>
    <t>Nitrate in the 48-60 inches of soil</t>
  </si>
  <si>
    <t>seed nitrogen</t>
  </si>
  <si>
    <t>Ambient air temperature in C on DOY</t>
  </si>
  <si>
    <t>Forward View IRT target temperature in C on DOY</t>
  </si>
  <si>
    <t>Nadir View IRT target temperature in C on DOY</t>
  </si>
  <si>
    <t>Backward View IRT target temperature in C on DOY</t>
  </si>
  <si>
    <t>Nadir IRT target minus air temperature in C on DOY</t>
  </si>
  <si>
    <t>raw NIR 800nm reflection detector return on DOY</t>
  </si>
  <si>
    <t>raw RedEdge 730nm reflection detector return on DOY</t>
  </si>
  <si>
    <t>raw Red 670nm reflection detector return on DOY</t>
  </si>
  <si>
    <t>raw (near RE) NIR 780nm reflection detector return on DOY</t>
  </si>
  <si>
    <t>raw Amber 590nm reflection detector return on DOY</t>
  </si>
  <si>
    <t>raw Green 530nm reflection detector return on DOY</t>
  </si>
  <si>
    <t>average IRT forward target</t>
  </si>
  <si>
    <t>average IRT nadir target</t>
  </si>
  <si>
    <t>average nadir IRT and air difference</t>
  </si>
  <si>
    <t>Nitrate in the 60-72 inches of soil</t>
  </si>
  <si>
    <t>Nitrate in the 36-72 inches of soil</t>
  </si>
  <si>
    <t>Nitrate ppm in soil zone F 180-210 cm</t>
  </si>
  <si>
    <t>Nitrate ppm in soil zone F 210+ cm</t>
  </si>
  <si>
    <t>Location point ascribed to a plot transect or sub-plot area of analysis from 2013</t>
  </si>
  <si>
    <t>Location point ascribed to a plot transect or sub-plot area of analysis designated in 2014</t>
  </si>
  <si>
    <t>Plant height in cm on DOY 77</t>
  </si>
  <si>
    <t>Plant height in cm on DOY 98</t>
  </si>
  <si>
    <t>Plant height in cm on DOY 121</t>
  </si>
  <si>
    <t>plant gram weight on DOY</t>
  </si>
  <si>
    <t>plant gram scaled to hectare on DOY</t>
  </si>
  <si>
    <t>plant nitrogen on DOY</t>
  </si>
  <si>
    <t>plant nitrogen scaled to hectare on DOY</t>
  </si>
  <si>
    <t>seed grams</t>
  </si>
  <si>
    <t>grain moistrue value</t>
  </si>
  <si>
    <t>final harvest area</t>
  </si>
  <si>
    <t>yield per hectare</t>
  </si>
  <si>
    <t>nitrogen in yield per hectare</t>
  </si>
  <si>
    <t>seed weight relative to count</t>
  </si>
  <si>
    <t>seed count relative to weight</t>
  </si>
  <si>
    <t>calculated 1K seed weight in grams</t>
  </si>
  <si>
    <t>number of yellow berry seeds in the 1K</t>
  </si>
  <si>
    <t>harvest index</t>
  </si>
  <si>
    <t>Ammonium ion ppm in the 0-30cm soil zone</t>
  </si>
  <si>
    <t>Ammonium ion ppm in the 30-60cm soil zone</t>
  </si>
  <si>
    <t>Ammonium ion ppm in the 60-90cm soil zone</t>
  </si>
  <si>
    <t>Ammonium ion ppm in the 90-120cm soil zone</t>
  </si>
  <si>
    <t>Ammonium ion ppm in the 120-150cm soil zone</t>
  </si>
  <si>
    <t>Ammonium ion ppm in the 150-180cm soil zone</t>
  </si>
  <si>
    <t>Ammonium ion ppm in the 180+cm soil zone</t>
  </si>
  <si>
    <t>Ammonium in the top 24 inches of soil</t>
  </si>
  <si>
    <t>Ammonium in the top 36 inches of soil</t>
  </si>
  <si>
    <t>Ammonium in the top 48 inches of soil</t>
  </si>
  <si>
    <t>Ammonium in the top 36 to 48 inches of soil</t>
  </si>
  <si>
    <t>Ammonium in the top 48 to 60 inches of soil</t>
  </si>
  <si>
    <t>Ammonium in the top 60 to 72 inches of soil</t>
  </si>
  <si>
    <t>Woodruff buffer pH</t>
  </si>
  <si>
    <t>Honeywell ultrasonic sensor derived height in inches on DOY</t>
  </si>
  <si>
    <t>Honeywell ultrasonic sensor derived height in cm on DOY</t>
  </si>
  <si>
    <t>Height of soil bed to Honeywell sensor on DOY</t>
  </si>
  <si>
    <t>Plant height calculation in cm on DOY</t>
  </si>
  <si>
    <t>using the 530 and 590</t>
  </si>
  <si>
    <t>NDRE over NDVIR800 on DOY</t>
  </si>
  <si>
    <t>800 over 590 minus one</t>
  </si>
  <si>
    <t>780 over 590 minus one</t>
  </si>
  <si>
    <t>800nm and 590nm normalized ratio on DOY</t>
  </si>
  <si>
    <t>780nm and 590nm normalized ratio on DOY</t>
  </si>
  <si>
    <t>800nm and 670nm normalized ratio on DOY</t>
  </si>
  <si>
    <t>780nm and 670nm normalized ratio on DOY</t>
  </si>
  <si>
    <t>670nm and 730nm normalized ratio on DOY</t>
  </si>
  <si>
    <t>800nm and 730nm normalized ratio on DOY</t>
  </si>
  <si>
    <t>800nm and 530nm normalized ratio on DOY</t>
  </si>
  <si>
    <t>780nm and 530nm normalized ratio on DOY</t>
  </si>
  <si>
    <t>NDRE over NDVIA800</t>
  </si>
  <si>
    <t>800 minus 730 over 800 minus 670</t>
  </si>
  <si>
    <t>800 minus 730 over 800 minus 590</t>
  </si>
  <si>
    <t>1:1 pH</t>
  </si>
  <si>
    <t>Excess lime present indication - Wards 1998</t>
  </si>
  <si>
    <t>Soil texture determination at 6%Na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</si>
</sst>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000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52"/>
      <name val="Calibri"/>
      <family val="2"/>
      <scheme val="minor"/>
    </font>
    <font>
      <sz val="11"/>
      <color indexed="60"/>
      <name val="Calibri"/>
      <family val="2"/>
      <scheme val="minor"/>
    </font>
    <font>
      <sz val="11"/>
      <color rgb="FF3F3F3F"/>
      <name val="Calibri"/>
      <family val="2"/>
      <scheme val="minor"/>
    </font>
    <font>
      <sz val="11"/>
      <color theme="3"/>
      <name val="Cambria"/>
      <family val="2"/>
      <scheme val="major"/>
    </font>
    <font>
      <sz val="12"/>
      <color theme="1"/>
      <name val="Arial"/>
      <family val="2"/>
    </font>
    <font>
      <sz val="10"/>
      <name val="Arial"/>
      <family val="2"/>
    </font>
    <font>
      <sz val="11"/>
      <color indexed="52"/>
      <name val="Calibri"/>
      <family val="2"/>
      <scheme val="minor"/>
    </font>
    <font>
      <sz val="10"/>
      <name val="MS Sans Serif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MS Sans Serif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</fonts>
  <fills count="5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22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704">
    <xf numFmtId="0" fontId="0" fillId="0" borderId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9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8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8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34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41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34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3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2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3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9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7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7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17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17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0" fillId="47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34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47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34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47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17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0" fillId="48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36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48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36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48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17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20" fillId="49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6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9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6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9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17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17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17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0" fillId="47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52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47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52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47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7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35" fillId="34" borderId="4" applyNumberFormat="0" applyAlignment="0" applyProtection="0"/>
    <xf numFmtId="0" fontId="22" fillId="34" borderId="10" applyNumberFormat="0" applyAlignment="0" applyProtection="0"/>
    <xf numFmtId="0" fontId="22" fillId="34" borderId="10" applyNumberFormat="0" applyAlignment="0" applyProtection="0"/>
    <xf numFmtId="0" fontId="22" fillId="34" borderId="10" applyNumberFormat="0" applyAlignment="0" applyProtection="0"/>
    <xf numFmtId="0" fontId="22" fillId="34" borderId="10" applyNumberFormat="0" applyAlignment="0" applyProtection="0"/>
    <xf numFmtId="0" fontId="22" fillId="34" borderId="10" applyNumberFormat="0" applyAlignment="0" applyProtection="0"/>
    <xf numFmtId="0" fontId="22" fillId="34" borderId="10" applyNumberFormat="0" applyAlignment="0" applyProtection="0"/>
    <xf numFmtId="0" fontId="35" fillId="6" borderId="4" applyNumberFormat="0" applyAlignment="0" applyProtection="0"/>
    <xf numFmtId="0" fontId="35" fillId="6" borderId="4" applyNumberFormat="0" applyAlignment="0" applyProtection="0"/>
    <xf numFmtId="0" fontId="35" fillId="6" borderId="4" applyNumberFormat="0" applyAlignment="0" applyProtection="0"/>
    <xf numFmtId="0" fontId="35" fillId="6" borderId="4" applyNumberFormat="0" applyAlignment="0" applyProtection="0"/>
    <xf numFmtId="0" fontId="22" fillId="3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34" borderId="10" applyNumberFormat="0" applyAlignment="0" applyProtection="0"/>
    <xf numFmtId="0" fontId="22" fillId="34" borderId="10" applyNumberFormat="0" applyAlignment="0" applyProtection="0"/>
    <xf numFmtId="0" fontId="22" fillId="34" borderId="10" applyNumberFormat="0" applyAlignment="0" applyProtection="0"/>
    <xf numFmtId="0" fontId="22" fillId="34" borderId="10" applyNumberFormat="0" applyAlignment="0" applyProtection="0"/>
    <xf numFmtId="0" fontId="22" fillId="34" borderId="10" applyNumberFormat="0" applyAlignment="0" applyProtection="0"/>
    <xf numFmtId="0" fontId="22" fillId="34" borderId="10" applyNumberFormat="0" applyAlignment="0" applyProtection="0"/>
    <xf numFmtId="0" fontId="22" fillId="34" borderId="10" applyNumberFormat="0" applyAlignment="0" applyProtection="0"/>
    <xf numFmtId="0" fontId="22" fillId="54" borderId="10" applyNumberFormat="0" applyAlignment="0" applyProtection="0"/>
    <xf numFmtId="0" fontId="22" fillId="34" borderId="10" applyNumberFormat="0" applyAlignment="0" applyProtection="0"/>
    <xf numFmtId="0" fontId="22" fillId="3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3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34" borderId="10" applyNumberFormat="0" applyAlignment="0" applyProtection="0"/>
    <xf numFmtId="0" fontId="22" fillId="34" borderId="10" applyNumberFormat="0" applyAlignment="0" applyProtection="0"/>
    <xf numFmtId="0" fontId="22" fillId="34" borderId="10" applyNumberFormat="0" applyAlignment="0" applyProtection="0"/>
    <xf numFmtId="0" fontId="22" fillId="34" borderId="10" applyNumberFormat="0" applyAlignment="0" applyProtection="0"/>
    <xf numFmtId="0" fontId="22" fillId="54" borderId="10" applyNumberFormat="0" applyAlignment="0" applyProtection="0"/>
    <xf numFmtId="0" fontId="22" fillId="34" borderId="10" applyNumberFormat="0" applyAlignment="0" applyProtection="0"/>
    <xf numFmtId="0" fontId="22" fillId="34" borderId="10" applyNumberFormat="0" applyAlignment="0" applyProtection="0"/>
    <xf numFmtId="0" fontId="22" fillId="34" borderId="10" applyNumberFormat="0" applyAlignment="0" applyProtection="0"/>
    <xf numFmtId="0" fontId="22" fillId="3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3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34" borderId="10" applyNumberFormat="0" applyAlignment="0" applyProtection="0"/>
    <xf numFmtId="0" fontId="22" fillId="34" borderId="10" applyNumberFormat="0" applyAlignment="0" applyProtection="0"/>
    <xf numFmtId="0" fontId="22" fillId="34" borderId="10" applyNumberFormat="0" applyAlignment="0" applyProtection="0"/>
    <xf numFmtId="0" fontId="22" fillId="34" borderId="10" applyNumberFormat="0" applyAlignment="0" applyProtection="0"/>
    <xf numFmtId="0" fontId="22" fillId="34" borderId="10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6" fillId="0" borderId="12" applyNumberFormat="0" applyFill="0" applyAlignment="0" applyProtection="0"/>
    <xf numFmtId="0" fontId="3" fillId="0" borderId="13" applyNumberFormat="0" applyFill="0" applyAlignment="0" applyProtection="0"/>
    <xf numFmtId="0" fontId="3" fillId="0" borderId="13" applyNumberFormat="0" applyFill="0" applyAlignment="0" applyProtection="0"/>
    <xf numFmtId="0" fontId="3" fillId="0" borderId="13" applyNumberFormat="0" applyFill="0" applyAlignment="0" applyProtection="0"/>
    <xf numFmtId="0" fontId="3" fillId="0" borderId="13" applyNumberFormat="0" applyFill="0" applyAlignment="0" applyProtection="0"/>
    <xf numFmtId="0" fontId="32" fillId="0" borderId="13" applyNumberFormat="0" applyFill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32" fillId="0" borderId="13" applyNumberFormat="0" applyFill="0" applyAlignment="0" applyProtection="0"/>
    <xf numFmtId="0" fontId="32" fillId="0" borderId="13" applyNumberFormat="0" applyFill="0" applyAlignment="0" applyProtection="0"/>
    <xf numFmtId="0" fontId="32" fillId="0" borderId="13" applyNumberFormat="0" applyFill="0" applyAlignment="0" applyProtection="0"/>
    <xf numFmtId="0" fontId="32" fillId="0" borderId="13" applyNumberFormat="0" applyFill="0" applyAlignment="0" applyProtection="0"/>
    <xf numFmtId="0" fontId="32" fillId="0" borderId="13" applyNumberFormat="0" applyFill="0" applyAlignment="0" applyProtection="0"/>
    <xf numFmtId="0" fontId="32" fillId="0" borderId="13" applyNumberFormat="0" applyFill="0" applyAlignment="0" applyProtection="0"/>
    <xf numFmtId="0" fontId="32" fillId="0" borderId="13" applyNumberFormat="0" applyFill="0" applyAlignment="0" applyProtection="0"/>
    <xf numFmtId="0" fontId="32" fillId="0" borderId="13" applyNumberFormat="0" applyFill="0" applyAlignment="0" applyProtection="0"/>
    <xf numFmtId="0" fontId="32" fillId="0" borderId="13" applyNumberFormat="0" applyFill="0" applyAlignment="0" applyProtection="0"/>
    <xf numFmtId="0" fontId="32" fillId="0" borderId="13" applyNumberFormat="0" applyFill="0" applyAlignment="0" applyProtection="0"/>
    <xf numFmtId="0" fontId="32" fillId="0" borderId="13" applyNumberFormat="0" applyFill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32" fillId="0" borderId="13" applyNumberFormat="0" applyFill="0" applyAlignment="0" applyProtection="0"/>
    <xf numFmtId="0" fontId="26" fillId="0" borderId="12" applyNumberFormat="0" applyFill="0" applyAlignment="0" applyProtection="0"/>
    <xf numFmtId="0" fontId="32" fillId="0" borderId="13" applyNumberFormat="0" applyFill="0" applyAlignment="0" applyProtection="0"/>
    <xf numFmtId="0" fontId="32" fillId="0" borderId="13" applyNumberFormat="0" applyFill="0" applyAlignment="0" applyProtection="0"/>
    <xf numFmtId="0" fontId="32" fillId="0" borderId="13" applyNumberFormat="0" applyFill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32" fillId="0" borderId="13" applyNumberFormat="0" applyFill="0" applyAlignment="0" applyProtection="0"/>
    <xf numFmtId="0" fontId="32" fillId="0" borderId="13" applyNumberFormat="0" applyFill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27" fillId="0" borderId="14" applyNumberFormat="0" applyFill="0" applyAlignment="0" applyProtection="0"/>
    <xf numFmtId="0" fontId="4" fillId="0" borderId="14" applyNumberFormat="0" applyFill="0" applyAlignment="0" applyProtection="0"/>
    <xf numFmtId="0" fontId="4" fillId="0" borderId="14" applyNumberFormat="0" applyFill="0" applyAlignment="0" applyProtection="0"/>
    <xf numFmtId="0" fontId="4" fillId="0" borderId="14" applyNumberFormat="0" applyFill="0" applyAlignment="0" applyProtection="0"/>
    <xf numFmtId="0" fontId="4" fillId="0" borderId="14" applyNumberFormat="0" applyFill="0" applyAlignment="0" applyProtection="0"/>
    <xf numFmtId="0" fontId="33" fillId="0" borderId="14" applyNumberFormat="0" applyFill="0" applyAlignment="0" applyProtection="0"/>
    <xf numFmtId="0" fontId="27" fillId="0" borderId="14" applyNumberFormat="0" applyFill="0" applyAlignment="0" applyProtection="0"/>
    <xf numFmtId="0" fontId="27" fillId="0" borderId="14" applyNumberFormat="0" applyFill="0" applyAlignment="0" applyProtection="0"/>
    <xf numFmtId="0" fontId="27" fillId="0" borderId="14" applyNumberFormat="0" applyFill="0" applyAlignment="0" applyProtection="0"/>
    <xf numFmtId="0" fontId="27" fillId="0" borderId="14" applyNumberFormat="0" applyFill="0" applyAlignment="0" applyProtection="0"/>
    <xf numFmtId="0" fontId="27" fillId="0" borderId="14" applyNumberFormat="0" applyFill="0" applyAlignment="0" applyProtection="0"/>
    <xf numFmtId="0" fontId="27" fillId="0" borderId="14" applyNumberFormat="0" applyFill="0" applyAlignment="0" applyProtection="0"/>
    <xf numFmtId="0" fontId="27" fillId="0" borderId="14" applyNumberFormat="0" applyFill="0" applyAlignment="0" applyProtection="0"/>
    <xf numFmtId="0" fontId="27" fillId="0" borderId="14" applyNumberFormat="0" applyFill="0" applyAlignment="0" applyProtection="0"/>
    <xf numFmtId="0" fontId="33" fillId="0" borderId="14" applyNumberFormat="0" applyFill="0" applyAlignment="0" applyProtection="0"/>
    <xf numFmtId="0" fontId="33" fillId="0" borderId="14" applyNumberFormat="0" applyFill="0" applyAlignment="0" applyProtection="0"/>
    <xf numFmtId="0" fontId="33" fillId="0" borderId="14" applyNumberFormat="0" applyFill="0" applyAlignment="0" applyProtection="0"/>
    <xf numFmtId="0" fontId="33" fillId="0" borderId="14" applyNumberFormat="0" applyFill="0" applyAlignment="0" applyProtection="0"/>
    <xf numFmtId="0" fontId="33" fillId="0" borderId="14" applyNumberFormat="0" applyFill="0" applyAlignment="0" applyProtection="0"/>
    <xf numFmtId="0" fontId="33" fillId="0" borderId="14" applyNumberFormat="0" applyFill="0" applyAlignment="0" applyProtection="0"/>
    <xf numFmtId="0" fontId="33" fillId="0" borderId="14" applyNumberFormat="0" applyFill="0" applyAlignment="0" applyProtection="0"/>
    <xf numFmtId="0" fontId="33" fillId="0" borderId="14" applyNumberFormat="0" applyFill="0" applyAlignment="0" applyProtection="0"/>
    <xf numFmtId="0" fontId="33" fillId="0" borderId="14" applyNumberFormat="0" applyFill="0" applyAlignment="0" applyProtection="0"/>
    <xf numFmtId="0" fontId="33" fillId="0" borderId="14" applyNumberFormat="0" applyFill="0" applyAlignment="0" applyProtection="0"/>
    <xf numFmtId="0" fontId="33" fillId="0" borderId="14" applyNumberFormat="0" applyFill="0" applyAlignment="0" applyProtection="0"/>
    <xf numFmtId="0" fontId="27" fillId="0" borderId="14" applyNumberFormat="0" applyFill="0" applyAlignment="0" applyProtection="0"/>
    <xf numFmtId="0" fontId="27" fillId="0" borderId="14" applyNumberFormat="0" applyFill="0" applyAlignment="0" applyProtection="0"/>
    <xf numFmtId="0" fontId="33" fillId="0" borderId="14" applyNumberFormat="0" applyFill="0" applyAlignment="0" applyProtection="0"/>
    <xf numFmtId="0" fontId="27" fillId="0" borderId="14" applyNumberFormat="0" applyFill="0" applyAlignment="0" applyProtection="0"/>
    <xf numFmtId="0" fontId="33" fillId="0" borderId="14" applyNumberFormat="0" applyFill="0" applyAlignment="0" applyProtection="0"/>
    <xf numFmtId="0" fontId="33" fillId="0" borderId="14" applyNumberFormat="0" applyFill="0" applyAlignment="0" applyProtection="0"/>
    <xf numFmtId="0" fontId="33" fillId="0" borderId="14" applyNumberFormat="0" applyFill="0" applyAlignment="0" applyProtection="0"/>
    <xf numFmtId="0" fontId="27" fillId="0" borderId="14" applyNumberFormat="0" applyFill="0" applyAlignment="0" applyProtection="0"/>
    <xf numFmtId="0" fontId="27" fillId="0" borderId="14" applyNumberFormat="0" applyFill="0" applyAlignment="0" applyProtection="0"/>
    <xf numFmtId="0" fontId="33" fillId="0" borderId="14" applyNumberFormat="0" applyFill="0" applyAlignment="0" applyProtection="0"/>
    <xf numFmtId="0" fontId="33" fillId="0" borderId="14" applyNumberFormat="0" applyFill="0" applyAlignment="0" applyProtection="0"/>
    <xf numFmtId="0" fontId="27" fillId="0" borderId="14" applyNumberFormat="0" applyFill="0" applyAlignment="0" applyProtection="0"/>
    <xf numFmtId="0" fontId="27" fillId="0" borderId="14" applyNumberFormat="0" applyFill="0" applyAlignment="0" applyProtection="0"/>
    <xf numFmtId="0" fontId="27" fillId="0" borderId="14" applyNumberFormat="0" applyFill="0" applyAlignment="0" applyProtection="0"/>
    <xf numFmtId="0" fontId="27" fillId="0" borderId="14" applyNumberFormat="0" applyFill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5" fillId="0" borderId="16" applyNumberFormat="0" applyFill="0" applyAlignment="0" applyProtection="0"/>
    <xf numFmtId="0" fontId="5" fillId="0" borderId="16" applyNumberFormat="0" applyFill="0" applyAlignment="0" applyProtection="0"/>
    <xf numFmtId="0" fontId="5" fillId="0" borderId="16" applyNumberFormat="0" applyFill="0" applyAlignment="0" applyProtection="0"/>
    <xf numFmtId="0" fontId="5" fillId="0" borderId="16" applyNumberFormat="0" applyFill="0" applyAlignment="0" applyProtection="0"/>
    <xf numFmtId="0" fontId="34" fillId="0" borderId="16" applyNumberFormat="0" applyFill="0" applyAlignment="0" applyProtection="0"/>
    <xf numFmtId="0" fontId="28" fillId="0" borderId="15" applyNumberFormat="0" applyFill="0" applyAlignment="0" applyProtection="0"/>
    <xf numFmtId="0" fontId="28" fillId="0" borderId="15" applyNumberFormat="0" applyFill="0" applyAlignment="0" applyProtection="0"/>
    <xf numFmtId="0" fontId="28" fillId="0" borderId="15" applyNumberFormat="0" applyFill="0" applyAlignment="0" applyProtection="0"/>
    <xf numFmtId="0" fontId="28" fillId="0" borderId="15" applyNumberFormat="0" applyFill="0" applyAlignment="0" applyProtection="0"/>
    <xf numFmtId="0" fontId="28" fillId="0" borderId="15" applyNumberFormat="0" applyFill="0" applyAlignment="0" applyProtection="0"/>
    <xf numFmtId="0" fontId="28" fillId="0" borderId="15" applyNumberFormat="0" applyFill="0" applyAlignment="0" applyProtection="0"/>
    <xf numFmtId="0" fontId="28" fillId="0" borderId="15" applyNumberFormat="0" applyFill="0" applyAlignment="0" applyProtection="0"/>
    <xf numFmtId="0" fontId="28" fillId="0" borderId="15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28" fillId="0" borderId="15" applyNumberFormat="0" applyFill="0" applyAlignment="0" applyProtection="0"/>
    <xf numFmtId="0" fontId="28" fillId="0" borderId="15" applyNumberFormat="0" applyFill="0" applyAlignment="0" applyProtection="0"/>
    <xf numFmtId="0" fontId="34" fillId="0" borderId="16" applyNumberFormat="0" applyFill="0" applyAlignment="0" applyProtection="0"/>
    <xf numFmtId="0" fontId="28" fillId="0" borderId="15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28" fillId="0" borderId="15" applyNumberFormat="0" applyFill="0" applyAlignment="0" applyProtection="0"/>
    <xf numFmtId="0" fontId="28" fillId="0" borderId="15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28" fillId="0" borderId="15" applyNumberFormat="0" applyFill="0" applyAlignment="0" applyProtection="0"/>
    <xf numFmtId="0" fontId="28" fillId="0" borderId="15" applyNumberFormat="0" applyFill="0" applyAlignment="0" applyProtection="0"/>
    <xf numFmtId="0" fontId="28" fillId="0" borderId="15" applyNumberFormat="0" applyFill="0" applyAlignment="0" applyProtection="0"/>
    <xf numFmtId="0" fontId="28" fillId="0" borderId="15" applyNumberFormat="0" applyFill="0" applyAlignment="0" applyProtection="0"/>
    <xf numFmtId="0" fontId="28" fillId="0" borderId="15" applyNumberFormat="0" applyFill="0" applyAlignment="0" applyProtection="0"/>
    <xf numFmtId="0" fontId="2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34" borderId="4" applyNumberFormat="0" applyAlignment="0" applyProtection="0"/>
    <xf numFmtId="0" fontId="29" fillId="34" borderId="10" applyNumberFormat="0" applyAlignment="0" applyProtection="0"/>
    <xf numFmtId="0" fontId="29" fillId="34" borderId="10" applyNumberFormat="0" applyAlignment="0" applyProtection="0"/>
    <xf numFmtId="0" fontId="29" fillId="34" borderId="10" applyNumberFormat="0" applyAlignment="0" applyProtection="0"/>
    <xf numFmtId="0" fontId="29" fillId="34" borderId="10" applyNumberFormat="0" applyAlignment="0" applyProtection="0"/>
    <xf numFmtId="0" fontId="29" fillId="34" borderId="10" applyNumberFormat="0" applyAlignment="0" applyProtection="0"/>
    <xf numFmtId="0" fontId="29" fillId="34" borderId="10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29" fillId="34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34" borderId="10" applyNumberFormat="0" applyAlignment="0" applyProtection="0"/>
    <xf numFmtId="0" fontId="29" fillId="34" borderId="10" applyNumberFormat="0" applyAlignment="0" applyProtection="0"/>
    <xf numFmtId="0" fontId="29" fillId="34" borderId="10" applyNumberFormat="0" applyAlignment="0" applyProtection="0"/>
    <xf numFmtId="0" fontId="29" fillId="34" borderId="10" applyNumberFormat="0" applyAlignment="0" applyProtection="0"/>
    <xf numFmtId="0" fontId="29" fillId="34" borderId="10" applyNumberFormat="0" applyAlignment="0" applyProtection="0"/>
    <xf numFmtId="0" fontId="29" fillId="34" borderId="10" applyNumberFormat="0" applyAlignment="0" applyProtection="0"/>
    <xf numFmtId="0" fontId="29" fillId="34" borderId="10" applyNumberFormat="0" applyAlignment="0" applyProtection="0"/>
    <xf numFmtId="0" fontId="29" fillId="43" borderId="10" applyNumberFormat="0" applyAlignment="0" applyProtection="0"/>
    <xf numFmtId="0" fontId="29" fillId="34" borderId="10" applyNumberFormat="0" applyAlignment="0" applyProtection="0"/>
    <xf numFmtId="0" fontId="29" fillId="34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34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34" borderId="10" applyNumberFormat="0" applyAlignment="0" applyProtection="0"/>
    <xf numFmtId="0" fontId="29" fillId="34" borderId="10" applyNumberFormat="0" applyAlignment="0" applyProtection="0"/>
    <xf numFmtId="0" fontId="29" fillId="34" borderId="10" applyNumberFormat="0" applyAlignment="0" applyProtection="0"/>
    <xf numFmtId="0" fontId="29" fillId="34" borderId="10" applyNumberFormat="0" applyAlignment="0" applyProtection="0"/>
    <xf numFmtId="0" fontId="29" fillId="43" borderId="10" applyNumberFormat="0" applyAlignment="0" applyProtection="0"/>
    <xf numFmtId="0" fontId="29" fillId="34" borderId="10" applyNumberFormat="0" applyAlignment="0" applyProtection="0"/>
    <xf numFmtId="0" fontId="29" fillId="34" borderId="10" applyNumberFormat="0" applyAlignment="0" applyProtection="0"/>
    <xf numFmtId="0" fontId="29" fillId="34" borderId="10" applyNumberFormat="0" applyAlignment="0" applyProtection="0"/>
    <xf numFmtId="0" fontId="29" fillId="34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34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34" borderId="10" applyNumberFormat="0" applyAlignment="0" applyProtection="0"/>
    <xf numFmtId="0" fontId="29" fillId="34" borderId="10" applyNumberFormat="0" applyAlignment="0" applyProtection="0"/>
    <xf numFmtId="0" fontId="29" fillId="34" borderId="10" applyNumberFormat="0" applyAlignment="0" applyProtection="0"/>
    <xf numFmtId="0" fontId="29" fillId="34" borderId="10" applyNumberFormat="0" applyAlignment="0" applyProtection="0"/>
    <xf numFmtId="0" fontId="29" fillId="34" borderId="10" applyNumberFormat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6" fillId="4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8" applyNumberFormat="0" applyFon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8" applyNumberFormat="0" applyFont="0" applyFill="0" applyAlignment="0" applyProtection="0"/>
    <xf numFmtId="0" fontId="1" fillId="0" borderId="8" applyNumberFormat="0" applyFont="0" applyFill="0" applyAlignment="0" applyProtection="0"/>
    <xf numFmtId="0" fontId="1" fillId="0" borderId="8" applyNumberFormat="0" applyFont="0" applyFill="0" applyAlignment="0" applyProtection="0"/>
    <xf numFmtId="0" fontId="1" fillId="0" borderId="8" applyNumberFormat="0" applyFon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7" fillId="0" borderId="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9" applyNumberFormat="0" applyFill="0" applyAlignment="0" applyProtection="0"/>
    <xf numFmtId="0" fontId="1" fillId="0" borderId="9" applyNumberFormat="0" applyFill="0" applyAlignment="0" applyProtection="0"/>
    <xf numFmtId="0" fontId="1" fillId="0" borderId="9" applyNumberFormat="0" applyFill="0" applyAlignment="0" applyProtection="0"/>
    <xf numFmtId="0" fontId="1" fillId="0" borderId="9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39" fillId="0" borderId="0"/>
    <xf numFmtId="0" fontId="39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7" fillId="29" borderId="0" applyNumberFormat="0" applyBorder="0" applyAlignment="0" applyProtection="0"/>
    <xf numFmtId="0" fontId="7" fillId="3" borderId="0" applyNumberFormat="0" applyBorder="0" applyAlignment="0" applyProtection="0"/>
    <xf numFmtId="0" fontId="11" fillId="6" borderId="4" applyNumberFormat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6" fillId="2" borderId="0" applyNumberFormat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9" fillId="5" borderId="4" applyNumberFormat="0" applyAlignment="0" applyProtection="0"/>
    <xf numFmtId="0" fontId="12" fillId="0" borderId="6" applyNumberFormat="0" applyFill="0" applyAlignment="0" applyProtection="0"/>
    <xf numFmtId="0" fontId="8" fillId="4" borderId="0" applyNumberFormat="0" applyBorder="0" applyAlignment="0" applyProtection="0"/>
    <xf numFmtId="0" fontId="1" fillId="8" borderId="8" applyNumberFormat="0" applyFont="0" applyAlignment="0" applyProtection="0"/>
    <xf numFmtId="0" fontId="10" fillId="6" borderId="5" applyNumberFormat="0" applyAlignment="0" applyProtection="0"/>
    <xf numFmtId="0" fontId="2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9" borderId="0" applyNumberFormat="0" applyBorder="0" applyAlignment="0" applyProtection="0"/>
    <xf numFmtId="0" fontId="7" fillId="3" borderId="0" applyNumberFormat="0" applyBorder="0" applyAlignment="0" applyProtection="0"/>
    <xf numFmtId="0" fontId="11" fillId="6" borderId="4" applyNumberFormat="0" applyAlignment="0" applyProtection="0"/>
    <xf numFmtId="0" fontId="6" fillId="2" borderId="0" applyNumberFormat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9" fillId="5" borderId="4" applyNumberFormat="0" applyAlignment="0" applyProtection="0"/>
    <xf numFmtId="0" fontId="12" fillId="0" borderId="6" applyNumberFormat="0" applyFill="0" applyAlignment="0" applyProtection="0"/>
    <xf numFmtId="0" fontId="8" fillId="4" borderId="0" applyNumberFormat="0" applyBorder="0" applyAlignment="0" applyProtection="0"/>
    <xf numFmtId="0" fontId="1" fillId="8" borderId="8" applyNumberFormat="0" applyFont="0" applyAlignment="0" applyProtection="0"/>
    <xf numFmtId="0" fontId="10" fillId="6" borderId="5" applyNumberFormat="0" applyAlignment="0" applyProtection="0"/>
    <xf numFmtId="0" fontId="2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9" borderId="0" applyNumberFormat="0" applyBorder="0" applyAlignment="0" applyProtection="0"/>
    <xf numFmtId="0" fontId="7" fillId="3" borderId="0" applyNumberFormat="0" applyBorder="0" applyAlignment="0" applyProtection="0"/>
    <xf numFmtId="0" fontId="11" fillId="6" borderId="4" applyNumberFormat="0" applyAlignment="0" applyProtection="0"/>
    <xf numFmtId="0" fontId="6" fillId="2" borderId="0" applyNumberFormat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9" fillId="5" borderId="4" applyNumberFormat="0" applyAlignment="0" applyProtection="0"/>
    <xf numFmtId="0" fontId="12" fillId="0" borderId="6" applyNumberFormat="0" applyFill="0" applyAlignment="0" applyProtection="0"/>
    <xf numFmtId="0" fontId="8" fillId="4" borderId="0" applyNumberFormat="0" applyBorder="0" applyAlignment="0" applyProtection="0"/>
    <xf numFmtId="0" fontId="1" fillId="8" borderId="8" applyNumberFormat="0" applyFont="0" applyAlignment="0" applyProtection="0"/>
    <xf numFmtId="0" fontId="10" fillId="6" borderId="5" applyNumberFormat="0" applyAlignment="0" applyProtection="0"/>
    <xf numFmtId="0" fontId="2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3" fillId="0" borderId="1" applyNumberFormat="0" applyFill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5" fillId="0" borderId="3" applyNumberFormat="0" applyFill="0" applyAlignment="0" applyProtection="0"/>
    <xf numFmtId="0" fontId="6" fillId="2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" fillId="8" borderId="8" applyNumberFormat="0" applyFont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" fillId="8" borderId="8" applyNumberFormat="0" applyFont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" fillId="8" borderId="8" applyNumberFormat="0" applyFont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" fillId="8" borderId="8" applyNumberFormat="0" applyFont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4" borderId="0" applyNumberFormat="0" applyBorder="0" applyAlignment="0" applyProtection="0"/>
    <xf numFmtId="0" fontId="1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8" borderId="0" applyNumberFormat="0" applyBorder="0" applyAlignment="0" applyProtection="0"/>
    <xf numFmtId="0" fontId="1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34" borderId="0" applyNumberFormat="0" applyBorder="0" applyAlignment="0" applyProtection="0"/>
    <xf numFmtId="0" fontId="1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3" borderId="0" applyNumberFormat="0" applyBorder="0" applyAlignment="0" applyProtection="0"/>
    <xf numFmtId="0" fontId="1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4" borderId="0" applyNumberFormat="0" applyBorder="0" applyAlignment="0" applyProtection="0"/>
    <xf numFmtId="0" fontId="1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3" borderId="0" applyNumberFormat="0" applyBorder="0" applyAlignment="0" applyProtection="0"/>
    <xf numFmtId="0" fontId="17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17" fillId="36" borderId="0" applyNumberFormat="0" applyBorder="0" applyAlignment="0" applyProtection="0"/>
    <xf numFmtId="0" fontId="20" fillId="36" borderId="0" applyNumberFormat="0" applyBorder="0" applyAlignment="0" applyProtection="0"/>
    <xf numFmtId="0" fontId="17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7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34" borderId="0" applyNumberFormat="0" applyBorder="0" applyAlignment="0" applyProtection="0"/>
    <xf numFmtId="0" fontId="17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36" borderId="0" applyNumberFormat="0" applyBorder="0" applyAlignment="0" applyProtection="0"/>
    <xf numFmtId="0" fontId="17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6" borderId="0" applyNumberFormat="0" applyBorder="0" applyAlignment="0" applyProtection="0"/>
    <xf numFmtId="0" fontId="17" fillId="50" borderId="0" applyNumberFormat="0" applyBorder="0" applyAlignment="0" applyProtection="0"/>
    <xf numFmtId="0" fontId="20" fillId="50" borderId="0" applyNumberFormat="0" applyBorder="0" applyAlignment="0" applyProtection="0"/>
    <xf numFmtId="0" fontId="17" fillId="51" borderId="0" applyNumberFormat="0" applyBorder="0" applyAlignment="0" applyProtection="0"/>
    <xf numFmtId="0" fontId="20" fillId="51" borderId="0" applyNumberFormat="0" applyBorder="0" applyAlignment="0" applyProtection="0"/>
    <xf numFmtId="0" fontId="17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52" borderId="0" applyNumberFormat="0" applyBorder="0" applyAlignment="0" applyProtection="0"/>
    <xf numFmtId="0" fontId="17" fillId="53" borderId="0" applyNumberFormat="0" applyBorder="0" applyAlignment="0" applyProtection="0"/>
    <xf numFmtId="0" fontId="20" fillId="53" borderId="0" applyNumberFormat="0" applyBorder="0" applyAlignment="0" applyProtection="0"/>
    <xf numFmtId="0" fontId="7" fillId="35" borderId="0" applyNumberFormat="0" applyBorder="0" applyAlignment="0" applyProtection="0"/>
    <xf numFmtId="0" fontId="21" fillId="35" borderId="0" applyNumberFormat="0" applyBorder="0" applyAlignment="0" applyProtection="0"/>
    <xf numFmtId="0" fontId="35" fillId="34" borderId="4" applyNumberFormat="0" applyAlignment="0" applyProtection="0"/>
    <xf numFmtId="0" fontId="22" fillId="34" borderId="10" applyNumberFormat="0" applyAlignment="0" applyProtection="0"/>
    <xf numFmtId="0" fontId="22" fillId="54" borderId="10" applyNumberFormat="0" applyAlignment="0" applyProtection="0"/>
    <xf numFmtId="0" fontId="6" fillId="37" borderId="0" applyNumberFormat="0" applyBorder="0" applyAlignment="0" applyProtection="0"/>
    <xf numFmtId="0" fontId="25" fillId="37" borderId="0" applyNumberFormat="0" applyBorder="0" applyAlignment="0" applyProtection="0"/>
    <xf numFmtId="0" fontId="26" fillId="0" borderId="12" applyNumberFormat="0" applyFill="0" applyAlignment="0" applyProtection="0"/>
    <xf numFmtId="0" fontId="32" fillId="0" borderId="13" applyNumberFormat="0" applyFill="0" applyAlignment="0" applyProtection="0"/>
    <xf numFmtId="0" fontId="26" fillId="0" borderId="12" applyNumberFormat="0" applyFill="0" applyAlignment="0" applyProtection="0"/>
    <xf numFmtId="0" fontId="32" fillId="0" borderId="13" applyNumberFormat="0" applyFill="0" applyAlignment="0" applyProtection="0"/>
    <xf numFmtId="0" fontId="27" fillId="0" borderId="14" applyNumberFormat="0" applyFill="0" applyAlignment="0" applyProtection="0"/>
    <xf numFmtId="0" fontId="33" fillId="0" borderId="14" applyNumberFormat="0" applyFill="0" applyAlignment="0" applyProtection="0"/>
    <xf numFmtId="0" fontId="27" fillId="0" borderId="14" applyNumberFormat="0" applyFill="0" applyAlignment="0" applyProtection="0"/>
    <xf numFmtId="0" fontId="33" fillId="0" borderId="14" applyNumberFormat="0" applyFill="0" applyAlignment="0" applyProtection="0"/>
    <xf numFmtId="0" fontId="28" fillId="0" borderId="15" applyNumberFormat="0" applyFill="0" applyAlignment="0" applyProtection="0"/>
    <xf numFmtId="0" fontId="34" fillId="0" borderId="16" applyNumberFormat="0" applyFill="0" applyAlignment="0" applyProtection="0"/>
    <xf numFmtId="0" fontId="28" fillId="0" borderId="15" applyNumberFormat="0" applyFill="0" applyAlignment="0" applyProtection="0"/>
    <xf numFmtId="0" fontId="34" fillId="0" borderId="16" applyNumberFormat="0" applyFill="0" applyAlignment="0" applyProtection="0"/>
    <xf numFmtId="0" fontId="28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9" fillId="34" borderId="4" applyNumberFormat="0" applyAlignment="0" applyProtection="0"/>
    <xf numFmtId="0" fontId="29" fillId="34" borderId="10" applyNumberFormat="0" applyAlignment="0" applyProtection="0"/>
    <xf numFmtId="0" fontId="29" fillId="43" borderId="10" applyNumberFormat="0" applyAlignment="0" applyProtection="0"/>
    <xf numFmtId="0" fontId="30" fillId="0" borderId="17" applyNumberFormat="0" applyFill="0" applyAlignment="0" applyProtection="0"/>
    <xf numFmtId="0" fontId="36" fillId="4" borderId="0" applyNumberFormat="0" applyBorder="0" applyAlignment="0" applyProtection="0"/>
    <xf numFmtId="0" fontId="31" fillId="43" borderId="0" applyNumberFormat="0" applyBorder="0" applyAlignment="0" applyProtection="0"/>
    <xf numFmtId="0" fontId="1" fillId="0" borderId="8" applyNumberFormat="0" applyFont="0" applyFill="0" applyAlignment="0" applyProtection="0"/>
    <xf numFmtId="0" fontId="1" fillId="0" borderId="0" applyNumberFormat="0" applyFont="0" applyFill="0" applyBorder="0" applyAlignment="0" applyProtection="0"/>
    <xf numFmtId="0" fontId="37" fillId="0" borderId="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4" borderId="0" applyNumberFormat="0" applyBorder="0" applyAlignment="0" applyProtection="0"/>
    <xf numFmtId="0" fontId="1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8" borderId="0" applyNumberFormat="0" applyBorder="0" applyAlignment="0" applyProtection="0"/>
    <xf numFmtId="0" fontId="1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34" borderId="0" applyNumberFormat="0" applyBorder="0" applyAlignment="0" applyProtection="0"/>
    <xf numFmtId="0" fontId="1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3" borderId="0" applyNumberFormat="0" applyBorder="0" applyAlignment="0" applyProtection="0"/>
    <xf numFmtId="0" fontId="1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4" borderId="0" applyNumberFormat="0" applyBorder="0" applyAlignment="0" applyProtection="0"/>
    <xf numFmtId="0" fontId="1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3" borderId="0" applyNumberFormat="0" applyBorder="0" applyAlignment="0" applyProtection="0"/>
    <xf numFmtId="0" fontId="17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17" fillId="36" borderId="0" applyNumberFormat="0" applyBorder="0" applyAlignment="0" applyProtection="0"/>
    <xf numFmtId="0" fontId="20" fillId="36" borderId="0" applyNumberFormat="0" applyBorder="0" applyAlignment="0" applyProtection="0"/>
    <xf numFmtId="0" fontId="17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7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34" borderId="0" applyNumberFormat="0" applyBorder="0" applyAlignment="0" applyProtection="0"/>
    <xf numFmtId="0" fontId="17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36" borderId="0" applyNumberFormat="0" applyBorder="0" applyAlignment="0" applyProtection="0"/>
    <xf numFmtId="0" fontId="17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6" borderId="0" applyNumberFormat="0" applyBorder="0" applyAlignment="0" applyProtection="0"/>
    <xf numFmtId="0" fontId="17" fillId="50" borderId="0" applyNumberFormat="0" applyBorder="0" applyAlignment="0" applyProtection="0"/>
    <xf numFmtId="0" fontId="20" fillId="50" borderId="0" applyNumberFormat="0" applyBorder="0" applyAlignment="0" applyProtection="0"/>
    <xf numFmtId="0" fontId="17" fillId="51" borderId="0" applyNumberFormat="0" applyBorder="0" applyAlignment="0" applyProtection="0"/>
    <xf numFmtId="0" fontId="20" fillId="51" borderId="0" applyNumberFormat="0" applyBorder="0" applyAlignment="0" applyProtection="0"/>
    <xf numFmtId="0" fontId="17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52" borderId="0" applyNumberFormat="0" applyBorder="0" applyAlignment="0" applyProtection="0"/>
    <xf numFmtId="0" fontId="17" fillId="53" borderId="0" applyNumberFormat="0" applyBorder="0" applyAlignment="0" applyProtection="0"/>
    <xf numFmtId="0" fontId="20" fillId="53" borderId="0" applyNumberFormat="0" applyBorder="0" applyAlignment="0" applyProtection="0"/>
    <xf numFmtId="0" fontId="7" fillId="35" borderId="0" applyNumberFormat="0" applyBorder="0" applyAlignment="0" applyProtection="0"/>
    <xf numFmtId="0" fontId="21" fillId="35" borderId="0" applyNumberFormat="0" applyBorder="0" applyAlignment="0" applyProtection="0"/>
    <xf numFmtId="0" fontId="35" fillId="34" borderId="4" applyNumberFormat="0" applyAlignment="0" applyProtection="0"/>
    <xf numFmtId="0" fontId="22" fillId="34" borderId="10" applyNumberFormat="0" applyAlignment="0" applyProtection="0"/>
    <xf numFmtId="0" fontId="22" fillId="54" borderId="10" applyNumberFormat="0" applyAlignment="0" applyProtection="0"/>
    <xf numFmtId="0" fontId="6" fillId="37" borderId="0" applyNumberFormat="0" applyBorder="0" applyAlignment="0" applyProtection="0"/>
    <xf numFmtId="0" fontId="25" fillId="37" borderId="0" applyNumberFormat="0" applyBorder="0" applyAlignment="0" applyProtection="0"/>
    <xf numFmtId="0" fontId="26" fillId="0" borderId="12" applyNumberFormat="0" applyFill="0" applyAlignment="0" applyProtection="0"/>
    <xf numFmtId="0" fontId="32" fillId="0" borderId="13" applyNumberFormat="0" applyFill="0" applyAlignment="0" applyProtection="0"/>
    <xf numFmtId="0" fontId="26" fillId="0" borderId="12" applyNumberFormat="0" applyFill="0" applyAlignment="0" applyProtection="0"/>
    <xf numFmtId="0" fontId="32" fillId="0" borderId="13" applyNumberFormat="0" applyFill="0" applyAlignment="0" applyProtection="0"/>
    <xf numFmtId="0" fontId="27" fillId="0" borderId="14" applyNumberFormat="0" applyFill="0" applyAlignment="0" applyProtection="0"/>
    <xf numFmtId="0" fontId="33" fillId="0" borderId="14" applyNumberFormat="0" applyFill="0" applyAlignment="0" applyProtection="0"/>
    <xf numFmtId="0" fontId="27" fillId="0" borderId="14" applyNumberFormat="0" applyFill="0" applyAlignment="0" applyProtection="0"/>
    <xf numFmtId="0" fontId="33" fillId="0" borderId="14" applyNumberFormat="0" applyFill="0" applyAlignment="0" applyProtection="0"/>
    <xf numFmtId="0" fontId="28" fillId="0" borderId="15" applyNumberFormat="0" applyFill="0" applyAlignment="0" applyProtection="0"/>
    <xf numFmtId="0" fontId="34" fillId="0" borderId="16" applyNumberFormat="0" applyFill="0" applyAlignment="0" applyProtection="0"/>
    <xf numFmtId="0" fontId="28" fillId="0" borderId="15" applyNumberFormat="0" applyFill="0" applyAlignment="0" applyProtection="0"/>
    <xf numFmtId="0" fontId="34" fillId="0" borderId="16" applyNumberFormat="0" applyFill="0" applyAlignment="0" applyProtection="0"/>
    <xf numFmtId="0" fontId="28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9" fillId="34" borderId="4" applyNumberFormat="0" applyAlignment="0" applyProtection="0"/>
    <xf numFmtId="0" fontId="29" fillId="34" borderId="10" applyNumberFormat="0" applyAlignment="0" applyProtection="0"/>
    <xf numFmtId="0" fontId="29" fillId="43" borderId="10" applyNumberFormat="0" applyAlignment="0" applyProtection="0"/>
    <xf numFmtId="0" fontId="30" fillId="0" borderId="17" applyNumberFormat="0" applyFill="0" applyAlignment="0" applyProtection="0"/>
    <xf numFmtId="0" fontId="36" fillId="4" borderId="0" applyNumberFormat="0" applyBorder="0" applyAlignment="0" applyProtection="0"/>
    <xf numFmtId="0" fontId="31" fillId="43" borderId="0" applyNumberFormat="0" applyBorder="0" applyAlignment="0" applyProtection="0"/>
    <xf numFmtId="0" fontId="1" fillId="0" borderId="8" applyNumberFormat="0" applyFont="0" applyFill="0" applyAlignment="0" applyProtection="0"/>
    <xf numFmtId="0" fontId="1" fillId="0" borderId="0" applyNumberFormat="0" applyFont="0" applyFill="0" applyBorder="0" applyAlignment="0" applyProtection="0"/>
    <xf numFmtId="0" fontId="37" fillId="0" borderId="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20" fillId="50" borderId="0" applyNumberFormat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40" fillId="0" borderId="0"/>
    <xf numFmtId="0" fontId="17" fillId="36" borderId="0" applyNumberFormat="0" applyBorder="0" applyAlignment="0" applyProtection="0"/>
    <xf numFmtId="0" fontId="28" fillId="0" borderId="15" applyNumberFormat="0" applyFill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3" fillId="0" borderId="13" applyNumberFormat="0" applyFill="0" applyAlignment="0" applyProtection="0"/>
    <xf numFmtId="0" fontId="6" fillId="37" borderId="0" applyNumberFormat="0" applyBorder="0" applyAlignment="0" applyProtection="0"/>
    <xf numFmtId="0" fontId="26" fillId="0" borderId="12" applyNumberFormat="0" applyFill="0" applyAlignment="0" applyProtection="0"/>
    <xf numFmtId="0" fontId="40" fillId="0" borderId="0"/>
    <xf numFmtId="0" fontId="4" fillId="0" borderId="1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39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8" fillId="0" borderId="0"/>
    <xf numFmtId="0" fontId="20" fillId="47" borderId="0" applyNumberFormat="0" applyBorder="0" applyAlignment="0" applyProtection="0"/>
    <xf numFmtId="0" fontId="17" fillId="46" borderId="0" applyNumberFormat="0" applyBorder="0" applyAlignment="0" applyProtection="0"/>
    <xf numFmtId="0" fontId="17" fillId="47" borderId="0" applyNumberFormat="0" applyBorder="0" applyAlignment="0" applyProtection="0"/>
    <xf numFmtId="0" fontId="34" fillId="0" borderId="16" applyNumberFormat="0" applyFill="0" applyAlignment="0" applyProtection="0"/>
    <xf numFmtId="0" fontId="20" fillId="50" borderId="0" applyNumberFormat="0" applyBorder="0" applyAlignment="0" applyProtection="0"/>
    <xf numFmtId="0" fontId="20" fillId="34" borderId="0" applyNumberFormat="0" applyBorder="0" applyAlignment="0" applyProtection="0"/>
    <xf numFmtId="0" fontId="20" fillId="46" borderId="0" applyNumberFormat="0" applyBorder="0" applyAlignment="0" applyProtection="0"/>
    <xf numFmtId="0" fontId="17" fillId="45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8" fillId="38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 applyNumberFormat="0" applyFont="0" applyFill="0" applyBorder="0" applyAlignment="0" applyProtection="0"/>
    <xf numFmtId="0" fontId="1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4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0" fillId="48" borderId="0" applyNumberFormat="0" applyBorder="0" applyAlignment="0" applyProtection="0"/>
    <xf numFmtId="0" fontId="18" fillId="33" borderId="0" applyNumberFormat="0" applyBorder="0" applyAlignment="0" applyProtection="0"/>
    <xf numFmtId="0" fontId="26" fillId="0" borderId="12" applyNumberFormat="0" applyFill="0" applyAlignment="0" applyProtection="0"/>
    <xf numFmtId="0" fontId="32" fillId="0" borderId="13" applyNumberFormat="0" applyFill="0" applyAlignment="0" applyProtection="0"/>
    <xf numFmtId="0" fontId="18" fillId="34" borderId="0" applyNumberFormat="0" applyBorder="0" applyAlignment="0" applyProtection="0"/>
    <xf numFmtId="0" fontId="17" fillId="43" borderId="0" applyNumberFormat="0" applyBorder="0" applyAlignment="0" applyProtection="0"/>
    <xf numFmtId="0" fontId="40" fillId="0" borderId="0"/>
    <xf numFmtId="0" fontId="28" fillId="0" borderId="15" applyNumberFormat="0" applyFill="0" applyAlignment="0" applyProtection="0"/>
    <xf numFmtId="0" fontId="18" fillId="35" borderId="0" applyNumberFormat="0" applyBorder="0" applyAlignment="0" applyProtection="0"/>
    <xf numFmtId="0" fontId="34" fillId="0" borderId="0" applyNumberFormat="0" applyFill="0" applyBorder="0" applyAlignment="0" applyProtection="0"/>
    <xf numFmtId="0" fontId="19" fillId="0" borderId="0"/>
    <xf numFmtId="0" fontId="1" fillId="0" borderId="0" applyNumberFormat="0" applyFont="0" applyFill="0" applyBorder="0" applyAlignment="0" applyProtection="0"/>
    <xf numFmtId="0" fontId="1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5" fillId="6" borderId="4" applyNumberFormat="0" applyAlignment="0" applyProtection="0"/>
    <xf numFmtId="0" fontId="28" fillId="0" borderId="0" applyNumberFormat="0" applyFill="0" applyBorder="0" applyAlignment="0" applyProtection="0"/>
    <xf numFmtId="0" fontId="22" fillId="34" borderId="10" applyNumberFormat="0" applyAlignment="0" applyProtection="0"/>
    <xf numFmtId="0" fontId="30" fillId="0" borderId="17" applyNumberFormat="0" applyFill="0" applyAlignment="0" applyProtection="0"/>
    <xf numFmtId="0" fontId="17" fillId="4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9" fillId="0" borderId="0"/>
    <xf numFmtId="0" fontId="17" fillId="48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20" fillId="34" borderId="0" applyNumberFormat="0" applyBorder="0" applyAlignment="0" applyProtection="0"/>
    <xf numFmtId="0" fontId="17" fillId="45" borderId="0" applyNumberFormat="0" applyBorder="0" applyAlignment="0" applyProtection="0"/>
    <xf numFmtId="0" fontId="20" fillId="46" borderId="0" applyNumberFormat="0" applyBorder="0" applyAlignment="0" applyProtection="0"/>
    <xf numFmtId="0" fontId="18" fillId="43" borderId="0" applyNumberFormat="0" applyBorder="0" applyAlignment="0" applyProtection="0"/>
    <xf numFmtId="0" fontId="33" fillId="0" borderId="14" applyNumberFormat="0" applyFill="0" applyAlignment="0" applyProtection="0"/>
    <xf numFmtId="0" fontId="17" fillId="42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8" fillId="0" borderId="0"/>
    <xf numFmtId="0" fontId="20" fillId="51" borderId="0" applyNumberFormat="0" applyBorder="0" applyAlignment="0" applyProtection="0"/>
    <xf numFmtId="0" fontId="28" fillId="0" borderId="0" applyNumberFormat="0" applyFill="0" applyBorder="0" applyAlignment="0" applyProtection="0"/>
    <xf numFmtId="0" fontId="4" fillId="0" borderId="14" applyNumberFormat="0" applyFill="0" applyAlignment="0" applyProtection="0"/>
    <xf numFmtId="0" fontId="22" fillId="34" borderId="10" applyNumberFormat="0" applyAlignment="0" applyProtection="0"/>
    <xf numFmtId="0" fontId="1" fillId="0" borderId="0" applyNumberFormat="0" applyFont="0" applyFill="0" applyBorder="0" applyAlignment="0" applyProtection="0"/>
    <xf numFmtId="0" fontId="34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20" fillId="36" borderId="0" applyNumberFormat="0" applyBorder="0" applyAlignment="0" applyProtection="0"/>
    <xf numFmtId="0" fontId="19" fillId="0" borderId="0"/>
    <xf numFmtId="0" fontId="1" fillId="0" borderId="0" applyNumberFormat="0" applyFont="0" applyFill="0" applyBorder="0" applyAlignment="0" applyProtection="0"/>
    <xf numFmtId="0" fontId="19" fillId="0" borderId="0"/>
    <xf numFmtId="0" fontId="19" fillId="0" borderId="0"/>
    <xf numFmtId="0" fontId="3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34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9" fillId="0" borderId="0"/>
    <xf numFmtId="0" fontId="19" fillId="0" borderId="0"/>
    <xf numFmtId="0" fontId="18" fillId="33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33" fillId="0" borderId="1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9" applyNumberFormat="0" applyFill="0" applyAlignment="0" applyProtection="0"/>
    <xf numFmtId="0" fontId="17" fillId="51" borderId="0" applyNumberFormat="0" applyBorder="0" applyAlignment="0" applyProtection="0"/>
    <xf numFmtId="0" fontId="20" fillId="51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34" borderId="0" applyNumberFormat="0" applyBorder="0" applyAlignment="0" applyProtection="0"/>
    <xf numFmtId="0" fontId="20" fillId="47" borderId="0" applyNumberFormat="0" applyBorder="0" applyAlignment="0" applyProtection="0"/>
    <xf numFmtId="0" fontId="29" fillId="43" borderId="10" applyNumberFormat="0" applyAlignment="0" applyProtection="0"/>
    <xf numFmtId="0" fontId="27" fillId="0" borderId="14" applyNumberFormat="0" applyFill="0" applyAlignment="0" applyProtection="0"/>
    <xf numFmtId="0" fontId="40" fillId="0" borderId="0"/>
    <xf numFmtId="0" fontId="7" fillId="35" borderId="0" applyNumberFormat="0" applyBorder="0" applyAlignment="0" applyProtection="0"/>
    <xf numFmtId="0" fontId="32" fillId="0" borderId="13" applyNumberFormat="0" applyFill="0" applyAlignment="0" applyProtection="0"/>
    <xf numFmtId="0" fontId="1" fillId="34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7" fillId="36" borderId="0" applyNumberFormat="0" applyBorder="0" applyAlignment="0" applyProtection="0"/>
    <xf numFmtId="0" fontId="19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8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7" fillId="46" borderId="0" applyNumberFormat="0" applyBorder="0" applyAlignment="0" applyProtection="0"/>
    <xf numFmtId="0" fontId="20" fillId="46" borderId="0" applyNumberFormat="0" applyBorder="0" applyAlignment="0" applyProtection="0"/>
    <xf numFmtId="0" fontId="35" fillId="34" borderId="4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42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9" fillId="0" borderId="0"/>
    <xf numFmtId="0" fontId="35" fillId="34" borderId="4" applyNumberFormat="0" applyAlignment="0" applyProtection="0"/>
    <xf numFmtId="0" fontId="20" fillId="49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43" borderId="0" applyNumberFormat="0" applyBorder="0" applyAlignment="0" applyProtection="0"/>
    <xf numFmtId="0" fontId="40" fillId="0" borderId="0"/>
    <xf numFmtId="0" fontId="1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7" fillId="53" borderId="0" applyNumberFormat="0" applyBorder="0" applyAlignment="0" applyProtection="0"/>
    <xf numFmtId="0" fontId="1" fillId="0" borderId="0"/>
    <xf numFmtId="0" fontId="1" fillId="0" borderId="0"/>
    <xf numFmtId="0" fontId="19" fillId="0" borderId="0"/>
    <xf numFmtId="0" fontId="20" fillId="36" borderId="0" applyNumberFormat="0" applyBorder="0" applyAlignment="0" applyProtection="0"/>
    <xf numFmtId="0" fontId="17" fillId="47" borderId="0" applyNumberFormat="0" applyBorder="0" applyAlignment="0" applyProtection="0"/>
    <xf numFmtId="0" fontId="18" fillId="34" borderId="0" applyNumberFormat="0" applyBorder="0" applyAlignment="0" applyProtection="0"/>
    <xf numFmtId="0" fontId="1" fillId="0" borderId="0"/>
    <xf numFmtId="0" fontId="19" fillId="0" borderId="0"/>
    <xf numFmtId="0" fontId="17" fillId="42" borderId="0" applyNumberFormat="0" applyBorder="0" applyAlignment="0" applyProtection="0"/>
    <xf numFmtId="0" fontId="20" fillId="47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8" fillId="0" borderId="0"/>
    <xf numFmtId="0" fontId="1" fillId="0" borderId="0"/>
    <xf numFmtId="0" fontId="1" fillId="0" borderId="0" applyNumberFormat="0" applyFont="0" applyFill="0" applyBorder="0" applyAlignment="0" applyProtection="0"/>
    <xf numFmtId="0" fontId="18" fillId="0" borderId="0"/>
    <xf numFmtId="0" fontId="19" fillId="0" borderId="0"/>
    <xf numFmtId="0" fontId="17" fillId="51" borderId="0" applyNumberFormat="0" applyBorder="0" applyAlignment="0" applyProtection="0"/>
    <xf numFmtId="0" fontId="36" fillId="4" borderId="0" applyNumberFormat="0" applyBorder="0" applyAlignment="0" applyProtection="0"/>
    <xf numFmtId="0" fontId="6" fillId="37" borderId="0" applyNumberFormat="0" applyBorder="0" applyAlignment="0" applyProtection="0"/>
    <xf numFmtId="0" fontId="17" fillId="47" borderId="0" applyNumberFormat="0" applyBorder="0" applyAlignment="0" applyProtection="0"/>
    <xf numFmtId="0" fontId="32" fillId="0" borderId="13" applyNumberFormat="0" applyFill="0" applyAlignment="0" applyProtection="0"/>
    <xf numFmtId="0" fontId="1" fillId="0" borderId="0"/>
    <xf numFmtId="0" fontId="19" fillId="0" borderId="0"/>
    <xf numFmtId="0" fontId="7" fillId="35" borderId="0" applyNumberFormat="0" applyBorder="0" applyAlignment="0" applyProtection="0"/>
    <xf numFmtId="0" fontId="17" fillId="49" borderId="0" applyNumberFormat="0" applyBorder="0" applyAlignment="0" applyProtection="0"/>
    <xf numFmtId="0" fontId="40" fillId="0" borderId="0"/>
    <xf numFmtId="0" fontId="1" fillId="0" borderId="0" applyNumberFormat="0" applyFont="0" applyFill="0" applyBorder="0" applyAlignment="0" applyProtection="0"/>
    <xf numFmtId="0" fontId="20" fillId="46" borderId="0" applyNumberFormat="0" applyBorder="0" applyAlignment="0" applyProtection="0"/>
    <xf numFmtId="0" fontId="17" fillId="53" borderId="0" applyNumberFormat="0" applyBorder="0" applyAlignment="0" applyProtection="0"/>
    <xf numFmtId="0" fontId="19" fillId="0" borderId="0"/>
    <xf numFmtId="0" fontId="1" fillId="0" borderId="0"/>
    <xf numFmtId="0" fontId="20" fillId="4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9" fillId="0" borderId="0"/>
    <xf numFmtId="0" fontId="28" fillId="0" borderId="0" applyNumberFormat="0" applyFill="0" applyBorder="0" applyAlignment="0" applyProtection="0"/>
    <xf numFmtId="0" fontId="1" fillId="41" borderId="0" applyNumberFormat="0" applyBorder="0" applyAlignment="0" applyProtection="0"/>
    <xf numFmtId="0" fontId="18" fillId="34" borderId="0" applyNumberFormat="0" applyBorder="0" applyAlignment="0" applyProtection="0"/>
    <xf numFmtId="0" fontId="1" fillId="33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34" borderId="0" applyNumberFormat="0" applyBorder="0" applyAlignment="0" applyProtection="0"/>
    <xf numFmtId="0" fontId="1" fillId="0" borderId="8" applyNumberFormat="0" applyFont="0" applyFill="0" applyAlignment="0" applyProtection="0"/>
    <xf numFmtId="0" fontId="37" fillId="0" borderId="5" applyNumberFormat="0" applyFill="0" applyAlignment="0" applyProtection="0"/>
    <xf numFmtId="0" fontId="1" fillId="0" borderId="8" applyNumberFormat="0" applyFont="0" applyFill="0" applyAlignment="0" applyProtection="0"/>
    <xf numFmtId="0" fontId="1" fillId="34" borderId="0" applyNumberFormat="0" applyBorder="0" applyAlignment="0" applyProtection="0"/>
    <xf numFmtId="0" fontId="40" fillId="0" borderId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9" applyNumberFormat="0" applyFill="0" applyAlignment="0" applyProtection="0"/>
    <xf numFmtId="0" fontId="18" fillId="39" borderId="0" applyNumberFormat="0" applyBorder="0" applyAlignment="0" applyProtection="0"/>
    <xf numFmtId="0" fontId="18" fillId="34" borderId="0" applyNumberFormat="0" applyBorder="0" applyAlignment="0" applyProtection="0"/>
    <xf numFmtId="0" fontId="18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34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3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37" fillId="0" borderId="5" applyNumberFormat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8" applyNumberFormat="0" applyFont="0" applyAlignment="0" applyProtection="0"/>
    <xf numFmtId="0" fontId="1" fillId="0" borderId="8" applyNumberFormat="0" applyFont="0" applyFill="0" applyAlignment="0" applyProtection="0"/>
    <xf numFmtId="0" fontId="18" fillId="34" borderId="0" applyNumberFormat="0" applyBorder="0" applyAlignment="0" applyProtection="0"/>
    <xf numFmtId="0" fontId="1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0" fillId="0" borderId="0"/>
    <xf numFmtId="0" fontId="1" fillId="41" borderId="0" applyNumberFormat="0" applyBorder="0" applyAlignment="0" applyProtection="0"/>
    <xf numFmtId="0" fontId="1" fillId="34" borderId="0" applyNumberFormat="0" applyBorder="0" applyAlignment="0" applyProtection="0"/>
    <xf numFmtId="0" fontId="18" fillId="41" borderId="0" applyNumberFormat="0" applyBorder="0" applyAlignment="0" applyProtection="0"/>
    <xf numFmtId="0" fontId="19" fillId="0" borderId="0"/>
    <xf numFmtId="0" fontId="40" fillId="0" borderId="0"/>
    <xf numFmtId="0" fontId="18" fillId="34" borderId="0" applyNumberFormat="0" applyBorder="0" applyAlignment="0" applyProtection="0"/>
    <xf numFmtId="0" fontId="18" fillId="38" borderId="0" applyNumberFormat="0" applyBorder="0" applyAlignment="0" applyProtection="0"/>
    <xf numFmtId="0" fontId="40" fillId="0" borderId="0"/>
    <xf numFmtId="0" fontId="19" fillId="0" borderId="0"/>
    <xf numFmtId="0" fontId="40" fillId="0" borderId="0"/>
    <xf numFmtId="0" fontId="40" fillId="0" borderId="0"/>
    <xf numFmtId="0" fontId="1" fillId="44" borderId="0" applyNumberFormat="0" applyBorder="0" applyAlignment="0" applyProtection="0"/>
    <xf numFmtId="0" fontId="40" fillId="0" borderId="0"/>
    <xf numFmtId="0" fontId="40" fillId="0" borderId="0"/>
    <xf numFmtId="0" fontId="18" fillId="44" borderId="0" applyNumberFormat="0" applyBorder="0" applyAlignment="0" applyProtection="0"/>
    <xf numFmtId="0" fontId="40" fillId="0" borderId="0"/>
    <xf numFmtId="0" fontId="40" fillId="0" borderId="0"/>
    <xf numFmtId="0" fontId="1" fillId="41" borderId="0" applyNumberFormat="0" applyBorder="0" applyAlignment="0" applyProtection="0"/>
    <xf numFmtId="0" fontId="40" fillId="0" borderId="0"/>
    <xf numFmtId="0" fontId="40" fillId="0" borderId="0"/>
    <xf numFmtId="0" fontId="40" fillId="0" borderId="0"/>
    <xf numFmtId="0" fontId="1" fillId="43" borderId="0" applyNumberFormat="0" applyBorder="0" applyAlignment="0" applyProtection="0"/>
    <xf numFmtId="0" fontId="36" fillId="4" borderId="0" applyNumberFormat="0" applyBorder="0" applyAlignment="0" applyProtection="0"/>
    <xf numFmtId="0" fontId="31" fillId="43" borderId="0" applyNumberFormat="0" applyBorder="0" applyAlignment="0" applyProtection="0"/>
    <xf numFmtId="0" fontId="17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20" fillId="36" borderId="0" applyNumberFormat="0" applyBorder="0" applyAlignment="0" applyProtection="0"/>
    <xf numFmtId="0" fontId="9" fillId="34" borderId="4" applyNumberFormat="0" applyAlignment="0" applyProtection="0"/>
    <xf numFmtId="0" fontId="34" fillId="0" borderId="0" applyNumberFormat="0" applyFill="0" applyBorder="0" applyAlignment="0" applyProtection="0"/>
    <xf numFmtId="0" fontId="17" fillId="42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9" fillId="34" borderId="10" applyNumberFormat="0" applyAlignment="0" applyProtection="0"/>
    <xf numFmtId="0" fontId="1" fillId="42" borderId="0" applyNumberFormat="0" applyBorder="0" applyAlignment="0" applyProtection="0"/>
    <xf numFmtId="0" fontId="20" fillId="43" borderId="0" applyNumberFormat="0" applyBorder="0" applyAlignment="0" applyProtection="0"/>
    <xf numFmtId="0" fontId="34" fillId="0" borderId="16" applyNumberFormat="0" applyFill="0" applyAlignment="0" applyProtection="0"/>
    <xf numFmtId="0" fontId="18" fillId="42" borderId="0" applyNumberFormat="0" applyBorder="0" applyAlignment="0" applyProtection="0"/>
    <xf numFmtId="0" fontId="34" fillId="0" borderId="16" applyNumberFormat="0" applyFill="0" applyAlignment="0" applyProtection="0"/>
    <xf numFmtId="0" fontId="5" fillId="0" borderId="16" applyNumberFormat="0" applyFill="0" applyAlignment="0" applyProtection="0"/>
    <xf numFmtId="0" fontId="28" fillId="0" borderId="15" applyNumberFormat="0" applyFill="0" applyAlignment="0" applyProtection="0"/>
    <xf numFmtId="0" fontId="34" fillId="0" borderId="0" applyNumberFormat="0" applyFill="0" applyBorder="0" applyAlignment="0" applyProtection="0"/>
    <xf numFmtId="0" fontId="17" fillId="43" borderId="0" applyNumberFormat="0" applyBorder="0" applyAlignment="0" applyProtection="0"/>
    <xf numFmtId="0" fontId="33" fillId="0" borderId="14" applyNumberFormat="0" applyFill="0" applyAlignment="0" applyProtection="0"/>
    <xf numFmtId="0" fontId="28" fillId="0" borderId="0" applyNumberFormat="0" applyFill="0" applyBorder="0" applyAlignment="0" applyProtection="0"/>
    <xf numFmtId="0" fontId="33" fillId="0" borderId="14" applyNumberFormat="0" applyFill="0" applyAlignment="0" applyProtection="0"/>
    <xf numFmtId="0" fontId="27" fillId="0" borderId="14" applyNumberFormat="0" applyFill="0" applyAlignment="0" applyProtection="0"/>
    <xf numFmtId="0" fontId="34" fillId="0" borderId="16" applyNumberFormat="0" applyFill="0" applyAlignment="0" applyProtection="0"/>
    <xf numFmtId="0" fontId="4" fillId="0" borderId="14" applyNumberFormat="0" applyFill="0" applyAlignment="0" applyProtection="0"/>
    <xf numFmtId="0" fontId="5" fillId="0" borderId="16" applyNumberFormat="0" applyFill="0" applyAlignment="0" applyProtection="0"/>
    <xf numFmtId="0" fontId="20" fillId="34" borderId="0" applyNumberFormat="0" applyBorder="0" applyAlignment="0" applyProtection="0"/>
    <xf numFmtId="0" fontId="32" fillId="0" borderId="13" applyNumberFormat="0" applyFill="0" applyAlignment="0" applyProtection="0"/>
    <xf numFmtId="0" fontId="3" fillId="0" borderId="13" applyNumberFormat="0" applyFill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17" fillId="34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17" fillId="46" borderId="0" applyNumberFormat="0" applyBorder="0" applyAlignment="0" applyProtection="0"/>
    <xf numFmtId="0" fontId="25" fillId="37" borderId="0" applyNumberFormat="0" applyBorder="0" applyAlignment="0" applyProtection="0"/>
    <xf numFmtId="0" fontId="1" fillId="34" borderId="0" applyNumberFormat="0" applyBorder="0" applyAlignment="0" applyProtection="0"/>
    <xf numFmtId="0" fontId="6" fillId="37" borderId="0" applyNumberFormat="0" applyBorder="0" applyAlignment="0" applyProtection="0"/>
    <xf numFmtId="0" fontId="20" fillId="48" borderId="0" applyNumberFormat="0" applyBorder="0" applyAlignment="0" applyProtection="0"/>
    <xf numFmtId="0" fontId="20" fillId="36" borderId="0" applyNumberFormat="0" applyBorder="0" applyAlignment="0" applyProtection="0"/>
    <xf numFmtId="0" fontId="18" fillId="41" borderId="0" applyNumberFormat="0" applyBorder="0" applyAlignment="0" applyProtection="0"/>
    <xf numFmtId="0" fontId="20" fillId="46" borderId="0" applyNumberFormat="0" applyBorder="0" applyAlignment="0" applyProtection="0"/>
    <xf numFmtId="0" fontId="35" fillId="6" borderId="4" applyNumberFormat="0" applyAlignment="0" applyProtection="0"/>
    <xf numFmtId="0" fontId="22" fillId="54" borderId="10" applyNumberFormat="0" applyAlignment="0" applyProtection="0"/>
    <xf numFmtId="0" fontId="22" fillId="34" borderId="10" applyNumberFormat="0" applyAlignment="0" applyProtection="0"/>
    <xf numFmtId="0" fontId="17" fillId="50" borderId="0" applyNumberFormat="0" applyBorder="0" applyAlignment="0" applyProtection="0"/>
    <xf numFmtId="0" fontId="22" fillId="34" borderId="10" applyNumberFormat="0" applyAlignment="0" applyProtection="0"/>
    <xf numFmtId="0" fontId="18" fillId="44" borderId="0" applyNumberFormat="0" applyBorder="0" applyAlignment="0" applyProtection="0"/>
    <xf numFmtId="0" fontId="17" fillId="50" borderId="0" applyNumberFormat="0" applyBorder="0" applyAlignment="0" applyProtection="0"/>
    <xf numFmtId="0" fontId="7" fillId="35" borderId="0" applyNumberFormat="0" applyBorder="0" applyAlignment="0" applyProtection="0"/>
    <xf numFmtId="0" fontId="21" fillId="35" borderId="0" applyNumberFormat="0" applyBorder="0" applyAlignment="0" applyProtection="0"/>
    <xf numFmtId="0" fontId="17" fillId="53" borderId="0" applyNumberFormat="0" applyBorder="0" applyAlignment="0" applyProtection="0"/>
    <xf numFmtId="0" fontId="17" fillId="51" borderId="0" applyNumberFormat="0" applyBorder="0" applyAlignment="0" applyProtection="0"/>
    <xf numFmtId="0" fontId="17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47" borderId="0" applyNumberFormat="0" applyBorder="0" applyAlignment="0" applyProtection="0"/>
    <xf numFmtId="0" fontId="20" fillId="52" borderId="0" applyNumberFormat="0" applyBorder="0" applyAlignment="0" applyProtection="0"/>
    <xf numFmtId="0" fontId="20" fillId="45" borderId="0" applyNumberFormat="0" applyBorder="0" applyAlignment="0" applyProtection="0"/>
    <xf numFmtId="0" fontId="17" fillId="46" borderId="0" applyNumberFormat="0" applyBorder="0" applyAlignment="0" applyProtection="0"/>
    <xf numFmtId="0" fontId="20" fillId="36" borderId="0" applyNumberFormat="0" applyBorder="0" applyAlignment="0" applyProtection="0"/>
    <xf numFmtId="0" fontId="17" fillId="36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53" borderId="0" applyNumberFormat="0" applyBorder="0" applyAlignment="0" applyProtection="0"/>
    <xf numFmtId="0" fontId="20" fillId="43" borderId="0" applyNumberFormat="0" applyBorder="0" applyAlignment="0" applyProtection="0"/>
    <xf numFmtId="0" fontId="17" fillId="51" borderId="0" applyNumberFormat="0" applyBorder="0" applyAlignment="0" applyProtection="0"/>
    <xf numFmtId="0" fontId="21" fillId="35" borderId="0" applyNumberFormat="0" applyBorder="0" applyAlignment="0" applyProtection="0"/>
    <xf numFmtId="0" fontId="17" fillId="47" borderId="0" applyNumberFormat="0" applyBorder="0" applyAlignment="0" applyProtection="0"/>
    <xf numFmtId="0" fontId="20" fillId="47" borderId="0" applyNumberFormat="0" applyBorder="0" applyAlignment="0" applyProtection="0"/>
    <xf numFmtId="0" fontId="7" fillId="35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22" fillId="54" borderId="10" applyNumberFormat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8" borderId="0" applyNumberFormat="0" applyBorder="0" applyAlignment="0" applyProtection="0"/>
    <xf numFmtId="0" fontId="17" fillId="49" borderId="0" applyNumberFormat="0" applyBorder="0" applyAlignment="0" applyProtection="0"/>
    <xf numFmtId="0" fontId="20" fillId="48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49" borderId="0" applyNumberFormat="0" applyBorder="0" applyAlignment="0" applyProtection="0"/>
    <xf numFmtId="0" fontId="17" fillId="48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6" fillId="37" borderId="0" applyNumberFormat="0" applyBorder="0" applyAlignment="0" applyProtection="0"/>
    <xf numFmtId="0" fontId="17" fillId="50" borderId="0" applyNumberFormat="0" applyBorder="0" applyAlignment="0" applyProtection="0"/>
    <xf numFmtId="0" fontId="17" fillId="34" borderId="0" applyNumberFormat="0" applyBorder="0" applyAlignment="0" applyProtection="0"/>
    <xf numFmtId="0" fontId="20" fillId="50" borderId="0" applyNumberFormat="0" applyBorder="0" applyAlignment="0" applyProtection="0"/>
    <xf numFmtId="0" fontId="26" fillId="0" borderId="12" applyNumberFormat="0" applyFill="0" applyAlignment="0" applyProtection="0"/>
    <xf numFmtId="0" fontId="17" fillId="34" borderId="0" applyNumberFormat="0" applyBorder="0" applyAlignment="0" applyProtection="0"/>
    <xf numFmtId="0" fontId="3" fillId="0" borderId="13" applyNumberFormat="0" applyFill="0" applyAlignment="0" applyProtection="0"/>
    <xf numFmtId="0" fontId="32" fillId="0" borderId="13" applyNumberFormat="0" applyFill="0" applyAlignment="0" applyProtection="0"/>
    <xf numFmtId="0" fontId="17" fillId="50" borderId="0" applyNumberFormat="0" applyBorder="0" applyAlignment="0" applyProtection="0"/>
    <xf numFmtId="0" fontId="4" fillId="0" borderId="14" applyNumberFormat="0" applyFill="0" applyAlignment="0" applyProtection="0"/>
    <xf numFmtId="0" fontId="17" fillId="51" borderId="0" applyNumberFormat="0" applyBorder="0" applyAlignment="0" applyProtection="0"/>
    <xf numFmtId="0" fontId="33" fillId="0" borderId="14" applyNumberFormat="0" applyFill="0" applyAlignment="0" applyProtection="0"/>
    <xf numFmtId="0" fontId="27" fillId="0" borderId="14" applyNumberFormat="0" applyFill="0" applyAlignment="0" applyProtection="0"/>
    <xf numFmtId="0" fontId="20" fillId="34" borderId="0" applyNumberFormat="0" applyBorder="0" applyAlignment="0" applyProtection="0"/>
    <xf numFmtId="0" fontId="20" fillId="47" borderId="0" applyNumberFormat="0" applyBorder="0" applyAlignment="0" applyProtection="0"/>
    <xf numFmtId="0" fontId="17" fillId="47" borderId="0" applyNumberFormat="0" applyBorder="0" applyAlignment="0" applyProtection="0"/>
    <xf numFmtId="0" fontId="5" fillId="0" borderId="16" applyNumberFormat="0" applyFill="0" applyAlignment="0" applyProtection="0"/>
    <xf numFmtId="0" fontId="34" fillId="0" borderId="16" applyNumberFormat="0" applyFill="0" applyAlignment="0" applyProtection="0"/>
    <xf numFmtId="0" fontId="28" fillId="0" borderId="15" applyNumberFormat="0" applyFill="0" applyAlignment="0" applyProtection="0"/>
    <xf numFmtId="0" fontId="34" fillId="0" borderId="16" applyNumberFormat="0" applyFill="0" applyAlignment="0" applyProtection="0"/>
    <xf numFmtId="0" fontId="20" fillId="52" borderId="0" applyNumberFormat="0" applyBorder="0" applyAlignment="0" applyProtection="0"/>
    <xf numFmtId="0" fontId="20" fillId="42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42" borderId="0" applyNumberFormat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7" fillId="36" borderId="0" applyNumberFormat="0" applyBorder="0" applyAlignment="0" applyProtection="0"/>
    <xf numFmtId="0" fontId="9" fillId="34" borderId="4" applyNumberFormat="0" applyAlignment="0" applyProtection="0"/>
    <xf numFmtId="0" fontId="29" fillId="34" borderId="10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17" fillId="36" borderId="0" applyNumberFormat="0" applyBorder="0" applyAlignment="0" applyProtection="0"/>
    <xf numFmtId="0" fontId="20" fillId="36" borderId="0" applyNumberFormat="0" applyBorder="0" applyAlignment="0" applyProtection="0"/>
    <xf numFmtId="0" fontId="41" fillId="0" borderId="17" applyNumberFormat="0" applyFill="0" applyAlignment="0" applyProtection="0"/>
    <xf numFmtId="0" fontId="17" fillId="53" borderId="0" applyNumberFormat="0" applyBorder="0" applyAlignment="0" applyProtection="0"/>
    <xf numFmtId="0" fontId="17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31" fillId="43" borderId="0" applyNumberFormat="0" applyBorder="0" applyAlignment="0" applyProtection="0"/>
    <xf numFmtId="0" fontId="7" fillId="35" borderId="0" applyNumberFormat="0" applyBorder="0" applyAlignment="0" applyProtection="0"/>
    <xf numFmtId="0" fontId="21" fillId="35" borderId="0" applyNumberFormat="0" applyBorder="0" applyAlignment="0" applyProtection="0"/>
    <xf numFmtId="0" fontId="1" fillId="43" borderId="0" applyNumberFormat="0" applyBorder="0" applyAlignment="0" applyProtection="0"/>
    <xf numFmtId="0" fontId="22" fillId="54" borderId="10" applyNumberFormat="0" applyAlignment="0" applyProtection="0"/>
    <xf numFmtId="0" fontId="18" fillId="43" borderId="0" applyNumberFormat="0" applyBorder="0" applyAlignment="0" applyProtection="0"/>
    <xf numFmtId="0" fontId="40" fillId="0" borderId="0"/>
    <xf numFmtId="0" fontId="18" fillId="44" borderId="0" applyNumberFormat="0" applyBorder="0" applyAlignment="0" applyProtection="0"/>
    <xf numFmtId="0" fontId="40" fillId="0" borderId="0"/>
    <xf numFmtId="0" fontId="35" fillId="6" borderId="4" applyNumberFormat="0" applyAlignment="0" applyProtection="0"/>
    <xf numFmtId="0" fontId="40" fillId="0" borderId="0"/>
    <xf numFmtId="0" fontId="18" fillId="44" borderId="0" applyNumberFormat="0" applyBorder="0" applyAlignment="0" applyProtection="0"/>
    <xf numFmtId="0" fontId="1" fillId="41" borderId="0" applyNumberFormat="0" applyBorder="0" applyAlignment="0" applyProtection="0"/>
    <xf numFmtId="0" fontId="18" fillId="41" borderId="0" applyNumberFormat="0" applyBorder="0" applyAlignment="0" applyProtection="0"/>
    <xf numFmtId="0" fontId="6" fillId="37" borderId="0" applyNumberFormat="0" applyBorder="0" applyAlignment="0" applyProtection="0"/>
    <xf numFmtId="0" fontId="40" fillId="0" borderId="0"/>
    <xf numFmtId="0" fontId="6" fillId="37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0" borderId="1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13" applyNumberFormat="0" applyFill="0" applyAlignment="0" applyProtection="0"/>
    <xf numFmtId="0" fontId="32" fillId="0" borderId="1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8" fillId="34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3" fillId="0" borderId="14" applyNumberFormat="0" applyFill="0" applyAlignment="0" applyProtection="0"/>
    <xf numFmtId="0" fontId="1" fillId="0" borderId="0" applyNumberFormat="0" applyFill="0" applyBorder="0" applyAlignment="0" applyProtection="0"/>
    <xf numFmtId="0" fontId="18" fillId="39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39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8" fillId="41" borderId="0" applyNumberFormat="0" applyBorder="0" applyAlignment="0" applyProtection="0"/>
    <xf numFmtId="0" fontId="28" fillId="0" borderId="15" applyNumberFormat="0" applyFill="0" applyAlignment="0" applyProtection="0"/>
    <xf numFmtId="0" fontId="5" fillId="0" borderId="16" applyNumberFormat="0" applyFill="0" applyAlignment="0" applyProtection="0"/>
    <xf numFmtId="0" fontId="34" fillId="0" borderId="16" applyNumberFormat="0" applyFill="0" applyAlignment="0" applyProtection="0"/>
    <xf numFmtId="0" fontId="1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9" fillId="34" borderId="4" applyNumberFormat="0" applyAlignment="0" applyProtection="0"/>
    <xf numFmtId="0" fontId="29" fillId="43" borderId="10" applyNumberFormat="0" applyAlignment="0" applyProtection="0"/>
    <xf numFmtId="0" fontId="18" fillId="43" borderId="0" applyNumberFormat="0" applyBorder="0" applyAlignment="0" applyProtection="0"/>
    <xf numFmtId="0" fontId="30" fillId="0" borderId="17" applyNumberFormat="0" applyFill="0" applyAlignment="0" applyProtection="0"/>
    <xf numFmtId="0" fontId="41" fillId="0" borderId="17" applyNumberFormat="0" applyFill="0" applyAlignment="0" applyProtection="0"/>
    <xf numFmtId="0" fontId="18" fillId="34" borderId="0" applyNumberFormat="0" applyBorder="0" applyAlignment="0" applyProtection="0"/>
    <xf numFmtId="0" fontId="1" fillId="34" borderId="0" applyNumberFormat="0" applyBorder="0" applyAlignment="0" applyProtection="0"/>
    <xf numFmtId="0" fontId="31" fillId="43" borderId="0" applyNumberFormat="0" applyBorder="0" applyAlignment="0" applyProtection="0"/>
    <xf numFmtId="0" fontId="40" fillId="0" borderId="0"/>
    <xf numFmtId="0" fontId="40" fillId="0" borderId="0"/>
    <xf numFmtId="0" fontId="4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0" fillId="0" borderId="0"/>
    <xf numFmtId="0" fontId="1" fillId="0" borderId="0" applyNumberFormat="0" applyFont="0" applyFill="0" applyBorder="0" applyAlignment="0" applyProtection="0"/>
    <xf numFmtId="0" fontId="1" fillId="34" borderId="0" applyNumberFormat="0" applyBorder="0" applyAlignment="0" applyProtection="0"/>
    <xf numFmtId="0" fontId="40" fillId="0" borderId="0"/>
    <xf numFmtId="0" fontId="18" fillId="34" borderId="0" applyNumberFormat="0" applyBorder="0" applyAlignment="0" applyProtection="0"/>
    <xf numFmtId="0" fontId="18" fillId="41" borderId="0" applyNumberFormat="0" applyBorder="0" applyAlignment="0" applyProtection="0"/>
    <xf numFmtId="0" fontId="19" fillId="0" borderId="0"/>
    <xf numFmtId="0" fontId="40" fillId="0" borderId="0"/>
    <xf numFmtId="0" fontId="18" fillId="39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39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8" applyNumberFormat="0" applyFont="0" applyFill="0" applyAlignment="0" applyProtection="0"/>
    <xf numFmtId="0" fontId="18" fillId="38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34" borderId="0" applyNumberFormat="0" applyBorder="0" applyAlignment="0" applyProtection="0"/>
    <xf numFmtId="0" fontId="18" fillId="38" borderId="0" applyNumberFormat="0" applyBorder="0" applyAlignment="0" applyProtection="0"/>
    <xf numFmtId="0" fontId="18" fillId="3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8" applyNumberFormat="0" applyFont="0" applyAlignment="0" applyProtection="0"/>
    <xf numFmtId="0" fontId="37" fillId="0" borderId="5" applyNumberFormat="0" applyFill="0" applyAlignment="0" applyProtection="0"/>
    <xf numFmtId="0" fontId="37" fillId="0" borderId="5" applyNumberFormat="0" applyAlignment="0" applyProtection="0"/>
    <xf numFmtId="0" fontId="1" fillId="0" borderId="0" applyNumberFormat="0" applyFont="0" applyFill="0" applyBorder="0" applyAlignment="0" applyProtection="0"/>
    <xf numFmtId="0" fontId="18" fillId="36" borderId="0" applyNumberFormat="0" applyBorder="0" applyAlignment="0" applyProtection="0"/>
    <xf numFmtId="0" fontId="18" fillId="35" borderId="0" applyNumberFormat="0" applyBorder="0" applyAlignment="0" applyProtection="0"/>
    <xf numFmtId="0" fontId="38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8" fillId="34" borderId="0" applyNumberFormat="0" applyBorder="0" applyAlignment="0" applyProtection="0"/>
    <xf numFmtId="0" fontId="18" fillId="39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34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8" fillId="34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0" fillId="0" borderId="17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8" applyNumberFormat="0" applyFont="0" applyFill="0" applyAlignment="0" applyProtection="0"/>
    <xf numFmtId="0" fontId="37" fillId="0" borderId="5" applyNumberFormat="0" applyFill="0" applyAlignment="0" applyProtection="0"/>
    <xf numFmtId="0" fontId="1" fillId="0" borderId="8" applyNumberFormat="0" applyFon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8" fillId="37" borderId="0" applyNumberFormat="0" applyBorder="0" applyAlignment="0" applyProtection="0"/>
    <xf numFmtId="0" fontId="18" fillId="43" borderId="0" applyNumberFormat="0" applyBorder="0" applyAlignment="0" applyProtection="0"/>
    <xf numFmtId="0" fontId="1" fillId="0" borderId="8" applyNumberFormat="0" applyFont="0" applyAlignment="0" applyProtection="0"/>
    <xf numFmtId="0" fontId="1" fillId="37" borderId="0" applyNumberFormat="0" applyBorder="0" applyAlignment="0" applyProtection="0"/>
    <xf numFmtId="0" fontId="18" fillId="34" borderId="0" applyNumberFormat="0" applyBorder="0" applyAlignment="0" applyProtection="0"/>
    <xf numFmtId="0" fontId="37" fillId="0" borderId="5" applyNumberFormat="0" applyFill="0" applyAlignment="0" applyProtection="0"/>
    <xf numFmtId="0" fontId="1" fillId="0" borderId="0" applyNumberFormat="0" applyFont="0" applyFill="0" applyBorder="0" applyAlignment="0" applyProtection="0"/>
    <xf numFmtId="0" fontId="37" fillId="0" borderId="5" applyNumberFormat="0" applyAlignment="0" applyProtection="0"/>
    <xf numFmtId="0" fontId="18" fillId="34" borderId="0" applyNumberFormat="0" applyBorder="0" applyAlignment="0" applyProtection="0"/>
    <xf numFmtId="0" fontId="18" fillId="36" borderId="0" applyNumberFormat="0" applyBorder="0" applyAlignment="0" applyProtection="0"/>
    <xf numFmtId="0" fontId="18" fillId="35" borderId="0" applyNumberFormat="0" applyBorder="0" applyAlignment="0" applyProtection="0"/>
    <xf numFmtId="0" fontId="38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33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30" fillId="0" borderId="17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8" fillId="0" borderId="0"/>
    <xf numFmtId="0" fontId="1" fillId="33" borderId="0" applyNumberFormat="0" applyBorder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8" applyNumberFormat="0" applyFont="0" applyFill="0" applyAlignment="0" applyProtection="0"/>
    <xf numFmtId="0" fontId="37" fillId="0" borderId="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 applyNumberFormat="0" applyFill="0" applyBorder="0" applyAlignment="0" applyProtection="0"/>
    <xf numFmtId="0" fontId="1" fillId="34" borderId="0" applyNumberFormat="0" applyBorder="0" applyAlignment="0" applyProtection="0"/>
    <xf numFmtId="0" fontId="18" fillId="34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26" fillId="0" borderId="12" applyNumberFormat="0" applyFill="0" applyAlignment="0" applyProtection="0"/>
    <xf numFmtId="0" fontId="7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40" fillId="0" borderId="0"/>
    <xf numFmtId="0" fontId="19" fillId="0" borderId="0"/>
    <xf numFmtId="0" fontId="1" fillId="0" borderId="0" applyNumberForma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30" fillId="0" borderId="17" applyNumberFormat="0" applyFill="0" applyAlignment="0" applyProtection="0"/>
    <xf numFmtId="0" fontId="18" fillId="38" borderId="0" applyNumberFormat="0" applyBorder="0" applyAlignment="0" applyProtection="0"/>
    <xf numFmtId="0" fontId="1" fillId="41" borderId="0" applyNumberFormat="0" applyBorder="0" applyAlignment="0" applyProtection="0"/>
    <xf numFmtId="0" fontId="30" fillId="0" borderId="17" applyNumberFormat="0" applyFill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9" fillId="0" borderId="0"/>
    <xf numFmtId="0" fontId="18" fillId="0" borderId="0"/>
    <xf numFmtId="0" fontId="1" fillId="0" borderId="0"/>
    <xf numFmtId="0" fontId="1" fillId="0" borderId="0"/>
    <xf numFmtId="0" fontId="30" fillId="0" borderId="17" applyNumberFormat="0" applyFill="0" applyAlignment="0" applyProtection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9" fillId="0" borderId="0"/>
    <xf numFmtId="0" fontId="18" fillId="42" borderId="0" applyNumberFormat="0" applyBorder="0" applyAlignment="0" applyProtection="0"/>
    <xf numFmtId="0" fontId="30" fillId="0" borderId="17" applyNumberFormat="0" applyFill="0" applyAlignment="0" applyProtection="0"/>
    <xf numFmtId="0" fontId="18" fillId="43" borderId="0" applyNumberFormat="0" applyBorder="0" applyAlignment="0" applyProtection="0"/>
    <xf numFmtId="0" fontId="20" fillId="52" borderId="0" applyNumberFormat="0" applyBorder="0" applyAlignment="0" applyProtection="0"/>
    <xf numFmtId="0" fontId="17" fillId="51" borderId="0" applyNumberFormat="0" applyBorder="0" applyAlignment="0" applyProtection="0"/>
    <xf numFmtId="0" fontId="32" fillId="0" borderId="13" applyNumberFormat="0" applyFill="0" applyAlignment="0" applyProtection="0"/>
    <xf numFmtId="0" fontId="18" fillId="43" borderId="0" applyNumberFormat="0" applyBorder="0" applyAlignment="0" applyProtection="0"/>
    <xf numFmtId="0" fontId="1" fillId="0" borderId="0"/>
    <xf numFmtId="0" fontId="19" fillId="0" borderId="0"/>
    <xf numFmtId="0" fontId="19" fillId="0" borderId="0"/>
    <xf numFmtId="0" fontId="1" fillId="0" borderId="0" applyNumberFormat="0" applyFont="0" applyFill="0" applyBorder="0" applyAlignment="0" applyProtection="0"/>
    <xf numFmtId="0" fontId="19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9" fillId="0" borderId="0"/>
    <xf numFmtId="0" fontId="19" fillId="0" borderId="0"/>
    <xf numFmtId="0" fontId="19" fillId="0" borderId="0"/>
    <xf numFmtId="0" fontId="36" fillId="4" borderId="0" applyNumberFormat="0" applyBorder="0" applyAlignment="0" applyProtection="0"/>
    <xf numFmtId="0" fontId="19" fillId="0" borderId="0"/>
    <xf numFmtId="0" fontId="29" fillId="34" borderId="10" applyNumberFormat="0" applyAlignment="0" applyProtection="0"/>
    <xf numFmtId="0" fontId="1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7" fillId="0" borderId="5" applyNumberFormat="0" applyFill="0" applyAlignment="0" applyProtection="0"/>
    <xf numFmtId="0" fontId="17" fillId="36" borderId="0" applyNumberFormat="0" applyBorder="0" applyAlignment="0" applyProtection="0"/>
    <xf numFmtId="0" fontId="35" fillId="34" borderId="4" applyNumberFormat="0" applyAlignment="0" applyProtection="0"/>
    <xf numFmtId="0" fontId="33" fillId="0" borderId="14" applyNumberFormat="0" applyFill="0" applyAlignment="0" applyProtection="0"/>
    <xf numFmtId="0" fontId="17" fillId="36" borderId="0" applyNumberFormat="0" applyBorder="0" applyAlignment="0" applyProtection="0"/>
    <xf numFmtId="0" fontId="36" fillId="4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9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7" fillId="0" borderId="14" applyNumberFormat="0" applyFill="0" applyAlignment="0" applyProtection="0"/>
    <xf numFmtId="0" fontId="17" fillId="48" borderId="0" applyNumberFormat="0" applyBorder="0" applyAlignment="0" applyProtection="0"/>
    <xf numFmtId="0" fontId="36" fillId="4" borderId="0" applyNumberFormat="0" applyBorder="0" applyAlignment="0" applyProtection="0"/>
    <xf numFmtId="0" fontId="19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9" fillId="0" borderId="0"/>
    <xf numFmtId="0" fontId="2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40" fillId="0" borderId="0"/>
    <xf numFmtId="0" fontId="1" fillId="0" borderId="0"/>
    <xf numFmtId="0" fontId="19" fillId="0" borderId="0"/>
    <xf numFmtId="0" fontId="36" fillId="4" borderId="0" applyNumberFormat="0" applyBorder="0" applyAlignment="0" applyProtection="0"/>
    <xf numFmtId="0" fontId="20" fillId="43" borderId="0" applyNumberFormat="0" applyBorder="0" applyAlignment="0" applyProtection="0"/>
    <xf numFmtId="0" fontId="18" fillId="0" borderId="0"/>
    <xf numFmtId="0" fontId="17" fillId="50" borderId="0" applyNumberFormat="0" applyBorder="0" applyAlignment="0" applyProtection="0"/>
    <xf numFmtId="0" fontId="19" fillId="0" borderId="0"/>
    <xf numFmtId="0" fontId="17" fillId="49" borderId="0" applyNumberFormat="0" applyBorder="0" applyAlignment="0" applyProtection="0"/>
    <xf numFmtId="0" fontId="30" fillId="0" borderId="17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8" fillId="41" borderId="0" applyNumberFormat="0" applyBorder="0" applyAlignment="0" applyProtection="0"/>
    <xf numFmtId="0" fontId="19" fillId="0" borderId="0"/>
    <xf numFmtId="0" fontId="18" fillId="38" borderId="0" applyNumberFormat="0" applyBorder="0" applyAlignment="0" applyProtection="0"/>
    <xf numFmtId="0" fontId="20" fillId="53" borderId="0" applyNumberFormat="0" applyBorder="0" applyAlignment="0" applyProtection="0"/>
    <xf numFmtId="0" fontId="1" fillId="44" borderId="0" applyNumberFormat="0" applyBorder="0" applyAlignment="0" applyProtection="0"/>
    <xf numFmtId="0" fontId="20" fillId="51" borderId="0" applyNumberFormat="0" applyBorder="0" applyAlignment="0" applyProtection="0"/>
    <xf numFmtId="0" fontId="17" fillId="46" borderId="0" applyNumberFormat="0" applyBorder="0" applyAlignment="0" applyProtection="0"/>
    <xf numFmtId="0" fontId="20" fillId="51" borderId="0" applyNumberFormat="0" applyBorder="0" applyAlignment="0" applyProtection="0"/>
    <xf numFmtId="0" fontId="1" fillId="44" borderId="0" applyNumberFormat="0" applyBorder="0" applyAlignment="0" applyProtection="0"/>
    <xf numFmtId="0" fontId="35" fillId="34" borderId="4" applyNumberFormat="0" applyAlignment="0" applyProtection="0"/>
    <xf numFmtId="0" fontId="35" fillId="6" borderId="4" applyNumberFormat="0" applyAlignment="0" applyProtection="0"/>
    <xf numFmtId="0" fontId="19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9" fillId="0" borderId="0"/>
    <xf numFmtId="0" fontId="1" fillId="0" borderId="0"/>
    <xf numFmtId="0" fontId="34" fillId="0" borderId="16" applyNumberFormat="0" applyFill="0" applyAlignment="0" applyProtection="0"/>
    <xf numFmtId="0" fontId="1" fillId="0" borderId="0"/>
    <xf numFmtId="0" fontId="19" fillId="0" borderId="0"/>
    <xf numFmtId="0" fontId="19" fillId="0" borderId="0"/>
    <xf numFmtId="0" fontId="19" fillId="0" borderId="0"/>
    <xf numFmtId="0" fontId="30" fillId="0" borderId="17" applyNumberFormat="0" applyFill="0" applyAlignment="0" applyProtection="0"/>
    <xf numFmtId="0" fontId="19" fillId="0" borderId="0"/>
    <xf numFmtId="0" fontId="1" fillId="44" borderId="0" applyNumberFormat="0" applyBorder="0" applyAlignment="0" applyProtection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30" fillId="0" borderId="17" applyNumberFormat="0" applyFill="0" applyAlignment="0" applyProtection="0"/>
    <xf numFmtId="0" fontId="18" fillId="0" borderId="0"/>
    <xf numFmtId="0" fontId="19" fillId="0" borderId="0"/>
    <xf numFmtId="0" fontId="1" fillId="0" borderId="0" applyNumberFormat="0" applyFill="0" applyBorder="0" applyAlignment="0" applyProtection="0"/>
    <xf numFmtId="0" fontId="41" fillId="0" borderId="17" applyNumberFormat="0" applyFill="0" applyAlignment="0" applyProtection="0"/>
    <xf numFmtId="0" fontId="18" fillId="39" borderId="0" applyNumberFormat="0" applyBorder="0" applyAlignment="0" applyProtection="0"/>
    <xf numFmtId="0" fontId="17" fillId="51" borderId="0" applyNumberFormat="0" applyBorder="0" applyAlignment="0" applyProtection="0"/>
    <xf numFmtId="0" fontId="25" fillId="37" borderId="0" applyNumberFormat="0" applyBorder="0" applyAlignment="0" applyProtection="0"/>
    <xf numFmtId="0" fontId="1" fillId="0" borderId="0" applyNumberFormat="0" applyFill="0" applyBorder="0" applyAlignment="0" applyProtection="0"/>
    <xf numFmtId="0" fontId="19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7" fillId="43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9" fillId="0" borderId="0"/>
    <xf numFmtId="0" fontId="36" fillId="4" borderId="0" applyNumberFormat="0" applyBorder="0" applyAlignment="0" applyProtection="0"/>
    <xf numFmtId="0" fontId="17" fillId="53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41" borderId="0" applyNumberFormat="0" applyBorder="0" applyAlignment="0" applyProtection="0"/>
    <xf numFmtId="0" fontId="20" fillId="46" borderId="0" applyNumberFormat="0" applyBorder="0" applyAlignment="0" applyProtection="0"/>
    <xf numFmtId="0" fontId="1" fillId="0" borderId="0" applyNumberFormat="0" applyFill="0" applyBorder="0" applyAlignment="0" applyProtection="0"/>
    <xf numFmtId="0" fontId="19" fillId="0" borderId="0"/>
    <xf numFmtId="0" fontId="1" fillId="0" borderId="0" applyNumberFormat="0" applyFill="0" applyBorder="0" applyAlignment="0" applyProtection="0"/>
    <xf numFmtId="0" fontId="1" fillId="0" borderId="0"/>
    <xf numFmtId="0" fontId="19" fillId="0" borderId="0"/>
    <xf numFmtId="0" fontId="1" fillId="0" borderId="9" applyNumberFormat="0" applyFill="0" applyAlignment="0" applyProtection="0"/>
    <xf numFmtId="0" fontId="1" fillId="0" borderId="0" applyNumberFormat="0" applyFill="0" applyBorder="0" applyAlignment="0" applyProtection="0"/>
    <xf numFmtId="0" fontId="19" fillId="0" borderId="0"/>
    <xf numFmtId="0" fontId="1" fillId="0" borderId="0" applyNumberFormat="0" applyFill="0" applyBorder="0" applyAlignment="0" applyProtection="0"/>
    <xf numFmtId="0" fontId="19" fillId="0" borderId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" fillId="35" borderId="0" applyNumberFormat="0" applyBorder="0" applyAlignment="0" applyProtection="0"/>
    <xf numFmtId="0" fontId="1" fillId="0" borderId="0" applyNumberFormat="0" applyFill="0" applyBorder="0" applyAlignment="0" applyProtection="0"/>
    <xf numFmtId="0" fontId="19" fillId="0" borderId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9" fillId="0" borderId="0"/>
    <xf numFmtId="0" fontId="1" fillId="0" borderId="0" applyNumberFormat="0" applyFont="0" applyFill="0" applyBorder="0" applyAlignment="0" applyProtection="0"/>
    <xf numFmtId="0" fontId="25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9" fillId="0" borderId="0"/>
    <xf numFmtId="0" fontId="1" fillId="0" borderId="0" applyNumberFormat="0" applyFill="0" applyBorder="0" applyAlignment="0" applyProtection="0"/>
    <xf numFmtId="0" fontId="17" fillId="4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41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9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9" fillId="0" borderId="0"/>
    <xf numFmtId="0" fontId="1" fillId="0" borderId="0" applyNumberFormat="0" applyFont="0" applyFill="0" applyBorder="0" applyAlignment="0" applyProtection="0"/>
    <xf numFmtId="0" fontId="31" fillId="43" borderId="0" applyNumberFormat="0" applyBorder="0" applyAlignment="0" applyProtection="0"/>
    <xf numFmtId="0" fontId="21" fillId="35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40" fillId="0" borderId="0"/>
    <xf numFmtId="0" fontId="1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" fillId="37" borderId="0" applyNumberFormat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8" fillId="34" borderId="0" applyNumberFormat="0" applyBorder="0" applyAlignment="0" applyProtection="0"/>
    <xf numFmtId="0" fontId="17" fillId="53" borderId="0" applyNumberFormat="0" applyBorder="0" applyAlignment="0" applyProtection="0"/>
    <xf numFmtId="0" fontId="17" fillId="49" borderId="0" applyNumberFormat="0" applyBorder="0" applyAlignment="0" applyProtection="0"/>
    <xf numFmtId="0" fontId="17" fillId="45" borderId="0" applyNumberFormat="0" applyBorder="0" applyAlignment="0" applyProtection="0"/>
    <xf numFmtId="0" fontId="18" fillId="41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9" fillId="0" borderId="0"/>
    <xf numFmtId="0" fontId="19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8" fillId="34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20" fillId="50" borderId="0" applyNumberFormat="0" applyBorder="0" applyAlignment="0" applyProtection="0"/>
    <xf numFmtId="0" fontId="1" fillId="37" borderId="0" applyNumberFormat="0" applyBorder="0" applyAlignment="0" applyProtection="0"/>
    <xf numFmtId="0" fontId="40" fillId="0" borderId="0"/>
    <xf numFmtId="0" fontId="1" fillId="0" borderId="0" applyNumberFormat="0" applyFont="0" applyFill="0" applyBorder="0" applyAlignment="0" applyProtection="0"/>
    <xf numFmtId="0" fontId="41" fillId="0" borderId="17" applyNumberFormat="0" applyFill="0" applyAlignment="0" applyProtection="0"/>
    <xf numFmtId="0" fontId="27" fillId="0" borderId="14" applyNumberFormat="0" applyFill="0" applyAlignment="0" applyProtection="0"/>
    <xf numFmtId="0" fontId="7" fillId="35" borderId="0" applyNumberFormat="0" applyBorder="0" applyAlignment="0" applyProtection="0"/>
    <xf numFmtId="0" fontId="22" fillId="54" borderId="10" applyNumberFormat="0" applyAlignment="0" applyProtection="0"/>
    <xf numFmtId="0" fontId="17" fillId="43" borderId="0" applyNumberFormat="0" applyBorder="0" applyAlignment="0" applyProtection="0"/>
    <xf numFmtId="0" fontId="20" fillId="48" borderId="0" applyNumberFormat="0" applyBorder="0" applyAlignment="0" applyProtection="0"/>
    <xf numFmtId="0" fontId="28" fillId="0" borderId="15" applyNumberFormat="0" applyFill="0" applyAlignment="0" applyProtection="0"/>
    <xf numFmtId="0" fontId="1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19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33" fillId="0" borderId="14" applyNumberFormat="0" applyFill="0" applyAlignment="0" applyProtection="0"/>
    <xf numFmtId="0" fontId="20" fillId="53" borderId="0" applyNumberFormat="0" applyBorder="0" applyAlignment="0" applyProtection="0"/>
    <xf numFmtId="0" fontId="19" fillId="0" borderId="0"/>
    <xf numFmtId="0" fontId="1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8" fillId="37" borderId="0" applyNumberFormat="0" applyBorder="0" applyAlignment="0" applyProtection="0"/>
    <xf numFmtId="0" fontId="1" fillId="0" borderId="0" applyNumberFormat="0" applyFill="0" applyBorder="0" applyAlignment="0" applyProtection="0"/>
    <xf numFmtId="0" fontId="18" fillId="38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39" borderId="0" applyNumberFormat="0" applyBorder="0" applyAlignment="0" applyProtection="0"/>
    <xf numFmtId="0" fontId="37" fillId="0" borderId="5" applyNumberFormat="0" applyFill="0" applyAlignment="0" applyProtection="0"/>
    <xf numFmtId="0" fontId="18" fillId="39" borderId="0" applyNumberFormat="0" applyBorder="0" applyAlignment="0" applyProtection="0"/>
    <xf numFmtId="0" fontId="18" fillId="34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8" applyNumberFormat="0" applyFont="0" applyFill="0" applyAlignment="0" applyProtection="0"/>
    <xf numFmtId="0" fontId="1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8" borderId="0" applyNumberFormat="0" applyBorder="0" applyAlignment="0" applyProtection="0"/>
    <xf numFmtId="0" fontId="1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34" borderId="0" applyNumberFormat="0" applyBorder="0" applyAlignment="0" applyProtection="0"/>
    <xf numFmtId="0" fontId="1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3" borderId="0" applyNumberFormat="0" applyBorder="0" applyAlignment="0" applyProtection="0"/>
    <xf numFmtId="0" fontId="1" fillId="39" borderId="0" applyNumberFormat="0" applyBorder="0" applyAlignment="0" applyProtection="0"/>
    <xf numFmtId="0" fontId="18" fillId="39" borderId="0" applyNumberFormat="0" applyBorder="0" applyAlignment="0" applyProtection="0"/>
    <xf numFmtId="0" fontId="31" fillId="43" borderId="0" applyNumberFormat="0" applyBorder="0" applyAlignment="0" applyProtection="0"/>
    <xf numFmtId="0" fontId="18" fillId="34" borderId="0" applyNumberFormat="0" applyBorder="0" applyAlignment="0" applyProtection="0"/>
    <xf numFmtId="0" fontId="36" fillId="4" borderId="0" applyNumberFormat="0" applyBorder="0" applyAlignment="0" applyProtection="0"/>
    <xf numFmtId="0" fontId="30" fillId="0" borderId="17" applyNumberFormat="0" applyFill="0" applyAlignment="0" applyProtection="0"/>
    <xf numFmtId="0" fontId="1" fillId="41" borderId="0" applyNumberFormat="0" applyBorder="0" applyAlignment="0" applyProtection="0"/>
    <xf numFmtId="0" fontId="29" fillId="43" borderId="10" applyNumberFormat="0" applyAlignment="0" applyProtection="0"/>
    <xf numFmtId="0" fontId="29" fillId="34" borderId="10" applyNumberFormat="0" applyAlignment="0" applyProtection="0"/>
    <xf numFmtId="0" fontId="18" fillId="41" borderId="0" applyNumberFormat="0" applyBorder="0" applyAlignment="0" applyProtection="0"/>
    <xf numFmtId="0" fontId="9" fillId="34" borderId="4" applyNumberFormat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4" fillId="0" borderId="16" applyNumberFormat="0" applyFill="0" applyAlignment="0" applyProtection="0"/>
    <xf numFmtId="0" fontId="28" fillId="0" borderId="15" applyNumberFormat="0" applyFill="0" applyAlignment="0" applyProtection="0"/>
    <xf numFmtId="0" fontId="34" fillId="0" borderId="16" applyNumberFormat="0" applyFill="0" applyAlignment="0" applyProtection="0"/>
    <xf numFmtId="0" fontId="28" fillId="0" borderId="15" applyNumberFormat="0" applyFill="0" applyAlignment="0" applyProtection="0"/>
    <xf numFmtId="0" fontId="33" fillId="0" borderId="14" applyNumberFormat="0" applyFill="0" applyAlignment="0" applyProtection="0"/>
    <xf numFmtId="0" fontId="27" fillId="0" borderId="14" applyNumberFormat="0" applyFill="0" applyAlignment="0" applyProtection="0"/>
    <xf numFmtId="0" fontId="33" fillId="0" borderId="14" applyNumberFormat="0" applyFill="0" applyAlignment="0" applyProtection="0"/>
    <xf numFmtId="0" fontId="27" fillId="0" borderId="14" applyNumberFormat="0" applyFill="0" applyAlignment="0" applyProtection="0"/>
    <xf numFmtId="0" fontId="1" fillId="44" borderId="0" applyNumberFormat="0" applyBorder="0" applyAlignment="0" applyProtection="0"/>
    <xf numFmtId="0" fontId="18" fillId="44" borderId="0" applyNumberFormat="0" applyBorder="0" applyAlignment="0" applyProtection="0"/>
    <xf numFmtId="0" fontId="32" fillId="0" borderId="13" applyNumberFormat="0" applyFill="0" applyAlignment="0" applyProtection="0"/>
    <xf numFmtId="0" fontId="26" fillId="0" borderId="12" applyNumberFormat="0" applyFill="0" applyAlignment="0" applyProtection="0"/>
    <xf numFmtId="0" fontId="18" fillId="43" borderId="0" applyNumberFormat="0" applyBorder="0" applyAlignment="0" applyProtection="0"/>
    <xf numFmtId="0" fontId="32" fillId="0" borderId="13" applyNumberFormat="0" applyFill="0" applyAlignment="0" applyProtection="0"/>
    <xf numFmtId="0" fontId="26" fillId="0" borderId="12" applyNumberFormat="0" applyFill="0" applyAlignment="0" applyProtection="0"/>
    <xf numFmtId="0" fontId="25" fillId="37" borderId="0" applyNumberFormat="0" applyBorder="0" applyAlignment="0" applyProtection="0"/>
    <xf numFmtId="0" fontId="6" fillId="37" borderId="0" applyNumberFormat="0" applyBorder="0" applyAlignment="0" applyProtection="0"/>
    <xf numFmtId="0" fontId="17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17" fillId="36" borderId="0" applyNumberFormat="0" applyBorder="0" applyAlignment="0" applyProtection="0"/>
    <xf numFmtId="0" fontId="20" fillId="36" borderId="0" applyNumberFormat="0" applyBorder="0" applyAlignment="0" applyProtection="0"/>
    <xf numFmtId="0" fontId="22" fillId="54" borderId="10" applyNumberFormat="0" applyAlignment="0" applyProtection="0"/>
    <xf numFmtId="0" fontId="22" fillId="34" borderId="10" applyNumberFormat="0" applyAlignment="0" applyProtection="0"/>
    <xf numFmtId="0" fontId="35" fillId="34" borderId="4" applyNumberFormat="0" applyAlignment="0" applyProtection="0"/>
    <xf numFmtId="0" fontId="17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7" fillId="35" borderId="0" applyNumberFormat="0" applyBorder="0" applyAlignment="0" applyProtection="0"/>
    <xf numFmtId="0" fontId="17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34" borderId="0" applyNumberFormat="0" applyBorder="0" applyAlignment="0" applyProtection="0"/>
    <xf numFmtId="0" fontId="20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48" borderId="0" applyNumberFormat="0" applyBorder="0" applyAlignment="0" applyProtection="0"/>
    <xf numFmtId="0" fontId="20" fillId="52" borderId="0" applyNumberFormat="0" applyBorder="0" applyAlignment="0" applyProtection="0"/>
    <xf numFmtId="0" fontId="20" fillId="48" borderId="0" applyNumberFormat="0" applyBorder="0" applyAlignment="0" applyProtection="0"/>
    <xf numFmtId="0" fontId="20" fillId="47" borderId="0" applyNumberFormat="0" applyBorder="0" applyAlignment="0" applyProtection="0"/>
    <xf numFmtId="0" fontId="20" fillId="36" borderId="0" applyNumberFormat="0" applyBorder="0" applyAlignment="0" applyProtection="0"/>
    <xf numFmtId="0" fontId="17" fillId="47" borderId="0" applyNumberFormat="0" applyBorder="0" applyAlignment="0" applyProtection="0"/>
    <xf numFmtId="0" fontId="20" fillId="51" borderId="0" applyNumberFormat="0" applyBorder="0" applyAlignment="0" applyProtection="0"/>
    <xf numFmtId="0" fontId="17" fillId="49" borderId="0" applyNumberFormat="0" applyBorder="0" applyAlignment="0" applyProtection="0"/>
    <xf numFmtId="0" fontId="17" fillId="51" borderId="0" applyNumberFormat="0" applyBorder="0" applyAlignment="0" applyProtection="0"/>
    <xf numFmtId="0" fontId="20" fillId="49" borderId="0" applyNumberFormat="0" applyBorder="0" applyAlignment="0" applyProtection="0"/>
    <xf numFmtId="0" fontId="20" fillId="46" borderId="0" applyNumberFormat="0" applyBorder="0" applyAlignment="0" applyProtection="0"/>
    <xf numFmtId="0" fontId="20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46" borderId="0" applyNumberFormat="0" applyBorder="0" applyAlignment="0" applyProtection="0"/>
    <xf numFmtId="0" fontId="20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36" borderId="0" applyNumberFormat="0" applyBorder="0" applyAlignment="0" applyProtection="0"/>
    <xf numFmtId="0" fontId="20" fillId="48" borderId="0" applyNumberFormat="0" applyBorder="0" applyAlignment="0" applyProtection="0"/>
    <xf numFmtId="0" fontId="17" fillId="47" borderId="0" applyNumberFormat="0" applyBorder="0" applyAlignment="0" applyProtection="0"/>
    <xf numFmtId="0" fontId="20" fillId="47" borderId="0" applyNumberFormat="0" applyBorder="0" applyAlignment="0" applyProtection="0"/>
    <xf numFmtId="0" fontId="17" fillId="48" borderId="0" applyNumberFormat="0" applyBorder="0" applyAlignment="0" applyProtection="0"/>
    <xf numFmtId="0" fontId="20" fillId="52" borderId="0" applyNumberFormat="0" applyBorder="0" applyAlignment="0" applyProtection="0"/>
    <xf numFmtId="0" fontId="20" fillId="46" borderId="0" applyNumberFormat="0" applyBorder="0" applyAlignment="0" applyProtection="0"/>
    <xf numFmtId="0" fontId="17" fillId="46" borderId="0" applyNumberFormat="0" applyBorder="0" applyAlignment="0" applyProtection="0"/>
    <xf numFmtId="0" fontId="20" fillId="34" borderId="0" applyNumberFormat="0" applyBorder="0" applyAlignment="0" applyProtection="0"/>
    <xf numFmtId="0" fontId="20" fillId="47" borderId="0" applyNumberFormat="0" applyBorder="0" applyAlignment="0" applyProtection="0"/>
    <xf numFmtId="0" fontId="17" fillId="53" borderId="0" applyNumberFormat="0" applyBorder="0" applyAlignment="0" applyProtection="0"/>
    <xf numFmtId="0" fontId="20" fillId="53" borderId="0" applyNumberFormat="0" applyBorder="0" applyAlignment="0" applyProtection="0"/>
    <xf numFmtId="0" fontId="17" fillId="47" borderId="0" applyNumberFormat="0" applyBorder="0" applyAlignment="0" applyProtection="0"/>
    <xf numFmtId="0" fontId="7" fillId="35" borderId="0" applyNumberFormat="0" applyBorder="0" applyAlignment="0" applyProtection="0"/>
    <xf numFmtId="0" fontId="20" fillId="43" borderId="0" applyNumberFormat="0" applyBorder="0" applyAlignment="0" applyProtection="0"/>
    <xf numFmtId="0" fontId="21" fillId="35" borderId="0" applyNumberFormat="0" applyBorder="0" applyAlignment="0" applyProtection="0"/>
    <xf numFmtId="0" fontId="20" fillId="42" borderId="0" applyNumberFormat="0" applyBorder="0" applyAlignment="0" applyProtection="0"/>
    <xf numFmtId="0" fontId="17" fillId="42" borderId="0" applyNumberFormat="0" applyBorder="0" applyAlignment="0" applyProtection="0"/>
    <xf numFmtId="0" fontId="35" fillId="34" borderId="4" applyNumberFormat="0" applyAlignment="0" applyProtection="0"/>
    <xf numFmtId="0" fontId="22" fillId="34" borderId="10" applyNumberFormat="0" applyAlignment="0" applyProtection="0"/>
    <xf numFmtId="0" fontId="20" fillId="36" borderId="0" applyNumberFormat="0" applyBorder="0" applyAlignment="0" applyProtection="0"/>
    <xf numFmtId="0" fontId="22" fillId="54" borderId="10" applyNumberFormat="0" applyAlignment="0" applyProtection="0"/>
    <xf numFmtId="0" fontId="17" fillId="36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17" fillId="45" borderId="0" applyNumberFormat="0" applyBorder="0" applyAlignment="0" applyProtection="0"/>
    <xf numFmtId="0" fontId="6" fillId="37" borderId="0" applyNumberFormat="0" applyBorder="0" applyAlignment="0" applyProtection="0"/>
    <xf numFmtId="0" fontId="25" fillId="37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" fillId="44" borderId="0" applyNumberFormat="0" applyBorder="0" applyAlignment="0" applyProtection="0"/>
    <xf numFmtId="0" fontId="26" fillId="0" borderId="12" applyNumberFormat="0" applyFill="0" applyAlignment="0" applyProtection="0"/>
    <xf numFmtId="0" fontId="32" fillId="0" borderId="13" applyNumberFormat="0" applyFill="0" applyAlignment="0" applyProtection="0"/>
    <xf numFmtId="0" fontId="26" fillId="0" borderId="12" applyNumberFormat="0" applyFill="0" applyAlignment="0" applyProtection="0"/>
    <xf numFmtId="0" fontId="32" fillId="0" borderId="13" applyNumberFormat="0" applyFill="0" applyAlignment="0" applyProtection="0"/>
    <xf numFmtId="0" fontId="27" fillId="0" borderId="14" applyNumberFormat="0" applyFill="0" applyAlignment="0" applyProtection="0"/>
    <xf numFmtId="0" fontId="33" fillId="0" borderId="14" applyNumberFormat="0" applyFill="0" applyAlignment="0" applyProtection="0"/>
    <xf numFmtId="0" fontId="27" fillId="0" borderId="14" applyNumberFormat="0" applyFill="0" applyAlignment="0" applyProtection="0"/>
    <xf numFmtId="0" fontId="33" fillId="0" borderId="14" applyNumberFormat="0" applyFill="0" applyAlignment="0" applyProtection="0"/>
    <xf numFmtId="0" fontId="28" fillId="0" borderId="15" applyNumberFormat="0" applyFill="0" applyAlignment="0" applyProtection="0"/>
    <xf numFmtId="0" fontId="34" fillId="0" borderId="16" applyNumberFormat="0" applyFill="0" applyAlignment="0" applyProtection="0"/>
    <xf numFmtId="0" fontId="28" fillId="0" borderId="15" applyNumberFormat="0" applyFill="0" applyAlignment="0" applyProtection="0"/>
    <xf numFmtId="0" fontId="34" fillId="0" borderId="16" applyNumberFormat="0" applyFill="0" applyAlignment="0" applyProtection="0"/>
    <xf numFmtId="0" fontId="1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9" fillId="34" borderId="4" applyNumberFormat="0" applyAlignment="0" applyProtection="0"/>
    <xf numFmtId="0" fontId="29" fillId="34" borderId="10" applyNumberFormat="0" applyAlignment="0" applyProtection="0"/>
    <xf numFmtId="0" fontId="29" fillId="43" borderId="10" applyNumberFormat="0" applyAlignment="0" applyProtection="0"/>
    <xf numFmtId="0" fontId="18" fillId="34" borderId="0" applyNumberFormat="0" applyBorder="0" applyAlignment="0" applyProtection="0"/>
    <xf numFmtId="0" fontId="18" fillId="39" borderId="0" applyNumberFormat="0" applyBorder="0" applyAlignment="0" applyProtection="0"/>
    <xf numFmtId="0" fontId="30" fillId="0" borderId="17" applyNumberFormat="0" applyFill="0" applyAlignment="0" applyProtection="0"/>
    <xf numFmtId="0" fontId="36" fillId="4" borderId="0" applyNumberFormat="0" applyBorder="0" applyAlignment="0" applyProtection="0"/>
    <xf numFmtId="0" fontId="31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2" borderId="0" applyNumberFormat="0" applyBorder="0" applyAlignment="0" applyProtection="0"/>
    <xf numFmtId="0" fontId="1" fillId="42" borderId="0" applyNumberFormat="0" applyBorder="0" applyAlignment="0" applyProtection="0"/>
    <xf numFmtId="0" fontId="18" fillId="34" borderId="0" applyNumberFormat="0" applyBorder="0" applyAlignment="0" applyProtection="0"/>
    <xf numFmtId="0" fontId="18" fillId="41" borderId="0" applyNumberFormat="0" applyBorder="0" applyAlignment="0" applyProtection="0"/>
    <xf numFmtId="0" fontId="1" fillId="41" borderId="0" applyNumberFormat="0" applyBorder="0" applyAlignment="0" applyProtection="0"/>
    <xf numFmtId="0" fontId="18" fillId="38" borderId="0" applyNumberFormat="0" applyBorder="0" applyAlignment="0" applyProtection="0"/>
    <xf numFmtId="0" fontId="18" fillId="34" borderId="0" applyNumberFormat="0" applyBorder="0" applyAlignment="0" applyProtection="0"/>
    <xf numFmtId="0" fontId="1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8" applyNumberFormat="0" applyFont="0" applyFill="0" applyAlignment="0" applyProtection="0"/>
    <xf numFmtId="0" fontId="1" fillId="0" borderId="0" applyNumberFormat="0" applyFont="0" applyFill="0" applyBorder="0" applyAlignment="0" applyProtection="0"/>
    <xf numFmtId="0" fontId="18" fillId="38" borderId="0" applyNumberFormat="0" applyBorder="0" applyAlignment="0" applyProtection="0"/>
    <xf numFmtId="0" fontId="18" fillId="37" borderId="0" applyNumberFormat="0" applyBorder="0" applyAlignment="0" applyProtection="0"/>
    <xf numFmtId="0" fontId="1" fillId="37" borderId="0" applyNumberFormat="0" applyBorder="0" applyAlignment="0" applyProtection="0"/>
    <xf numFmtId="0" fontId="37" fillId="0" borderId="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8" fillId="36" borderId="0" applyNumberFormat="0" applyBorder="0" applyAlignment="0" applyProtection="0"/>
    <xf numFmtId="0" fontId="18" fillId="35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8" fillId="34" borderId="0" applyNumberFormat="0" applyBorder="0" applyAlignment="0" applyProtection="0"/>
    <xf numFmtId="0" fontId="18" fillId="33" borderId="0" applyNumberFormat="0" applyBorder="0" applyAlignment="0" applyProtection="0"/>
    <xf numFmtId="0" fontId="1" fillId="33" borderId="0" applyNumberFormat="0" applyBorder="0" applyAlignment="0" applyProtection="0"/>
    <xf numFmtId="0" fontId="18" fillId="41" borderId="0" applyNumberFormat="0" applyBorder="0" applyAlignment="0" applyProtection="0"/>
    <xf numFmtId="0" fontId="1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21" fillId="35" borderId="0" applyNumberFormat="0" applyBorder="0" applyAlignment="0" applyProtection="0"/>
    <xf numFmtId="0" fontId="19" fillId="0" borderId="0"/>
    <xf numFmtId="0" fontId="19" fillId="0" borderId="0"/>
    <xf numFmtId="0" fontId="1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43" borderId="0" applyNumberFormat="0" applyBorder="0" applyAlignment="0" applyProtection="0"/>
    <xf numFmtId="0" fontId="36" fillId="4" borderId="0" applyNumberFormat="0" applyBorder="0" applyAlignment="0" applyProtection="0"/>
    <xf numFmtId="0" fontId="1" fillId="34" borderId="0" applyNumberFormat="0" applyBorder="0" applyAlignment="0" applyProtection="0"/>
    <xf numFmtId="0" fontId="29" fillId="43" borderId="10" applyNumberFormat="0" applyAlignment="0" applyProtection="0"/>
    <xf numFmtId="0" fontId="9" fillId="34" borderId="4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32" fillId="0" borderId="13" applyNumberFormat="0" applyFill="0" applyAlignment="0" applyProtection="0"/>
    <xf numFmtId="0" fontId="26" fillId="0" borderId="1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7" fillId="46" borderId="0" applyNumberFormat="0" applyBorder="0" applyAlignment="0" applyProtection="0"/>
    <xf numFmtId="0" fontId="17" fillId="47" borderId="0" applyNumberFormat="0" applyBorder="0" applyAlignment="0" applyProtection="0"/>
    <xf numFmtId="0" fontId="1" fillId="0" borderId="0" applyNumberFormat="0" applyFill="0" applyBorder="0" applyAlignment="0" applyProtection="0"/>
    <xf numFmtId="0" fontId="17" fillId="53" borderId="0" applyNumberFormat="0" applyBorder="0" applyAlignment="0" applyProtection="0"/>
    <xf numFmtId="0" fontId="20" fillId="42" borderId="0" applyNumberFormat="0" applyBorder="0" applyAlignment="0" applyProtection="0"/>
    <xf numFmtId="0" fontId="19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39" borderId="0" applyNumberFormat="0" applyBorder="0" applyAlignment="0" applyProtection="0"/>
    <xf numFmtId="0" fontId="29" fillId="43" borderId="10" applyNumberFormat="0" applyAlignment="0" applyProtection="0"/>
    <xf numFmtId="0" fontId="28" fillId="0" borderId="15" applyNumberFormat="0" applyFill="0" applyAlignment="0" applyProtection="0"/>
    <xf numFmtId="0" fontId="19" fillId="0" borderId="0"/>
    <xf numFmtId="0" fontId="19" fillId="0" borderId="0"/>
    <xf numFmtId="0" fontId="1" fillId="0" borderId="0"/>
    <xf numFmtId="0" fontId="19" fillId="0" borderId="0"/>
    <xf numFmtId="0" fontId="17" fillId="46" borderId="0" applyNumberFormat="0" applyBorder="0" applyAlignment="0" applyProtection="0"/>
    <xf numFmtId="0" fontId="20" fillId="52" borderId="0" applyNumberFormat="0" applyBorder="0" applyAlignment="0" applyProtection="0"/>
    <xf numFmtId="0" fontId="19" fillId="0" borderId="0"/>
    <xf numFmtId="0" fontId="18" fillId="0" borderId="0"/>
    <xf numFmtId="0" fontId="1" fillId="0" borderId="0" applyNumberFormat="0" applyFont="0" applyFill="0" applyBorder="0" applyAlignment="0" applyProtection="0"/>
    <xf numFmtId="0" fontId="17" fillId="51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29" fillId="34" borderId="10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8" applyNumberFormat="0" applyFont="0" applyAlignment="0" applyProtection="0"/>
    <xf numFmtId="0" fontId="1" fillId="37" borderId="0" applyNumberFormat="0" applyBorder="0" applyAlignment="0" applyProtection="0"/>
    <xf numFmtId="0" fontId="37" fillId="0" borderId="5" applyNumberFormat="0" applyFill="0" applyAlignment="0" applyProtection="0"/>
    <xf numFmtId="0" fontId="1" fillId="0" borderId="0" applyNumberFormat="0" applyFont="0" applyFill="0" applyBorder="0" applyAlignment="0" applyProtection="0"/>
    <xf numFmtId="0" fontId="37" fillId="0" borderId="5" applyNumberFormat="0" applyAlignment="0" applyProtection="0"/>
    <xf numFmtId="0" fontId="1" fillId="0" borderId="0" applyNumberFormat="0" applyFont="0" applyFill="0" applyBorder="0" applyAlignment="0" applyProtection="0"/>
    <xf numFmtId="0" fontId="18" fillId="36" borderId="0" applyNumberFormat="0" applyBorder="0" applyAlignment="0" applyProtection="0"/>
    <xf numFmtId="0" fontId="18" fillId="35" borderId="0" applyNumberFormat="0" applyBorder="0" applyAlignment="0" applyProtection="0"/>
    <xf numFmtId="0" fontId="38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9" applyNumberFormat="0" applyFill="0" applyAlignment="0" applyProtection="0"/>
    <xf numFmtId="0" fontId="1" fillId="34" borderId="0" applyNumberFormat="0" applyBorder="0" applyAlignment="0" applyProtection="0"/>
    <xf numFmtId="0" fontId="18" fillId="3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33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" fillId="33" borderId="0" applyNumberFormat="0" applyBorder="0" applyAlignment="0" applyProtection="0"/>
    <xf numFmtId="0" fontId="17" fillId="36" borderId="0" applyNumberFormat="0" applyBorder="0" applyAlignment="0" applyProtection="0"/>
    <xf numFmtId="0" fontId="30" fillId="0" borderId="17" applyNumberFormat="0" applyFill="0" applyAlignment="0" applyProtection="0"/>
    <xf numFmtId="0" fontId="1" fillId="0" borderId="8" applyNumberFormat="0" applyFont="0" applyFill="0" applyAlignment="0" applyProtection="0"/>
    <xf numFmtId="0" fontId="37" fillId="0" borderId="5" applyNumberFormat="0" applyFill="0" applyAlignment="0" applyProtection="0"/>
    <xf numFmtId="0" fontId="1" fillId="0" borderId="0" applyNumberFormat="0" applyFont="0" applyFill="0" applyBorder="0" applyAlignment="0" applyProtection="0"/>
    <xf numFmtId="0" fontId="18" fillId="43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8" fillId="34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8" fillId="34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39" borderId="0" applyNumberFormat="0" applyBorder="0" applyAlignment="0" applyProtection="0"/>
    <xf numFmtId="0" fontId="1" fillId="0" borderId="0" applyNumberFormat="0" applyFill="0" applyBorder="0" applyAlignment="0" applyProtection="0"/>
    <xf numFmtId="0" fontId="18" fillId="39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8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34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3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39" fillId="0" borderId="0"/>
    <xf numFmtId="0" fontId="1" fillId="0" borderId="0"/>
    <xf numFmtId="0" fontId="39" fillId="0" borderId="0"/>
    <xf numFmtId="0" fontId="1" fillId="0" borderId="0"/>
    <xf numFmtId="0" fontId="39" fillId="0" borderId="0"/>
    <xf numFmtId="0" fontId="1" fillId="0" borderId="0"/>
    <xf numFmtId="0" fontId="39" fillId="0" borderId="0"/>
    <xf numFmtId="0" fontId="1" fillId="0" borderId="0"/>
    <xf numFmtId="0" fontId="39" fillId="0" borderId="0"/>
    <xf numFmtId="0" fontId="1" fillId="0" borderId="0"/>
    <xf numFmtId="0" fontId="39" fillId="0" borderId="0"/>
    <xf numFmtId="0" fontId="1" fillId="0" borderId="0"/>
    <xf numFmtId="0" fontId="39" fillId="0" borderId="0"/>
    <xf numFmtId="0" fontId="1" fillId="0" borderId="0"/>
    <xf numFmtId="0" fontId="39" fillId="0" borderId="0"/>
    <xf numFmtId="0" fontId="1" fillId="0" borderId="0"/>
    <xf numFmtId="0" fontId="39" fillId="0" borderId="0"/>
    <xf numFmtId="0" fontId="1" fillId="0" borderId="0"/>
    <xf numFmtId="0" fontId="39" fillId="0" borderId="0"/>
    <xf numFmtId="0" fontId="1" fillId="0" borderId="0"/>
    <xf numFmtId="0" fontId="39" fillId="0" borderId="0"/>
    <xf numFmtId="0" fontId="1" fillId="0" borderId="0"/>
    <xf numFmtId="0" fontId="39" fillId="0" borderId="0"/>
    <xf numFmtId="0" fontId="1" fillId="0" borderId="0"/>
    <xf numFmtId="0" fontId="39" fillId="0" borderId="0"/>
    <xf numFmtId="0" fontId="1" fillId="0" borderId="0"/>
    <xf numFmtId="0" fontId="39" fillId="0" borderId="0"/>
    <xf numFmtId="0" fontId="1" fillId="0" borderId="0"/>
    <xf numFmtId="0" fontId="39" fillId="0" borderId="0"/>
    <xf numFmtId="0" fontId="1" fillId="0" borderId="0"/>
    <xf numFmtId="0" fontId="39" fillId="0" borderId="0"/>
    <xf numFmtId="0" fontId="1" fillId="0" borderId="0"/>
    <xf numFmtId="0" fontId="39" fillId="0" borderId="0"/>
    <xf numFmtId="0" fontId="1" fillId="0" borderId="0"/>
    <xf numFmtId="0" fontId="39" fillId="0" borderId="0"/>
    <xf numFmtId="0" fontId="1" fillId="0" borderId="0"/>
    <xf numFmtId="0" fontId="39" fillId="0" borderId="0"/>
    <xf numFmtId="0" fontId="1" fillId="0" borderId="0"/>
    <xf numFmtId="0" fontId="39" fillId="0" borderId="0"/>
    <xf numFmtId="0" fontId="1" fillId="0" borderId="0"/>
    <xf numFmtId="0" fontId="40" fillId="0" borderId="0"/>
  </cellStyleXfs>
  <cellXfs count="96">
    <xf numFmtId="0" fontId="0" fillId="0" borderId="0" xfId="0"/>
    <xf numFmtId="164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Border="1" applyAlignment="1">
      <alignment horizontal="center"/>
    </xf>
    <xf numFmtId="2" fontId="44" fillId="0" borderId="0" xfId="0" applyNumberFormat="1" applyFont="1" applyFill="1" applyBorder="1" applyAlignment="1">
      <alignment horizontal="center"/>
    </xf>
    <xf numFmtId="0" fontId="0" fillId="0" borderId="0" xfId="4934" applyNumberFormat="1" applyFont="1" applyFill="1" applyBorder="1" applyAlignment="1">
      <alignment horizontal="center"/>
    </xf>
    <xf numFmtId="2" fontId="44" fillId="0" borderId="0" xfId="7671" applyNumberFormat="1" applyFont="1" applyFill="1" applyBorder="1" applyAlignment="1">
      <alignment horizontal="center"/>
    </xf>
    <xf numFmtId="2" fontId="44" fillId="0" borderId="0" xfId="7673" applyNumberFormat="1" applyFont="1" applyFill="1" applyBorder="1" applyAlignment="1">
      <alignment horizontal="center"/>
    </xf>
    <xf numFmtId="2" fontId="44" fillId="0" borderId="0" xfId="7675" applyNumberFormat="1" applyFont="1" applyFill="1" applyBorder="1" applyAlignment="1">
      <alignment horizontal="center"/>
    </xf>
    <xf numFmtId="2" fontId="44" fillId="0" borderId="0" xfId="7677" applyNumberFormat="1" applyFont="1" applyFill="1" applyBorder="1" applyAlignment="1">
      <alignment horizontal="center"/>
    </xf>
    <xf numFmtId="2" fontId="44" fillId="0" borderId="0" xfId="7679" applyNumberFormat="1" applyFont="1" applyFill="1" applyBorder="1" applyAlignment="1">
      <alignment horizontal="center"/>
    </xf>
    <xf numFmtId="2" fontId="44" fillId="0" borderId="0" xfId="7681" applyNumberFormat="1" applyFont="1" applyFill="1" applyBorder="1" applyAlignment="1">
      <alignment horizontal="center"/>
    </xf>
    <xf numFmtId="2" fontId="44" fillId="0" borderId="0" xfId="7683" applyNumberFormat="1" applyFont="1" applyFill="1" applyBorder="1" applyAlignment="1">
      <alignment horizontal="center"/>
    </xf>
    <xf numFmtId="2" fontId="44" fillId="0" borderId="0" xfId="7685" applyNumberFormat="1" applyFont="1" applyFill="1" applyBorder="1" applyAlignment="1">
      <alignment horizontal="center"/>
    </xf>
    <xf numFmtId="2" fontId="44" fillId="0" borderId="0" xfId="7687" applyNumberFormat="1" applyFont="1" applyFill="1" applyBorder="1" applyAlignment="1">
      <alignment horizontal="center"/>
    </xf>
    <xf numFmtId="2" fontId="44" fillId="0" borderId="0" xfId="7689" applyNumberFormat="1" applyFont="1" applyFill="1" applyBorder="1" applyAlignment="1">
      <alignment horizontal="center"/>
    </xf>
    <xf numFmtId="2" fontId="44" fillId="0" borderId="0" xfId="7691" applyNumberFormat="1" applyFont="1" applyFill="1" applyBorder="1" applyAlignment="1">
      <alignment horizontal="center"/>
    </xf>
    <xf numFmtId="2" fontId="44" fillId="0" borderId="0" xfId="7693" applyNumberFormat="1" applyFont="1" applyFill="1" applyBorder="1" applyAlignment="1">
      <alignment horizontal="center"/>
    </xf>
    <xf numFmtId="2" fontId="44" fillId="0" borderId="0" xfId="7695" applyNumberFormat="1" applyFont="1" applyFill="1" applyBorder="1" applyAlignment="1">
      <alignment horizontal="center"/>
    </xf>
    <xf numFmtId="2" fontId="44" fillId="0" borderId="0" xfId="7697" applyNumberFormat="1" applyFont="1" applyFill="1" applyBorder="1" applyAlignment="1">
      <alignment horizontal="center"/>
    </xf>
    <xf numFmtId="2" fontId="44" fillId="0" borderId="0" xfId="7699" applyNumberFormat="1" applyFont="1" applyFill="1" applyBorder="1" applyAlignment="1">
      <alignment horizontal="center"/>
    </xf>
    <xf numFmtId="2" fontId="44" fillId="0" borderId="0" xfId="0" applyNumberFormat="1" applyFont="1" applyFill="1" applyAlignment="1">
      <alignment horizontal="center"/>
    </xf>
    <xf numFmtId="2" fontId="43" fillId="0" borderId="0" xfId="7703" applyNumberFormat="1" applyFont="1" applyAlignment="1">
      <alignment horizontal="center"/>
    </xf>
    <xf numFmtId="2" fontId="44" fillId="0" borderId="0" xfId="7701" applyNumberFormat="1" applyFont="1" applyFill="1" applyBorder="1" applyAlignment="1">
      <alignment horizontal="center"/>
    </xf>
    <xf numFmtId="165" fontId="0" fillId="0" borderId="0" xfId="4934" applyNumberFormat="1" applyFont="1" applyFill="1" applyBorder="1" applyAlignment="1">
      <alignment horizontal="center"/>
    </xf>
    <xf numFmtId="0" fontId="16" fillId="0" borderId="0" xfId="0" applyFont="1" applyAlignment="1">
      <alignment horizontal="center"/>
    </xf>
    <xf numFmtId="0" fontId="16" fillId="0" borderId="0" xfId="0" applyFont="1" applyFill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45" fillId="0" borderId="0" xfId="0" applyFont="1" applyFill="1" applyAlignment="1">
      <alignment horizontal="center"/>
    </xf>
    <xf numFmtId="0" fontId="16" fillId="0" borderId="18" xfId="0" applyFont="1" applyFill="1" applyBorder="1" applyAlignment="1">
      <alignment horizontal="center"/>
    </xf>
    <xf numFmtId="0" fontId="46" fillId="0" borderId="0" xfId="0" applyFont="1" applyFill="1" applyAlignment="1">
      <alignment horizontal="center"/>
    </xf>
    <xf numFmtId="0" fontId="46" fillId="0" borderId="0" xfId="0" applyFont="1" applyFill="1" applyBorder="1" applyAlignment="1">
      <alignment horizontal="center"/>
    </xf>
    <xf numFmtId="2" fontId="0" fillId="0" borderId="0" xfId="0" applyNumberFormat="1" applyFill="1" applyAlignment="1">
      <alignment horizontal="center"/>
    </xf>
    <xf numFmtId="2" fontId="44" fillId="0" borderId="0" xfId="7663" applyNumberFormat="1" applyFont="1" applyFill="1" applyBorder="1" applyAlignment="1">
      <alignment horizontal="center"/>
    </xf>
    <xf numFmtId="2" fontId="44" fillId="0" borderId="0" xfId="7665" applyNumberFormat="1" applyFont="1" applyFill="1" applyBorder="1" applyAlignment="1">
      <alignment horizontal="center"/>
    </xf>
    <xf numFmtId="0" fontId="46" fillId="0" borderId="0" xfId="7614" applyFont="1" applyFill="1" applyAlignment="1">
      <alignment horizontal="center"/>
    </xf>
    <xf numFmtId="164" fontId="0" fillId="0" borderId="0" xfId="0" applyNumberFormat="1" applyFont="1" applyFill="1" applyAlignment="1">
      <alignment horizontal="center"/>
    </xf>
    <xf numFmtId="2" fontId="0" fillId="0" borderId="0" xfId="0" applyNumberFormat="1" applyFont="1" applyFill="1" applyAlignment="1">
      <alignment horizontal="center"/>
    </xf>
    <xf numFmtId="1" fontId="0" fillId="0" borderId="0" xfId="0" applyNumberFormat="1" applyFont="1" applyFill="1" applyAlignment="1">
      <alignment horizontal="center"/>
    </xf>
    <xf numFmtId="0" fontId="0" fillId="0" borderId="0" xfId="0" applyFont="1" applyFill="1" applyBorder="1" applyAlignment="1">
      <alignment horizontal="center"/>
    </xf>
    <xf numFmtId="2" fontId="44" fillId="0" borderId="0" xfId="0" quotePrefix="1" applyNumberFormat="1" applyFont="1" applyFill="1" applyBorder="1" applyAlignment="1">
      <alignment horizontal="center"/>
    </xf>
    <xf numFmtId="2" fontId="16" fillId="0" borderId="0" xfId="0" applyNumberFormat="1" applyFont="1" applyFill="1" applyAlignment="1">
      <alignment horizontal="center"/>
    </xf>
    <xf numFmtId="2" fontId="1" fillId="0" borderId="0" xfId="0" applyNumberFormat="1" applyFont="1" applyAlignment="1">
      <alignment horizontal="center"/>
    </xf>
    <xf numFmtId="1" fontId="47" fillId="0" borderId="0" xfId="7620" applyNumberFormat="1" applyFont="1" applyFill="1" applyAlignment="1">
      <alignment horizontal="center"/>
    </xf>
    <xf numFmtId="164" fontId="47" fillId="0" borderId="0" xfId="7620" applyNumberFormat="1" applyFont="1" applyFill="1" applyAlignment="1">
      <alignment horizontal="center"/>
    </xf>
    <xf numFmtId="2" fontId="0" fillId="57" borderId="0" xfId="0" applyNumberFormat="1" applyFill="1" applyBorder="1" applyAlignment="1">
      <alignment horizontal="center"/>
    </xf>
    <xf numFmtId="2" fontId="0" fillId="56" borderId="0" xfId="0" applyNumberFormat="1" applyFill="1" applyAlignment="1">
      <alignment horizontal="center"/>
    </xf>
    <xf numFmtId="164" fontId="16" fillId="0" borderId="0" xfId="0" applyNumberFormat="1" applyFont="1" applyFill="1" applyAlignment="1">
      <alignment horizontal="center"/>
    </xf>
    <xf numFmtId="2" fontId="47" fillId="0" borderId="0" xfId="7620" applyNumberFormat="1" applyFont="1" applyFill="1" applyAlignment="1">
      <alignment horizontal="center"/>
    </xf>
    <xf numFmtId="2" fontId="46" fillId="0" borderId="0" xfId="7614" applyNumberFormat="1" applyFont="1" applyFill="1" applyAlignment="1">
      <alignment horizontal="center"/>
    </xf>
    <xf numFmtId="1" fontId="16" fillId="0" borderId="0" xfId="0" applyNumberFormat="1" applyFont="1" applyFill="1" applyAlignment="1">
      <alignment horizontal="center"/>
    </xf>
    <xf numFmtId="1" fontId="46" fillId="0" borderId="0" xfId="7614" applyNumberFormat="1" applyFont="1" applyFill="1" applyAlignment="1">
      <alignment horizontal="center"/>
    </xf>
    <xf numFmtId="1" fontId="14" fillId="0" borderId="0" xfId="0" applyNumberFormat="1" applyFont="1" applyAlignment="1">
      <alignment horizontal="center"/>
    </xf>
    <xf numFmtId="1" fontId="0" fillId="0" borderId="0" xfId="0" applyNumberFormat="1" applyFont="1" applyFill="1" applyBorder="1" applyAlignment="1">
      <alignment horizontal="center"/>
    </xf>
    <xf numFmtId="1" fontId="0" fillId="0" borderId="0" xfId="4934" applyNumberFormat="1" applyFont="1" applyFill="1" applyBorder="1" applyAlignment="1">
      <alignment horizontal="center"/>
    </xf>
    <xf numFmtId="1" fontId="44" fillId="0" borderId="0" xfId="7669" applyNumberFormat="1" applyFont="1" applyFill="1" applyBorder="1" applyAlignment="1">
      <alignment horizontal="center"/>
    </xf>
    <xf numFmtId="1" fontId="44" fillId="0" borderId="0" xfId="0" applyNumberFormat="1" applyFont="1" applyFill="1" applyAlignment="1">
      <alignment horizontal="center"/>
    </xf>
    <xf numFmtId="1" fontId="44" fillId="0" borderId="0" xfId="7663" applyNumberFormat="1" applyFont="1" applyFill="1" applyBorder="1" applyAlignment="1">
      <alignment horizontal="center"/>
    </xf>
    <xf numFmtId="1" fontId="44" fillId="0" borderId="0" xfId="7665" applyNumberFormat="1" applyFont="1" applyFill="1" applyBorder="1" applyAlignment="1">
      <alignment horizontal="center"/>
    </xf>
    <xf numFmtId="1" fontId="44" fillId="0" borderId="0" xfId="0" applyNumberFormat="1" applyFont="1" applyFill="1" applyBorder="1" applyAlignment="1">
      <alignment horizontal="center"/>
    </xf>
    <xf numFmtId="1" fontId="44" fillId="0" borderId="0" xfId="7671" applyNumberFormat="1" applyFont="1" applyFill="1" applyBorder="1" applyAlignment="1">
      <alignment horizontal="center"/>
    </xf>
    <xf numFmtId="1" fontId="44" fillId="0" borderId="0" xfId="7673" applyNumberFormat="1" applyFont="1" applyFill="1" applyBorder="1" applyAlignment="1">
      <alignment horizontal="center"/>
    </xf>
    <xf numFmtId="1" fontId="44" fillId="0" borderId="0" xfId="7675" applyNumberFormat="1" applyFont="1" applyFill="1" applyBorder="1" applyAlignment="1">
      <alignment horizontal="center"/>
    </xf>
    <xf numFmtId="1" fontId="44" fillId="0" borderId="0" xfId="7677" applyNumberFormat="1" applyFont="1" applyFill="1" applyBorder="1" applyAlignment="1">
      <alignment horizontal="center"/>
    </xf>
    <xf numFmtId="1" fontId="44" fillId="0" borderId="0" xfId="7679" applyNumberFormat="1" applyFont="1" applyFill="1" applyBorder="1" applyAlignment="1">
      <alignment horizontal="center"/>
    </xf>
    <xf numFmtId="1" fontId="44" fillId="0" borderId="0" xfId="7681" applyNumberFormat="1" applyFont="1" applyFill="1" applyBorder="1" applyAlignment="1">
      <alignment horizontal="center"/>
    </xf>
    <xf numFmtId="1" fontId="44" fillId="0" borderId="0" xfId="7683" applyNumberFormat="1" applyFont="1" applyFill="1" applyBorder="1" applyAlignment="1">
      <alignment horizontal="center"/>
    </xf>
    <xf numFmtId="1" fontId="44" fillId="0" borderId="0" xfId="7685" applyNumberFormat="1" applyFont="1" applyFill="1" applyBorder="1" applyAlignment="1">
      <alignment horizontal="center"/>
    </xf>
    <xf numFmtId="1" fontId="44" fillId="0" borderId="0" xfId="7687" applyNumberFormat="1" applyFont="1" applyFill="1" applyBorder="1" applyAlignment="1">
      <alignment horizontal="center"/>
    </xf>
    <xf numFmtId="1" fontId="44" fillId="0" borderId="0" xfId="7689" applyNumberFormat="1" applyFont="1" applyFill="1" applyBorder="1" applyAlignment="1">
      <alignment horizontal="center"/>
    </xf>
    <xf numFmtId="1" fontId="44" fillId="0" borderId="0" xfId="7691" applyNumberFormat="1" applyFont="1" applyFill="1" applyBorder="1" applyAlignment="1">
      <alignment horizontal="center"/>
    </xf>
    <xf numFmtId="1" fontId="44" fillId="0" borderId="0" xfId="7693" applyNumberFormat="1" applyFont="1" applyFill="1" applyBorder="1" applyAlignment="1">
      <alignment horizontal="center"/>
    </xf>
    <xf numFmtId="1" fontId="44" fillId="0" borderId="0" xfId="7695" applyNumberFormat="1" applyFont="1" applyFill="1" applyBorder="1" applyAlignment="1">
      <alignment horizontal="center"/>
    </xf>
    <xf numFmtId="1" fontId="44" fillId="0" borderId="0" xfId="7697" applyNumberFormat="1" applyFont="1" applyFill="1" applyBorder="1" applyAlignment="1">
      <alignment horizontal="center"/>
    </xf>
    <xf numFmtId="1" fontId="44" fillId="0" borderId="0" xfId="7699" applyNumberFormat="1" applyFont="1" applyFill="1" applyBorder="1" applyAlignment="1">
      <alignment horizontal="center"/>
    </xf>
    <xf numFmtId="1" fontId="44" fillId="0" borderId="0" xfId="7703" applyNumberFormat="1" applyFont="1" applyFill="1" applyAlignment="1">
      <alignment horizontal="center"/>
    </xf>
    <xf numFmtId="1" fontId="44" fillId="0" borderId="0" xfId="7667" applyNumberFormat="1" applyFont="1" applyFill="1" applyBorder="1" applyAlignment="1">
      <alignment horizontal="center"/>
    </xf>
    <xf numFmtId="1" fontId="48" fillId="0" borderId="0" xfId="7610" applyNumberFormat="1" applyFont="1" applyFill="1" applyAlignment="1">
      <alignment horizontal="center"/>
    </xf>
    <xf numFmtId="1" fontId="44" fillId="0" borderId="0" xfId="7701" applyNumberFormat="1" applyFont="1" applyFill="1" applyBorder="1" applyAlignment="1">
      <alignment horizontal="center"/>
    </xf>
    <xf numFmtId="0" fontId="16" fillId="0" borderId="0" xfId="0" applyFont="1" applyBorder="1" applyAlignment="1"/>
    <xf numFmtId="0" fontId="0" fillId="0" borderId="0" xfId="0" applyFont="1" applyBorder="1" applyAlignment="1"/>
    <xf numFmtId="0" fontId="0" fillId="0" borderId="0" xfId="0" applyFont="1" applyFill="1" applyBorder="1" applyAlignment="1"/>
    <xf numFmtId="0" fontId="49" fillId="0" borderId="0" xfId="0" applyFont="1" applyBorder="1" applyAlignment="1">
      <alignment vertical="center"/>
    </xf>
    <xf numFmtId="2" fontId="0" fillId="0" borderId="0" xfId="0" applyNumberFormat="1" applyFont="1" applyFill="1" applyBorder="1" applyAlignment="1"/>
    <xf numFmtId="1" fontId="0" fillId="0" borderId="0" xfId="7620" applyNumberFormat="1" applyFont="1" applyFill="1" applyBorder="1" applyAlignment="1"/>
    <xf numFmtId="0" fontId="0" fillId="0" borderId="0" xfId="7614" applyFont="1" applyFill="1" applyBorder="1" applyAlignment="1"/>
    <xf numFmtId="164" fontId="0" fillId="0" borderId="0" xfId="7620" applyNumberFormat="1" applyFont="1" applyFill="1" applyBorder="1" applyAlignment="1"/>
    <xf numFmtId="164" fontId="0" fillId="0" borderId="0" xfId="0" applyNumberFormat="1" applyFont="1" applyFill="1" applyBorder="1" applyAlignment="1"/>
    <xf numFmtId="2" fontId="0" fillId="0" borderId="0" xfId="7620" applyNumberFormat="1" applyFont="1" applyFill="1" applyBorder="1" applyAlignment="1"/>
    <xf numFmtId="2" fontId="0" fillId="0" borderId="0" xfId="7614" applyNumberFormat="1" applyFont="1" applyFill="1" applyBorder="1" applyAlignment="1"/>
    <xf numFmtId="1" fontId="0" fillId="0" borderId="0" xfId="0" applyNumberFormat="1" applyFont="1" applyFill="1" applyBorder="1" applyAlignment="1"/>
    <xf numFmtId="1" fontId="0" fillId="0" borderId="0" xfId="7614" applyNumberFormat="1" applyFont="1" applyFill="1" applyBorder="1" applyAlignment="1"/>
  </cellXfs>
  <cellStyles count="7704">
    <cellStyle name="20% - Accent1" xfId="5247" builtinId="30" customBuiltin="1"/>
    <cellStyle name="20% - Accent1 10" xfId="8"/>
    <cellStyle name="20% - Accent1 10 10" xfId="9"/>
    <cellStyle name="20% - Accent1 10 11" xfId="10"/>
    <cellStyle name="20% - Accent1 10 2" xfId="11"/>
    <cellStyle name="20% - Accent1 10 3" xfId="12"/>
    <cellStyle name="20% - Accent1 10 4" xfId="13"/>
    <cellStyle name="20% - Accent1 10 5" xfId="14"/>
    <cellStyle name="20% - Accent1 10 6" xfId="15"/>
    <cellStyle name="20% - Accent1 10 7" xfId="16"/>
    <cellStyle name="20% - Accent1 10 8" xfId="17"/>
    <cellStyle name="20% - Accent1 10 9" xfId="18"/>
    <cellStyle name="20% - Accent1 11" xfId="19"/>
    <cellStyle name="20% - Accent1 12" xfId="20"/>
    <cellStyle name="20% - Accent1 13" xfId="21"/>
    <cellStyle name="20% - Accent1 14" xfId="22"/>
    <cellStyle name="20% - Accent1 15" xfId="23"/>
    <cellStyle name="20% - Accent1 16" xfId="24"/>
    <cellStyle name="20% - Accent1 17" xfId="25"/>
    <cellStyle name="20% - Accent1 18" xfId="26"/>
    <cellStyle name="20% - Accent1 19" xfId="27"/>
    <cellStyle name="20% - Accent1 2" xfId="7"/>
    <cellStyle name="20% - Accent1 2 10" xfId="29"/>
    <cellStyle name="20% - Accent1 2 11" xfId="30"/>
    <cellStyle name="20% - Accent1 2 12" xfId="31"/>
    <cellStyle name="20% - Accent1 2 13" xfId="32"/>
    <cellStyle name="20% - Accent1 2 14" xfId="33"/>
    <cellStyle name="20% - Accent1 2 15" xfId="34"/>
    <cellStyle name="20% - Accent1 2 16" xfId="35"/>
    <cellStyle name="20% - Accent1 2 17" xfId="36"/>
    <cellStyle name="20% - Accent1 2 18" xfId="37"/>
    <cellStyle name="20% - Accent1 2 19" xfId="38"/>
    <cellStyle name="20% - Accent1 2 2" xfId="28"/>
    <cellStyle name="20% - Accent1 2 2 10" xfId="6179"/>
    <cellStyle name="20% - Accent1 2 2 2" xfId="39"/>
    <cellStyle name="20% - Accent1 2 2 3" xfId="5269"/>
    <cellStyle name="20% - Accent1 2 2 4" xfId="5362"/>
    <cellStyle name="20% - Accent1 2 2 5" xfId="6836"/>
    <cellStyle name="20% - Accent1 2 2 6" xfId="7013"/>
    <cellStyle name="20% - Accent1 2 2 7" xfId="5684"/>
    <cellStyle name="20% - Accent1 2 2 8" xfId="6581"/>
    <cellStyle name="20% - Accent1 2 2 9" xfId="7282"/>
    <cellStyle name="20% - Accent1 2 20" xfId="40"/>
    <cellStyle name="20% - Accent1 2 21" xfId="41"/>
    <cellStyle name="20% - Accent1 2 22" xfId="42"/>
    <cellStyle name="20% - Accent1 2 23" xfId="43"/>
    <cellStyle name="20% - Accent1 2 24" xfId="44"/>
    <cellStyle name="20% - Accent1 2 25" xfId="45"/>
    <cellStyle name="20% - Accent1 2 26" xfId="46"/>
    <cellStyle name="20% - Accent1 2 27" xfId="47"/>
    <cellStyle name="20% - Accent1 2 28" xfId="5268"/>
    <cellStyle name="20% - Accent1 2 29" xfId="5361"/>
    <cellStyle name="20% - Accent1 2 3" xfId="48"/>
    <cellStyle name="20% - Accent1 2 30" xfId="6835"/>
    <cellStyle name="20% - Accent1 2 31" xfId="7014"/>
    <cellStyle name="20% - Accent1 2 32" xfId="5561"/>
    <cellStyle name="20% - Accent1 2 33" xfId="6214"/>
    <cellStyle name="20% - Accent1 2 34" xfId="7293"/>
    <cellStyle name="20% - Accent1 2 35" xfId="5510"/>
    <cellStyle name="20% - Accent1 2 4" xfId="49"/>
    <cellStyle name="20% - Accent1 2 5" xfId="50"/>
    <cellStyle name="20% - Accent1 2 6" xfId="51"/>
    <cellStyle name="20% - Accent1 2 7" xfId="52"/>
    <cellStyle name="20% - Accent1 2 8" xfId="53"/>
    <cellStyle name="20% - Accent1 2 8 10" xfId="54"/>
    <cellStyle name="20% - Accent1 2 8 11" xfId="55"/>
    <cellStyle name="20% - Accent1 2 8 2" xfId="56"/>
    <cellStyle name="20% - Accent1 2 8 2 2" xfId="57"/>
    <cellStyle name="20% - Accent1 2 8 2 3" xfId="58"/>
    <cellStyle name="20% - Accent1 2 8 2 4" xfId="59"/>
    <cellStyle name="20% - Accent1 2 8 2 5" xfId="60"/>
    <cellStyle name="20% - Accent1 2 8 3" xfId="61"/>
    <cellStyle name="20% - Accent1 2 8 3 2" xfId="62"/>
    <cellStyle name="20% - Accent1 2 8 3 3" xfId="63"/>
    <cellStyle name="20% - Accent1 2 8 3 4" xfId="64"/>
    <cellStyle name="20% - Accent1 2 8 3 5" xfId="65"/>
    <cellStyle name="20% - Accent1 2 8 4" xfId="66"/>
    <cellStyle name="20% - Accent1 2 8 5" xfId="67"/>
    <cellStyle name="20% - Accent1 2 8 6" xfId="68"/>
    <cellStyle name="20% - Accent1 2 8 7" xfId="69"/>
    <cellStyle name="20% - Accent1 2 8 8" xfId="70"/>
    <cellStyle name="20% - Accent1 2 8 9" xfId="71"/>
    <cellStyle name="20% - Accent1 2 9" xfId="72"/>
    <cellStyle name="20% - Accent1 2 9 2" xfId="73"/>
    <cellStyle name="20% - Accent1 20" xfId="74"/>
    <cellStyle name="20% - Accent1 21" xfId="75"/>
    <cellStyle name="20% - Accent1 22" xfId="76"/>
    <cellStyle name="20% - Accent1 23" xfId="77"/>
    <cellStyle name="20% - Accent1 24" xfId="78"/>
    <cellStyle name="20% - Accent1 25" xfId="79"/>
    <cellStyle name="20% - Accent1 26" xfId="4978"/>
    <cellStyle name="20% - Accent1 26 2" xfId="5688"/>
    <cellStyle name="20% - Accent1 26 3" xfId="6580"/>
    <cellStyle name="20% - Accent1 26 4" xfId="7281"/>
    <cellStyle name="20% - Accent1 26 5" xfId="6126"/>
    <cellStyle name="20% - Accent1 27" xfId="4977"/>
    <cellStyle name="20% - Accent1 28" xfId="5047"/>
    <cellStyle name="20% - Accent1 29" xfId="5110"/>
    <cellStyle name="20% - Accent1 3" xfId="80"/>
    <cellStyle name="20% - Accent1 3 10" xfId="81"/>
    <cellStyle name="20% - Accent1 3 11" xfId="82"/>
    <cellStyle name="20% - Accent1 3 12" xfId="83"/>
    <cellStyle name="20% - Accent1 3 13" xfId="84"/>
    <cellStyle name="20% - Accent1 3 14" xfId="85"/>
    <cellStyle name="20% - Accent1 3 15" xfId="86"/>
    <cellStyle name="20% - Accent1 3 16" xfId="87"/>
    <cellStyle name="20% - Accent1 3 17" xfId="88"/>
    <cellStyle name="20% - Accent1 3 2" xfId="89"/>
    <cellStyle name="20% - Accent1 3 3" xfId="90"/>
    <cellStyle name="20% - Accent1 3 4" xfId="91"/>
    <cellStyle name="20% - Accent1 3 5" xfId="92"/>
    <cellStyle name="20% - Accent1 3 6" xfId="93"/>
    <cellStyle name="20% - Accent1 3 7" xfId="94"/>
    <cellStyle name="20% - Accent1 3 8" xfId="95"/>
    <cellStyle name="20% - Accent1 3 9" xfId="96"/>
    <cellStyle name="20% - Accent1 30" xfId="5142"/>
    <cellStyle name="20% - Accent1 31" xfId="5177"/>
    <cellStyle name="20% - Accent1 32" xfId="5212"/>
    <cellStyle name="20% - Accent1 33" xfId="5267"/>
    <cellStyle name="20% - Accent1 34" xfId="5360"/>
    <cellStyle name="20% - Accent1 35" xfId="6834"/>
    <cellStyle name="20% - Accent1 36" xfId="7015"/>
    <cellStyle name="20% - Accent1 37" xfId="5681"/>
    <cellStyle name="20% - Accent1 38" xfId="6230"/>
    <cellStyle name="20% - Accent1 39" xfId="7314"/>
    <cellStyle name="20% - Accent1 4" xfId="97"/>
    <cellStyle name="20% - Accent1 4 10" xfId="98"/>
    <cellStyle name="20% - Accent1 4 11" xfId="99"/>
    <cellStyle name="20% - Accent1 4 12" xfId="100"/>
    <cellStyle name="20% - Accent1 4 13" xfId="101"/>
    <cellStyle name="20% - Accent1 4 14" xfId="102"/>
    <cellStyle name="20% - Accent1 4 15" xfId="103"/>
    <cellStyle name="20% - Accent1 4 16" xfId="104"/>
    <cellStyle name="20% - Accent1 4 17" xfId="105"/>
    <cellStyle name="20% - Accent1 4 2" xfId="106"/>
    <cellStyle name="20% - Accent1 4 3" xfId="107"/>
    <cellStyle name="20% - Accent1 4 4" xfId="108"/>
    <cellStyle name="20% - Accent1 4 5" xfId="109"/>
    <cellStyle name="20% - Accent1 4 6" xfId="110"/>
    <cellStyle name="20% - Accent1 4 7" xfId="111"/>
    <cellStyle name="20% - Accent1 4 8" xfId="112"/>
    <cellStyle name="20% - Accent1 4 9" xfId="113"/>
    <cellStyle name="20% - Accent1 40" xfId="6582"/>
    <cellStyle name="20% - Accent1 5" xfId="114"/>
    <cellStyle name="20% - Accent1 5 10" xfId="115"/>
    <cellStyle name="20% - Accent1 5 11" xfId="116"/>
    <cellStyle name="20% - Accent1 5 12" xfId="117"/>
    <cellStyle name="20% - Accent1 5 13" xfId="118"/>
    <cellStyle name="20% - Accent1 5 14" xfId="119"/>
    <cellStyle name="20% - Accent1 5 15" xfId="120"/>
    <cellStyle name="20% - Accent1 5 16" xfId="121"/>
    <cellStyle name="20% - Accent1 5 2" xfId="122"/>
    <cellStyle name="20% - Accent1 5 3" xfId="123"/>
    <cellStyle name="20% - Accent1 5 4" xfId="124"/>
    <cellStyle name="20% - Accent1 5 5" xfId="125"/>
    <cellStyle name="20% - Accent1 5 6" xfId="126"/>
    <cellStyle name="20% - Accent1 5 7" xfId="127"/>
    <cellStyle name="20% - Accent1 5 8" xfId="128"/>
    <cellStyle name="20% - Accent1 5 9" xfId="129"/>
    <cellStyle name="20% - Accent1 6" xfId="130"/>
    <cellStyle name="20% - Accent1 6 10" xfId="131"/>
    <cellStyle name="20% - Accent1 6 11" xfId="132"/>
    <cellStyle name="20% - Accent1 6 2" xfId="133"/>
    <cellStyle name="20% - Accent1 6 3" xfId="134"/>
    <cellStyle name="20% - Accent1 6 4" xfId="135"/>
    <cellStyle name="20% - Accent1 6 5" xfId="136"/>
    <cellStyle name="20% - Accent1 6 6" xfId="137"/>
    <cellStyle name="20% - Accent1 6 7" xfId="138"/>
    <cellStyle name="20% - Accent1 6 8" xfId="139"/>
    <cellStyle name="20% - Accent1 6 9" xfId="140"/>
    <cellStyle name="20% - Accent1 7" xfId="141"/>
    <cellStyle name="20% - Accent1 7 10" xfId="142"/>
    <cellStyle name="20% - Accent1 7 11" xfId="143"/>
    <cellStyle name="20% - Accent1 7 2" xfId="144"/>
    <cellStyle name="20% - Accent1 7 3" xfId="145"/>
    <cellStyle name="20% - Accent1 7 4" xfId="146"/>
    <cellStyle name="20% - Accent1 7 5" xfId="147"/>
    <cellStyle name="20% - Accent1 7 6" xfId="148"/>
    <cellStyle name="20% - Accent1 7 7" xfId="149"/>
    <cellStyle name="20% - Accent1 7 8" xfId="150"/>
    <cellStyle name="20% - Accent1 7 9" xfId="151"/>
    <cellStyle name="20% - Accent1 8" xfId="152"/>
    <cellStyle name="20% - Accent1 8 10" xfId="153"/>
    <cellStyle name="20% - Accent1 8 11" xfId="154"/>
    <cellStyle name="20% - Accent1 8 2" xfId="155"/>
    <cellStyle name="20% - Accent1 8 3" xfId="156"/>
    <cellStyle name="20% - Accent1 8 4" xfId="157"/>
    <cellStyle name="20% - Accent1 8 5" xfId="158"/>
    <cellStyle name="20% - Accent1 8 6" xfId="159"/>
    <cellStyle name="20% - Accent1 8 7" xfId="160"/>
    <cellStyle name="20% - Accent1 8 8" xfId="161"/>
    <cellStyle name="20% - Accent1 8 9" xfId="162"/>
    <cellStyle name="20% - Accent1 9" xfId="163"/>
    <cellStyle name="20% - Accent1 9 10" xfId="164"/>
    <cellStyle name="20% - Accent1 9 11" xfId="165"/>
    <cellStyle name="20% - Accent1 9 2" xfId="166"/>
    <cellStyle name="20% - Accent1 9 3" xfId="167"/>
    <cellStyle name="20% - Accent1 9 4" xfId="168"/>
    <cellStyle name="20% - Accent1 9 5" xfId="169"/>
    <cellStyle name="20% - Accent1 9 6" xfId="170"/>
    <cellStyle name="20% - Accent1 9 7" xfId="171"/>
    <cellStyle name="20% - Accent1 9 8" xfId="172"/>
    <cellStyle name="20% - Accent1 9 9" xfId="173"/>
    <cellStyle name="20% - Accent2" xfId="5251" builtinId="34" customBuiltin="1"/>
    <cellStyle name="20% - Accent2 10" xfId="175"/>
    <cellStyle name="20% - Accent2 10 10" xfId="176"/>
    <cellStyle name="20% - Accent2 10 11" xfId="177"/>
    <cellStyle name="20% - Accent2 10 2" xfId="178"/>
    <cellStyle name="20% - Accent2 10 3" xfId="179"/>
    <cellStyle name="20% - Accent2 10 4" xfId="180"/>
    <cellStyle name="20% - Accent2 10 5" xfId="181"/>
    <cellStyle name="20% - Accent2 10 6" xfId="182"/>
    <cellStyle name="20% - Accent2 10 7" xfId="183"/>
    <cellStyle name="20% - Accent2 10 8" xfId="184"/>
    <cellStyle name="20% - Accent2 10 9" xfId="185"/>
    <cellStyle name="20% - Accent2 11" xfId="186"/>
    <cellStyle name="20% - Accent2 12" xfId="187"/>
    <cellStyle name="20% - Accent2 13" xfId="188"/>
    <cellStyle name="20% - Accent2 14" xfId="189"/>
    <cellStyle name="20% - Accent2 15" xfId="190"/>
    <cellStyle name="20% - Accent2 16" xfId="191"/>
    <cellStyle name="20% - Accent2 17" xfId="192"/>
    <cellStyle name="20% - Accent2 18" xfId="193"/>
    <cellStyle name="20% - Accent2 19" xfId="194"/>
    <cellStyle name="20% - Accent2 2" xfId="174"/>
    <cellStyle name="20% - Accent2 2 10" xfId="196"/>
    <cellStyle name="20% - Accent2 2 11" xfId="197"/>
    <cellStyle name="20% - Accent2 2 12" xfId="198"/>
    <cellStyle name="20% - Accent2 2 13" xfId="199"/>
    <cellStyle name="20% - Accent2 2 14" xfId="200"/>
    <cellStyle name="20% - Accent2 2 15" xfId="201"/>
    <cellStyle name="20% - Accent2 2 16" xfId="202"/>
    <cellStyle name="20% - Accent2 2 17" xfId="203"/>
    <cellStyle name="20% - Accent2 2 18" xfId="204"/>
    <cellStyle name="20% - Accent2 2 19" xfId="205"/>
    <cellStyle name="20% - Accent2 2 2" xfId="195"/>
    <cellStyle name="20% - Accent2 2 2 10" xfId="6116"/>
    <cellStyle name="20% - Accent2 2 2 2" xfId="206"/>
    <cellStyle name="20% - Accent2 2 2 3" xfId="5272"/>
    <cellStyle name="20% - Accent2 2 2 4" xfId="5365"/>
    <cellStyle name="20% - Accent2 2 2 5" xfId="6839"/>
    <cellStyle name="20% - Accent2 2 2 6" xfId="7008"/>
    <cellStyle name="20% - Accent2 2 2 7" xfId="5695"/>
    <cellStyle name="20% - Accent2 2 2 8" xfId="6203"/>
    <cellStyle name="20% - Accent2 2 2 9" xfId="7274"/>
    <cellStyle name="20% - Accent2 2 20" xfId="207"/>
    <cellStyle name="20% - Accent2 2 21" xfId="208"/>
    <cellStyle name="20% - Accent2 2 22" xfId="209"/>
    <cellStyle name="20% - Accent2 2 23" xfId="210"/>
    <cellStyle name="20% - Accent2 2 24" xfId="211"/>
    <cellStyle name="20% - Accent2 2 25" xfId="212"/>
    <cellStyle name="20% - Accent2 2 26" xfId="213"/>
    <cellStyle name="20% - Accent2 2 27" xfId="214"/>
    <cellStyle name="20% - Accent2 2 28" xfId="5271"/>
    <cellStyle name="20% - Accent2 2 29" xfId="5364"/>
    <cellStyle name="20% - Accent2 2 3" xfId="215"/>
    <cellStyle name="20% - Accent2 2 30" xfId="6838"/>
    <cellStyle name="20% - Accent2 2 31" xfId="7009"/>
    <cellStyle name="20% - Accent2 2 32" xfId="5517"/>
    <cellStyle name="20% - Accent2 2 33" xfId="6204"/>
    <cellStyle name="20% - Accent2 2 34" xfId="7275"/>
    <cellStyle name="20% - Accent2 2 35" xfId="6117"/>
    <cellStyle name="20% - Accent2 2 4" xfId="216"/>
    <cellStyle name="20% - Accent2 2 5" xfId="217"/>
    <cellStyle name="20% - Accent2 2 6" xfId="218"/>
    <cellStyle name="20% - Accent2 2 7" xfId="219"/>
    <cellStyle name="20% - Accent2 2 8" xfId="220"/>
    <cellStyle name="20% - Accent2 2 8 10" xfId="221"/>
    <cellStyle name="20% - Accent2 2 8 11" xfId="222"/>
    <cellStyle name="20% - Accent2 2 8 2" xfId="223"/>
    <cellStyle name="20% - Accent2 2 8 2 2" xfId="224"/>
    <cellStyle name="20% - Accent2 2 8 2 3" xfId="225"/>
    <cellStyle name="20% - Accent2 2 8 2 4" xfId="226"/>
    <cellStyle name="20% - Accent2 2 8 2 5" xfId="227"/>
    <cellStyle name="20% - Accent2 2 8 3" xfId="228"/>
    <cellStyle name="20% - Accent2 2 8 3 2" xfId="229"/>
    <cellStyle name="20% - Accent2 2 8 3 3" xfId="230"/>
    <cellStyle name="20% - Accent2 2 8 3 4" xfId="231"/>
    <cellStyle name="20% - Accent2 2 8 3 5" xfId="232"/>
    <cellStyle name="20% - Accent2 2 8 4" xfId="233"/>
    <cellStyle name="20% - Accent2 2 8 5" xfId="234"/>
    <cellStyle name="20% - Accent2 2 8 6" xfId="235"/>
    <cellStyle name="20% - Accent2 2 8 7" xfId="236"/>
    <cellStyle name="20% - Accent2 2 8 8" xfId="237"/>
    <cellStyle name="20% - Accent2 2 8 9" xfId="238"/>
    <cellStyle name="20% - Accent2 2 9" xfId="239"/>
    <cellStyle name="20% - Accent2 2 9 2" xfId="240"/>
    <cellStyle name="20% - Accent2 20" xfId="241"/>
    <cellStyle name="20% - Accent2 21" xfId="242"/>
    <cellStyle name="20% - Accent2 22" xfId="243"/>
    <cellStyle name="20% - Accent2 23" xfId="244"/>
    <cellStyle name="20% - Accent2 24" xfId="245"/>
    <cellStyle name="20% - Accent2 25" xfId="246"/>
    <cellStyle name="20% - Accent2 26" xfId="4979"/>
    <cellStyle name="20% - Accent2 27" xfId="5004"/>
    <cellStyle name="20% - Accent2 28" xfId="5048"/>
    <cellStyle name="20% - Accent2 29" xfId="5114"/>
    <cellStyle name="20% - Accent2 3" xfId="247"/>
    <cellStyle name="20% - Accent2 3 10" xfId="248"/>
    <cellStyle name="20% - Accent2 3 11" xfId="249"/>
    <cellStyle name="20% - Accent2 3 12" xfId="250"/>
    <cellStyle name="20% - Accent2 3 13" xfId="251"/>
    <cellStyle name="20% - Accent2 3 14" xfId="252"/>
    <cellStyle name="20% - Accent2 3 15" xfId="253"/>
    <cellStyle name="20% - Accent2 3 16" xfId="254"/>
    <cellStyle name="20% - Accent2 3 17" xfId="255"/>
    <cellStyle name="20% - Accent2 3 2" xfId="256"/>
    <cellStyle name="20% - Accent2 3 3" xfId="257"/>
    <cellStyle name="20% - Accent2 3 4" xfId="258"/>
    <cellStyle name="20% - Accent2 3 5" xfId="259"/>
    <cellStyle name="20% - Accent2 3 6" xfId="260"/>
    <cellStyle name="20% - Accent2 3 7" xfId="261"/>
    <cellStyle name="20% - Accent2 3 8" xfId="262"/>
    <cellStyle name="20% - Accent2 3 9" xfId="263"/>
    <cellStyle name="20% - Accent2 30" xfId="5146"/>
    <cellStyle name="20% - Accent2 31" xfId="5181"/>
    <cellStyle name="20% - Accent2 32" xfId="5216"/>
    <cellStyle name="20% - Accent2 33" xfId="5270"/>
    <cellStyle name="20% - Accent2 34" xfId="5363"/>
    <cellStyle name="20% - Accent2 35" xfId="6837"/>
    <cellStyle name="20% - Accent2 36" xfId="7011"/>
    <cellStyle name="20% - Accent2 37" xfId="5691"/>
    <cellStyle name="20% - Accent2 38" xfId="6206"/>
    <cellStyle name="20% - Accent2 39" xfId="7277"/>
    <cellStyle name="20% - Accent2 4" xfId="264"/>
    <cellStyle name="20% - Accent2 4 10" xfId="265"/>
    <cellStyle name="20% - Accent2 4 11" xfId="266"/>
    <cellStyle name="20% - Accent2 4 12" xfId="267"/>
    <cellStyle name="20% - Accent2 4 13" xfId="268"/>
    <cellStyle name="20% - Accent2 4 14" xfId="269"/>
    <cellStyle name="20% - Accent2 4 15" xfId="270"/>
    <cellStyle name="20% - Accent2 4 16" xfId="271"/>
    <cellStyle name="20% - Accent2 4 17" xfId="272"/>
    <cellStyle name="20% - Accent2 4 2" xfId="273"/>
    <cellStyle name="20% - Accent2 4 3" xfId="274"/>
    <cellStyle name="20% - Accent2 4 4" xfId="275"/>
    <cellStyle name="20% - Accent2 4 5" xfId="276"/>
    <cellStyle name="20% - Accent2 4 6" xfId="277"/>
    <cellStyle name="20% - Accent2 4 7" xfId="278"/>
    <cellStyle name="20% - Accent2 4 8" xfId="279"/>
    <cellStyle name="20% - Accent2 4 9" xfId="280"/>
    <cellStyle name="20% - Accent2 40" xfId="6119"/>
    <cellStyle name="20% - Accent2 5" xfId="281"/>
    <cellStyle name="20% - Accent2 5 10" xfId="282"/>
    <cellStyle name="20% - Accent2 5 11" xfId="283"/>
    <cellStyle name="20% - Accent2 5 12" xfId="284"/>
    <cellStyle name="20% - Accent2 5 13" xfId="285"/>
    <cellStyle name="20% - Accent2 5 14" xfId="286"/>
    <cellStyle name="20% - Accent2 5 15" xfId="287"/>
    <cellStyle name="20% - Accent2 5 16" xfId="288"/>
    <cellStyle name="20% - Accent2 5 2" xfId="289"/>
    <cellStyle name="20% - Accent2 5 3" xfId="290"/>
    <cellStyle name="20% - Accent2 5 4" xfId="291"/>
    <cellStyle name="20% - Accent2 5 5" xfId="292"/>
    <cellStyle name="20% - Accent2 5 6" xfId="293"/>
    <cellStyle name="20% - Accent2 5 7" xfId="294"/>
    <cellStyle name="20% - Accent2 5 8" xfId="295"/>
    <cellStyle name="20% - Accent2 5 9" xfId="296"/>
    <cellStyle name="20% - Accent2 6" xfId="297"/>
    <cellStyle name="20% - Accent2 6 10" xfId="298"/>
    <cellStyle name="20% - Accent2 6 11" xfId="299"/>
    <cellStyle name="20% - Accent2 6 2" xfId="300"/>
    <cellStyle name="20% - Accent2 6 3" xfId="301"/>
    <cellStyle name="20% - Accent2 6 4" xfId="302"/>
    <cellStyle name="20% - Accent2 6 5" xfId="303"/>
    <cellStyle name="20% - Accent2 6 6" xfId="304"/>
    <cellStyle name="20% - Accent2 6 7" xfId="305"/>
    <cellStyle name="20% - Accent2 6 8" xfId="306"/>
    <cellStyle name="20% - Accent2 6 9" xfId="307"/>
    <cellStyle name="20% - Accent2 7" xfId="308"/>
    <cellStyle name="20% - Accent2 7 10" xfId="309"/>
    <cellStyle name="20% - Accent2 7 11" xfId="310"/>
    <cellStyle name="20% - Accent2 7 2" xfId="311"/>
    <cellStyle name="20% - Accent2 7 3" xfId="312"/>
    <cellStyle name="20% - Accent2 7 4" xfId="313"/>
    <cellStyle name="20% - Accent2 7 5" xfId="314"/>
    <cellStyle name="20% - Accent2 7 6" xfId="315"/>
    <cellStyle name="20% - Accent2 7 7" xfId="316"/>
    <cellStyle name="20% - Accent2 7 8" xfId="317"/>
    <cellStyle name="20% - Accent2 7 9" xfId="318"/>
    <cellStyle name="20% - Accent2 8" xfId="319"/>
    <cellStyle name="20% - Accent2 8 10" xfId="320"/>
    <cellStyle name="20% - Accent2 8 11" xfId="321"/>
    <cellStyle name="20% - Accent2 8 2" xfId="322"/>
    <cellStyle name="20% - Accent2 8 3" xfId="323"/>
    <cellStyle name="20% - Accent2 8 4" xfId="324"/>
    <cellStyle name="20% - Accent2 8 5" xfId="325"/>
    <cellStyle name="20% - Accent2 8 6" xfId="326"/>
    <cellStyle name="20% - Accent2 8 7" xfId="327"/>
    <cellStyle name="20% - Accent2 8 8" xfId="328"/>
    <cellStyle name="20% - Accent2 8 9" xfId="329"/>
    <cellStyle name="20% - Accent2 9" xfId="330"/>
    <cellStyle name="20% - Accent2 9 10" xfId="331"/>
    <cellStyle name="20% - Accent2 9 11" xfId="332"/>
    <cellStyle name="20% - Accent2 9 2" xfId="333"/>
    <cellStyle name="20% - Accent2 9 3" xfId="334"/>
    <cellStyle name="20% - Accent2 9 4" xfId="335"/>
    <cellStyle name="20% - Accent2 9 5" xfId="336"/>
    <cellStyle name="20% - Accent2 9 6" xfId="337"/>
    <cellStyle name="20% - Accent2 9 7" xfId="338"/>
    <cellStyle name="20% - Accent2 9 8" xfId="339"/>
    <cellStyle name="20% - Accent2 9 9" xfId="340"/>
    <cellStyle name="20% - Accent3" xfId="5254" builtinId="38" customBuiltin="1"/>
    <cellStyle name="20% - Accent3 10" xfId="342"/>
    <cellStyle name="20% - Accent3 10 10" xfId="343"/>
    <cellStyle name="20% - Accent3 10 11" xfId="344"/>
    <cellStyle name="20% - Accent3 10 2" xfId="345"/>
    <cellStyle name="20% - Accent3 10 3" xfId="346"/>
    <cellStyle name="20% - Accent3 10 4" xfId="347"/>
    <cellStyle name="20% - Accent3 10 5" xfId="348"/>
    <cellStyle name="20% - Accent3 10 6" xfId="349"/>
    <cellStyle name="20% - Accent3 10 7" xfId="350"/>
    <cellStyle name="20% - Accent3 10 8" xfId="351"/>
    <cellStyle name="20% - Accent3 10 9" xfId="352"/>
    <cellStyle name="20% - Accent3 11" xfId="353"/>
    <cellStyle name="20% - Accent3 12" xfId="354"/>
    <cellStyle name="20% - Accent3 13" xfId="355"/>
    <cellStyle name="20% - Accent3 14" xfId="356"/>
    <cellStyle name="20% - Accent3 15" xfId="357"/>
    <cellStyle name="20% - Accent3 16" xfId="358"/>
    <cellStyle name="20% - Accent3 17" xfId="359"/>
    <cellStyle name="20% - Accent3 18" xfId="360"/>
    <cellStyle name="20% - Accent3 19" xfId="361"/>
    <cellStyle name="20% - Accent3 2" xfId="341"/>
    <cellStyle name="20% - Accent3 2 10" xfId="363"/>
    <cellStyle name="20% - Accent3 2 11" xfId="364"/>
    <cellStyle name="20% - Accent3 2 12" xfId="365"/>
    <cellStyle name="20% - Accent3 2 13" xfId="366"/>
    <cellStyle name="20% - Accent3 2 14" xfId="367"/>
    <cellStyle name="20% - Accent3 2 15" xfId="368"/>
    <cellStyle name="20% - Accent3 2 16" xfId="369"/>
    <cellStyle name="20% - Accent3 2 17" xfId="370"/>
    <cellStyle name="20% - Accent3 2 18" xfId="371"/>
    <cellStyle name="20% - Accent3 2 19" xfId="372"/>
    <cellStyle name="20% - Accent3 2 2" xfId="362"/>
    <cellStyle name="20% - Accent3 2 2 10" xfId="6107"/>
    <cellStyle name="20% - Accent3 2 2 2" xfId="373"/>
    <cellStyle name="20% - Accent3 2 2 3" xfId="5275"/>
    <cellStyle name="20% - Accent3 2 2 4" xfId="5368"/>
    <cellStyle name="20% - Accent3 2 2 5" xfId="6844"/>
    <cellStyle name="20% - Accent3 2 2 6" xfId="7002"/>
    <cellStyle name="20% - Accent3 2 2 7" xfId="5703"/>
    <cellStyle name="20% - Accent3 2 2 8" xfId="5493"/>
    <cellStyle name="20% - Accent3 2 2 9" xfId="5683"/>
    <cellStyle name="20% - Accent3 2 20" xfId="374"/>
    <cellStyle name="20% - Accent3 2 21" xfId="375"/>
    <cellStyle name="20% - Accent3 2 22" xfId="376"/>
    <cellStyle name="20% - Accent3 2 23" xfId="377"/>
    <cellStyle name="20% - Accent3 2 24" xfId="378"/>
    <cellStyle name="20% - Accent3 2 25" xfId="379"/>
    <cellStyle name="20% - Accent3 2 26" xfId="380"/>
    <cellStyle name="20% - Accent3 2 27" xfId="381"/>
    <cellStyle name="20% - Accent3 2 28" xfId="5274"/>
    <cellStyle name="20% - Accent3 2 29" xfId="5367"/>
    <cellStyle name="20% - Accent3 2 3" xfId="382"/>
    <cellStyle name="20% - Accent3 2 30" xfId="6842"/>
    <cellStyle name="20% - Accent3 2 31" xfId="7003"/>
    <cellStyle name="20% - Accent3 2 32" xfId="5702"/>
    <cellStyle name="20% - Accent3 2 33" xfId="6194"/>
    <cellStyle name="20% - Accent3 2 34" xfId="5682"/>
    <cellStyle name="20% - Accent3 2 35" xfId="6108"/>
    <cellStyle name="20% - Accent3 2 4" xfId="383"/>
    <cellStyle name="20% - Accent3 2 5" xfId="384"/>
    <cellStyle name="20% - Accent3 2 6" xfId="385"/>
    <cellStyle name="20% - Accent3 2 7" xfId="386"/>
    <cellStyle name="20% - Accent3 2 8" xfId="387"/>
    <cellStyle name="20% - Accent3 2 8 10" xfId="388"/>
    <cellStyle name="20% - Accent3 2 8 11" xfId="389"/>
    <cellStyle name="20% - Accent3 2 8 2" xfId="390"/>
    <cellStyle name="20% - Accent3 2 8 2 2" xfId="391"/>
    <cellStyle name="20% - Accent3 2 8 2 3" xfId="392"/>
    <cellStyle name="20% - Accent3 2 8 2 4" xfId="393"/>
    <cellStyle name="20% - Accent3 2 8 2 5" xfId="394"/>
    <cellStyle name="20% - Accent3 2 8 3" xfId="395"/>
    <cellStyle name="20% - Accent3 2 8 3 2" xfId="396"/>
    <cellStyle name="20% - Accent3 2 8 3 3" xfId="397"/>
    <cellStyle name="20% - Accent3 2 8 3 4" xfId="398"/>
    <cellStyle name="20% - Accent3 2 8 3 5" xfId="399"/>
    <cellStyle name="20% - Accent3 2 8 4" xfId="400"/>
    <cellStyle name="20% - Accent3 2 8 5" xfId="401"/>
    <cellStyle name="20% - Accent3 2 8 6" xfId="402"/>
    <cellStyle name="20% - Accent3 2 8 7" xfId="403"/>
    <cellStyle name="20% - Accent3 2 8 8" xfId="404"/>
    <cellStyle name="20% - Accent3 2 8 9" xfId="405"/>
    <cellStyle name="20% - Accent3 2 9" xfId="406"/>
    <cellStyle name="20% - Accent3 2 9 2" xfId="407"/>
    <cellStyle name="20% - Accent3 20" xfId="408"/>
    <cellStyle name="20% - Accent3 21" xfId="409"/>
    <cellStyle name="20% - Accent3 22" xfId="410"/>
    <cellStyle name="20% - Accent3 23" xfId="411"/>
    <cellStyle name="20% - Accent3 24" xfId="412"/>
    <cellStyle name="20% - Accent3 25" xfId="413"/>
    <cellStyle name="20% - Accent3 26" xfId="4980"/>
    <cellStyle name="20% - Accent3 27" xfId="5003"/>
    <cellStyle name="20% - Accent3 28" xfId="5049"/>
    <cellStyle name="20% - Accent3 29" xfId="5118"/>
    <cellStyle name="20% - Accent3 3" xfId="414"/>
    <cellStyle name="20% - Accent3 3 10" xfId="415"/>
    <cellStyle name="20% - Accent3 3 11" xfId="416"/>
    <cellStyle name="20% - Accent3 3 12" xfId="417"/>
    <cellStyle name="20% - Accent3 3 13" xfId="418"/>
    <cellStyle name="20% - Accent3 3 14" xfId="419"/>
    <cellStyle name="20% - Accent3 3 15" xfId="420"/>
    <cellStyle name="20% - Accent3 3 16" xfId="421"/>
    <cellStyle name="20% - Accent3 3 17" xfId="422"/>
    <cellStyle name="20% - Accent3 3 2" xfId="423"/>
    <cellStyle name="20% - Accent3 3 3" xfId="424"/>
    <cellStyle name="20% - Accent3 3 4" xfId="425"/>
    <cellStyle name="20% - Accent3 3 5" xfId="426"/>
    <cellStyle name="20% - Accent3 3 6" xfId="427"/>
    <cellStyle name="20% - Accent3 3 7" xfId="428"/>
    <cellStyle name="20% - Accent3 3 8" xfId="429"/>
    <cellStyle name="20% - Accent3 3 9" xfId="430"/>
    <cellStyle name="20% - Accent3 30" xfId="5149"/>
    <cellStyle name="20% - Accent3 31" xfId="5184"/>
    <cellStyle name="20% - Accent3 32" xfId="5219"/>
    <cellStyle name="20% - Accent3 33" xfId="5273"/>
    <cellStyle name="20% - Accent3 34" xfId="5366"/>
    <cellStyle name="20% - Accent3 35" xfId="6840"/>
    <cellStyle name="20% - Accent3 36" xfId="7004"/>
    <cellStyle name="20% - Accent3 37" xfId="5699"/>
    <cellStyle name="20% - Accent3 38" xfId="6197"/>
    <cellStyle name="20% - Accent3 39" xfId="7269"/>
    <cellStyle name="20% - Accent3 4" xfId="431"/>
    <cellStyle name="20% - Accent3 4 10" xfId="432"/>
    <cellStyle name="20% - Accent3 4 11" xfId="433"/>
    <cellStyle name="20% - Accent3 4 12" xfId="434"/>
    <cellStyle name="20% - Accent3 4 13" xfId="435"/>
    <cellStyle name="20% - Accent3 4 14" xfId="436"/>
    <cellStyle name="20% - Accent3 4 15" xfId="437"/>
    <cellStyle name="20% - Accent3 4 16" xfId="438"/>
    <cellStyle name="20% - Accent3 4 17" xfId="439"/>
    <cellStyle name="20% - Accent3 4 2" xfId="440"/>
    <cellStyle name="20% - Accent3 4 3" xfId="441"/>
    <cellStyle name="20% - Accent3 4 4" xfId="442"/>
    <cellStyle name="20% - Accent3 4 5" xfId="443"/>
    <cellStyle name="20% - Accent3 4 6" xfId="444"/>
    <cellStyle name="20% - Accent3 4 7" xfId="445"/>
    <cellStyle name="20% - Accent3 4 8" xfId="446"/>
    <cellStyle name="20% - Accent3 4 9" xfId="447"/>
    <cellStyle name="20% - Accent3 40" xfId="6812"/>
    <cellStyle name="20% - Accent3 5" xfId="448"/>
    <cellStyle name="20% - Accent3 5 10" xfId="449"/>
    <cellStyle name="20% - Accent3 5 11" xfId="450"/>
    <cellStyle name="20% - Accent3 5 12" xfId="451"/>
    <cellStyle name="20% - Accent3 5 13" xfId="452"/>
    <cellStyle name="20% - Accent3 5 14" xfId="453"/>
    <cellStyle name="20% - Accent3 5 15" xfId="454"/>
    <cellStyle name="20% - Accent3 5 16" xfId="455"/>
    <cellStyle name="20% - Accent3 5 2" xfId="456"/>
    <cellStyle name="20% - Accent3 5 3" xfId="457"/>
    <cellStyle name="20% - Accent3 5 4" xfId="458"/>
    <cellStyle name="20% - Accent3 5 5" xfId="459"/>
    <cellStyle name="20% - Accent3 5 6" xfId="460"/>
    <cellStyle name="20% - Accent3 5 7" xfId="461"/>
    <cellStyle name="20% - Accent3 5 8" xfId="462"/>
    <cellStyle name="20% - Accent3 5 9" xfId="463"/>
    <cellStyle name="20% - Accent3 6" xfId="464"/>
    <cellStyle name="20% - Accent3 6 10" xfId="465"/>
    <cellStyle name="20% - Accent3 6 11" xfId="466"/>
    <cellStyle name="20% - Accent3 6 2" xfId="467"/>
    <cellStyle name="20% - Accent3 6 3" xfId="468"/>
    <cellStyle name="20% - Accent3 6 4" xfId="469"/>
    <cellStyle name="20% - Accent3 6 5" xfId="470"/>
    <cellStyle name="20% - Accent3 6 6" xfId="471"/>
    <cellStyle name="20% - Accent3 6 7" xfId="472"/>
    <cellStyle name="20% - Accent3 6 8" xfId="473"/>
    <cellStyle name="20% - Accent3 6 9" xfId="474"/>
    <cellStyle name="20% - Accent3 7" xfId="475"/>
    <cellStyle name="20% - Accent3 7 10" xfId="476"/>
    <cellStyle name="20% - Accent3 7 11" xfId="477"/>
    <cellStyle name="20% - Accent3 7 2" xfId="478"/>
    <cellStyle name="20% - Accent3 7 3" xfId="479"/>
    <cellStyle name="20% - Accent3 7 4" xfId="480"/>
    <cellStyle name="20% - Accent3 7 5" xfId="481"/>
    <cellStyle name="20% - Accent3 7 6" xfId="482"/>
    <cellStyle name="20% - Accent3 7 7" xfId="483"/>
    <cellStyle name="20% - Accent3 7 8" xfId="484"/>
    <cellStyle name="20% - Accent3 7 9" xfId="485"/>
    <cellStyle name="20% - Accent3 8" xfId="486"/>
    <cellStyle name="20% - Accent3 8 10" xfId="487"/>
    <cellStyle name="20% - Accent3 8 11" xfId="488"/>
    <cellStyle name="20% - Accent3 8 2" xfId="489"/>
    <cellStyle name="20% - Accent3 8 3" xfId="490"/>
    <cellStyle name="20% - Accent3 8 4" xfId="491"/>
    <cellStyle name="20% - Accent3 8 5" xfId="492"/>
    <cellStyle name="20% - Accent3 8 6" xfId="493"/>
    <cellStyle name="20% - Accent3 8 7" xfId="494"/>
    <cellStyle name="20% - Accent3 8 8" xfId="495"/>
    <cellStyle name="20% - Accent3 8 9" xfId="496"/>
    <cellStyle name="20% - Accent3 9" xfId="497"/>
    <cellStyle name="20% - Accent3 9 10" xfId="498"/>
    <cellStyle name="20% - Accent3 9 11" xfId="499"/>
    <cellStyle name="20% - Accent3 9 2" xfId="500"/>
    <cellStyle name="20% - Accent3 9 3" xfId="501"/>
    <cellStyle name="20% - Accent3 9 4" xfId="502"/>
    <cellStyle name="20% - Accent3 9 5" xfId="503"/>
    <cellStyle name="20% - Accent3 9 6" xfId="504"/>
    <cellStyle name="20% - Accent3 9 7" xfId="505"/>
    <cellStyle name="20% - Accent3 9 8" xfId="506"/>
    <cellStyle name="20% - Accent3 9 9" xfId="507"/>
    <cellStyle name="20% - Accent4" xfId="5258" builtinId="42" customBuiltin="1"/>
    <cellStyle name="20% - Accent4 10" xfId="509"/>
    <cellStyle name="20% - Accent4 10 10" xfId="510"/>
    <cellStyle name="20% - Accent4 10 11" xfId="511"/>
    <cellStyle name="20% - Accent4 10 2" xfId="512"/>
    <cellStyle name="20% - Accent4 10 3" xfId="513"/>
    <cellStyle name="20% - Accent4 10 4" xfId="514"/>
    <cellStyle name="20% - Accent4 10 5" xfId="515"/>
    <cellStyle name="20% - Accent4 10 6" xfId="516"/>
    <cellStyle name="20% - Accent4 10 7" xfId="517"/>
    <cellStyle name="20% - Accent4 10 8" xfId="518"/>
    <cellStyle name="20% - Accent4 10 9" xfId="519"/>
    <cellStyle name="20% - Accent4 11" xfId="520"/>
    <cellStyle name="20% - Accent4 12" xfId="521"/>
    <cellStyle name="20% - Accent4 13" xfId="522"/>
    <cellStyle name="20% - Accent4 14" xfId="523"/>
    <cellStyle name="20% - Accent4 15" xfId="524"/>
    <cellStyle name="20% - Accent4 16" xfId="525"/>
    <cellStyle name="20% - Accent4 17" xfId="526"/>
    <cellStyle name="20% - Accent4 18" xfId="527"/>
    <cellStyle name="20% - Accent4 19" xfId="528"/>
    <cellStyle name="20% - Accent4 2" xfId="508"/>
    <cellStyle name="20% - Accent4 2 10" xfId="530"/>
    <cellStyle name="20% - Accent4 2 11" xfId="531"/>
    <cellStyle name="20% - Accent4 2 12" xfId="532"/>
    <cellStyle name="20% - Accent4 2 13" xfId="533"/>
    <cellStyle name="20% - Accent4 2 14" xfId="534"/>
    <cellStyle name="20% - Accent4 2 15" xfId="535"/>
    <cellStyle name="20% - Accent4 2 16" xfId="536"/>
    <cellStyle name="20% - Accent4 2 17" xfId="537"/>
    <cellStyle name="20% - Accent4 2 18" xfId="538"/>
    <cellStyle name="20% - Accent4 2 19" xfId="539"/>
    <cellStyle name="20% - Accent4 2 2" xfId="529"/>
    <cellStyle name="20% - Accent4 2 2 10" xfId="5643"/>
    <cellStyle name="20% - Accent4 2 2 2" xfId="540"/>
    <cellStyle name="20% - Accent4 2 2 3" xfId="5278"/>
    <cellStyle name="20% - Accent4 2 2 4" xfId="5371"/>
    <cellStyle name="20% - Accent4 2 2 5" xfId="6850"/>
    <cellStyle name="20% - Accent4 2 2 6" xfId="6997"/>
    <cellStyle name="20% - Accent4 2 2 7" xfId="5680"/>
    <cellStyle name="20% - Accent4 2 2 8" xfId="6121"/>
    <cellStyle name="20% - Accent4 2 2 9" xfId="5694"/>
    <cellStyle name="20% - Accent4 2 20" xfId="541"/>
    <cellStyle name="20% - Accent4 2 21" xfId="542"/>
    <cellStyle name="20% - Accent4 2 22" xfId="543"/>
    <cellStyle name="20% - Accent4 2 23" xfId="544"/>
    <cellStyle name="20% - Accent4 2 24" xfId="545"/>
    <cellStyle name="20% - Accent4 2 25" xfId="546"/>
    <cellStyle name="20% - Accent4 2 26" xfId="547"/>
    <cellStyle name="20% - Accent4 2 27" xfId="548"/>
    <cellStyle name="20% - Accent4 2 28" xfId="5277"/>
    <cellStyle name="20% - Accent4 2 29" xfId="5370"/>
    <cellStyle name="20% - Accent4 2 3" xfId="549"/>
    <cellStyle name="20% - Accent4 2 30" xfId="6849"/>
    <cellStyle name="20% - Accent4 2 31" xfId="6998"/>
    <cellStyle name="20% - Accent4 2 32" xfId="5709"/>
    <cellStyle name="20% - Accent4 2 33" xfId="6122"/>
    <cellStyle name="20% - Accent4 2 34" xfId="5693"/>
    <cellStyle name="20% - Accent4 2 35" xfId="6043"/>
    <cellStyle name="20% - Accent4 2 4" xfId="550"/>
    <cellStyle name="20% - Accent4 2 5" xfId="551"/>
    <cellStyle name="20% - Accent4 2 6" xfId="552"/>
    <cellStyle name="20% - Accent4 2 7" xfId="553"/>
    <cellStyle name="20% - Accent4 2 8" xfId="554"/>
    <cellStyle name="20% - Accent4 2 8 10" xfId="555"/>
    <cellStyle name="20% - Accent4 2 8 11" xfId="556"/>
    <cellStyle name="20% - Accent4 2 8 2" xfId="557"/>
    <cellStyle name="20% - Accent4 2 8 2 2" xfId="558"/>
    <cellStyle name="20% - Accent4 2 8 2 3" xfId="559"/>
    <cellStyle name="20% - Accent4 2 8 2 4" xfId="560"/>
    <cellStyle name="20% - Accent4 2 8 2 5" xfId="561"/>
    <cellStyle name="20% - Accent4 2 8 3" xfId="562"/>
    <cellStyle name="20% - Accent4 2 8 3 2" xfId="563"/>
    <cellStyle name="20% - Accent4 2 8 3 3" xfId="564"/>
    <cellStyle name="20% - Accent4 2 8 3 4" xfId="565"/>
    <cellStyle name="20% - Accent4 2 8 3 5" xfId="566"/>
    <cellStyle name="20% - Accent4 2 8 4" xfId="567"/>
    <cellStyle name="20% - Accent4 2 8 5" xfId="568"/>
    <cellStyle name="20% - Accent4 2 8 6" xfId="569"/>
    <cellStyle name="20% - Accent4 2 8 7" xfId="570"/>
    <cellStyle name="20% - Accent4 2 8 8" xfId="571"/>
    <cellStyle name="20% - Accent4 2 8 9" xfId="572"/>
    <cellStyle name="20% - Accent4 2 9" xfId="573"/>
    <cellStyle name="20% - Accent4 2 9 2" xfId="574"/>
    <cellStyle name="20% - Accent4 20" xfId="575"/>
    <cellStyle name="20% - Accent4 21" xfId="576"/>
    <cellStyle name="20% - Accent4 22" xfId="577"/>
    <cellStyle name="20% - Accent4 23" xfId="578"/>
    <cellStyle name="20% - Accent4 24" xfId="579"/>
    <cellStyle name="20% - Accent4 25" xfId="580"/>
    <cellStyle name="20% - Accent4 26" xfId="4981"/>
    <cellStyle name="20% - Accent4 26 2" xfId="5557"/>
    <cellStyle name="20% - Accent4 26 3" xfId="5588"/>
    <cellStyle name="20% - Accent4 26 4" xfId="5697"/>
    <cellStyle name="20% - Accent4 26 5" xfId="6692"/>
    <cellStyle name="20% - Accent4 27" xfId="4999"/>
    <cellStyle name="20% - Accent4 28" xfId="5050"/>
    <cellStyle name="20% - Accent4 29" xfId="5122"/>
    <cellStyle name="20% - Accent4 3" xfId="581"/>
    <cellStyle name="20% - Accent4 3 10" xfId="582"/>
    <cellStyle name="20% - Accent4 3 11" xfId="583"/>
    <cellStyle name="20% - Accent4 3 12" xfId="584"/>
    <cellStyle name="20% - Accent4 3 13" xfId="585"/>
    <cellStyle name="20% - Accent4 3 14" xfId="586"/>
    <cellStyle name="20% - Accent4 3 15" xfId="587"/>
    <cellStyle name="20% - Accent4 3 16" xfId="588"/>
    <cellStyle name="20% - Accent4 3 17" xfId="589"/>
    <cellStyle name="20% - Accent4 3 2" xfId="590"/>
    <cellStyle name="20% - Accent4 3 3" xfId="591"/>
    <cellStyle name="20% - Accent4 3 4" xfId="592"/>
    <cellStyle name="20% - Accent4 3 5" xfId="593"/>
    <cellStyle name="20% - Accent4 3 6" xfId="594"/>
    <cellStyle name="20% - Accent4 3 7" xfId="595"/>
    <cellStyle name="20% - Accent4 3 8" xfId="596"/>
    <cellStyle name="20% - Accent4 3 9" xfId="597"/>
    <cellStyle name="20% - Accent4 30" xfId="5153"/>
    <cellStyle name="20% - Accent4 31" xfId="5188"/>
    <cellStyle name="20% - Accent4 32" xfId="5223"/>
    <cellStyle name="20% - Accent4 33" xfId="5276"/>
    <cellStyle name="20% - Accent4 34" xfId="5369"/>
    <cellStyle name="20% - Accent4 35" xfId="6847"/>
    <cellStyle name="20% - Accent4 36" xfId="6999"/>
    <cellStyle name="20% - Accent4 37" xfId="5708"/>
    <cellStyle name="20% - Accent4 38" xfId="5471"/>
    <cellStyle name="20% - Accent4 39" xfId="5690"/>
    <cellStyle name="20% - Accent4 4" xfId="598"/>
    <cellStyle name="20% - Accent4 4 10" xfId="599"/>
    <cellStyle name="20% - Accent4 4 11" xfId="600"/>
    <cellStyle name="20% - Accent4 4 12" xfId="601"/>
    <cellStyle name="20% - Accent4 4 13" xfId="602"/>
    <cellStyle name="20% - Accent4 4 14" xfId="603"/>
    <cellStyle name="20% - Accent4 4 15" xfId="604"/>
    <cellStyle name="20% - Accent4 4 16" xfId="605"/>
    <cellStyle name="20% - Accent4 4 17" xfId="606"/>
    <cellStyle name="20% - Accent4 4 2" xfId="607"/>
    <cellStyle name="20% - Accent4 4 3" xfId="608"/>
    <cellStyle name="20% - Accent4 4 4" xfId="609"/>
    <cellStyle name="20% - Accent4 4 5" xfId="610"/>
    <cellStyle name="20% - Accent4 4 6" xfId="611"/>
    <cellStyle name="20% - Accent4 4 7" xfId="612"/>
    <cellStyle name="20% - Accent4 4 8" xfId="613"/>
    <cellStyle name="20% - Accent4 4 9" xfId="614"/>
    <cellStyle name="20% - Accent4 40" xfId="6052"/>
    <cellStyle name="20% - Accent4 5" xfId="615"/>
    <cellStyle name="20% - Accent4 5 10" xfId="616"/>
    <cellStyle name="20% - Accent4 5 11" xfId="617"/>
    <cellStyle name="20% - Accent4 5 12" xfId="618"/>
    <cellStyle name="20% - Accent4 5 13" xfId="619"/>
    <cellStyle name="20% - Accent4 5 14" xfId="620"/>
    <cellStyle name="20% - Accent4 5 15" xfId="621"/>
    <cellStyle name="20% - Accent4 5 16" xfId="622"/>
    <cellStyle name="20% - Accent4 5 2" xfId="623"/>
    <cellStyle name="20% - Accent4 5 3" xfId="624"/>
    <cellStyle name="20% - Accent4 5 4" xfId="625"/>
    <cellStyle name="20% - Accent4 5 5" xfId="626"/>
    <cellStyle name="20% - Accent4 5 6" xfId="627"/>
    <cellStyle name="20% - Accent4 5 7" xfId="628"/>
    <cellStyle name="20% - Accent4 5 8" xfId="629"/>
    <cellStyle name="20% - Accent4 5 9" xfId="630"/>
    <cellStyle name="20% - Accent4 6" xfId="631"/>
    <cellStyle name="20% - Accent4 6 10" xfId="632"/>
    <cellStyle name="20% - Accent4 6 11" xfId="633"/>
    <cellStyle name="20% - Accent4 6 2" xfId="634"/>
    <cellStyle name="20% - Accent4 6 3" xfId="635"/>
    <cellStyle name="20% - Accent4 6 4" xfId="636"/>
    <cellStyle name="20% - Accent4 6 5" xfId="637"/>
    <cellStyle name="20% - Accent4 6 6" xfId="638"/>
    <cellStyle name="20% - Accent4 6 7" xfId="639"/>
    <cellStyle name="20% - Accent4 6 8" xfId="640"/>
    <cellStyle name="20% - Accent4 6 9" xfId="641"/>
    <cellStyle name="20% - Accent4 7" xfId="642"/>
    <cellStyle name="20% - Accent4 7 10" xfId="643"/>
    <cellStyle name="20% - Accent4 7 11" xfId="644"/>
    <cellStyle name="20% - Accent4 7 2" xfId="645"/>
    <cellStyle name="20% - Accent4 7 3" xfId="646"/>
    <cellStyle name="20% - Accent4 7 4" xfId="647"/>
    <cellStyle name="20% - Accent4 7 5" xfId="648"/>
    <cellStyle name="20% - Accent4 7 6" xfId="649"/>
    <cellStyle name="20% - Accent4 7 7" xfId="650"/>
    <cellStyle name="20% - Accent4 7 8" xfId="651"/>
    <cellStyle name="20% - Accent4 7 9" xfId="652"/>
    <cellStyle name="20% - Accent4 8" xfId="653"/>
    <cellStyle name="20% - Accent4 8 10" xfId="654"/>
    <cellStyle name="20% - Accent4 8 11" xfId="655"/>
    <cellStyle name="20% - Accent4 8 2" xfId="656"/>
    <cellStyle name="20% - Accent4 8 3" xfId="657"/>
    <cellStyle name="20% - Accent4 8 4" xfId="658"/>
    <cellStyle name="20% - Accent4 8 5" xfId="659"/>
    <cellStyle name="20% - Accent4 8 6" xfId="660"/>
    <cellStyle name="20% - Accent4 8 7" xfId="661"/>
    <cellStyle name="20% - Accent4 8 8" xfId="662"/>
    <cellStyle name="20% - Accent4 8 9" xfId="663"/>
    <cellStyle name="20% - Accent4 9" xfId="664"/>
    <cellStyle name="20% - Accent4 9 10" xfId="665"/>
    <cellStyle name="20% - Accent4 9 11" xfId="666"/>
    <cellStyle name="20% - Accent4 9 2" xfId="667"/>
    <cellStyle name="20% - Accent4 9 3" xfId="668"/>
    <cellStyle name="20% - Accent4 9 4" xfId="669"/>
    <cellStyle name="20% - Accent4 9 5" xfId="670"/>
    <cellStyle name="20% - Accent4 9 6" xfId="671"/>
    <cellStyle name="20% - Accent4 9 7" xfId="672"/>
    <cellStyle name="20% - Accent4 9 8" xfId="673"/>
    <cellStyle name="20% - Accent4 9 9" xfId="674"/>
    <cellStyle name="20% - Accent5" xfId="6" builtinId="46" customBuiltin="1"/>
    <cellStyle name="20% - Accent5 10" xfId="675"/>
    <cellStyle name="20% - Accent5 10 10" xfId="676"/>
    <cellStyle name="20% - Accent5 10 11" xfId="677"/>
    <cellStyle name="20% - Accent5 10 2" xfId="678"/>
    <cellStyle name="20% - Accent5 10 3" xfId="679"/>
    <cellStyle name="20% - Accent5 10 4" xfId="680"/>
    <cellStyle name="20% - Accent5 10 5" xfId="681"/>
    <cellStyle name="20% - Accent5 10 6" xfId="682"/>
    <cellStyle name="20% - Accent5 10 7" xfId="683"/>
    <cellStyle name="20% - Accent5 10 8" xfId="684"/>
    <cellStyle name="20% - Accent5 10 9" xfId="685"/>
    <cellStyle name="20% - Accent5 11" xfId="686"/>
    <cellStyle name="20% - Accent5 12" xfId="687"/>
    <cellStyle name="20% - Accent5 13" xfId="688"/>
    <cellStyle name="20% - Accent5 14" xfId="689"/>
    <cellStyle name="20% - Accent5 15" xfId="690"/>
    <cellStyle name="20% - Accent5 16" xfId="691"/>
    <cellStyle name="20% - Accent5 17" xfId="692"/>
    <cellStyle name="20% - Accent5 18" xfId="693"/>
    <cellStyle name="20% - Accent5 19" xfId="694"/>
    <cellStyle name="20% - Accent5 2" xfId="695"/>
    <cellStyle name="20% - Accent5 2 10" xfId="696"/>
    <cellStyle name="20% - Accent5 2 11" xfId="697"/>
    <cellStyle name="20% - Accent5 2 12" xfId="698"/>
    <cellStyle name="20% - Accent5 2 13" xfId="699"/>
    <cellStyle name="20% - Accent5 2 14" xfId="700"/>
    <cellStyle name="20% - Accent5 2 15" xfId="701"/>
    <cellStyle name="20% - Accent5 2 16" xfId="702"/>
    <cellStyle name="20% - Accent5 2 17" xfId="703"/>
    <cellStyle name="20% - Accent5 2 18" xfId="704"/>
    <cellStyle name="20% - Accent5 2 19" xfId="705"/>
    <cellStyle name="20% - Accent5 2 2" xfId="706"/>
    <cellStyle name="20% - Accent5 2 20" xfId="707"/>
    <cellStyle name="20% - Accent5 2 21" xfId="708"/>
    <cellStyle name="20% - Accent5 2 22" xfId="709"/>
    <cellStyle name="20% - Accent5 2 23" xfId="710"/>
    <cellStyle name="20% - Accent5 2 3" xfId="711"/>
    <cellStyle name="20% - Accent5 2 4" xfId="712"/>
    <cellStyle name="20% - Accent5 2 5" xfId="713"/>
    <cellStyle name="20% - Accent5 2 6" xfId="714"/>
    <cellStyle name="20% - Accent5 2 7" xfId="715"/>
    <cellStyle name="20% - Accent5 2 8" xfId="716"/>
    <cellStyle name="20% - Accent5 2 9" xfId="717"/>
    <cellStyle name="20% - Accent5 20" xfId="718"/>
    <cellStyle name="20% - Accent5 21" xfId="719"/>
    <cellStyle name="20% - Accent5 3" xfId="720"/>
    <cellStyle name="20% - Accent5 3 10" xfId="721"/>
    <cellStyle name="20% - Accent5 3 11" xfId="722"/>
    <cellStyle name="20% - Accent5 3 12" xfId="723"/>
    <cellStyle name="20% - Accent5 3 13" xfId="724"/>
    <cellStyle name="20% - Accent5 3 14" xfId="725"/>
    <cellStyle name="20% - Accent5 3 15" xfId="726"/>
    <cellStyle name="20% - Accent5 3 16" xfId="727"/>
    <cellStyle name="20% - Accent5 3 17" xfId="728"/>
    <cellStyle name="20% - Accent5 3 2" xfId="729"/>
    <cellStyle name="20% - Accent5 3 3" xfId="730"/>
    <cellStyle name="20% - Accent5 3 4" xfId="731"/>
    <cellStyle name="20% - Accent5 3 5" xfId="732"/>
    <cellStyle name="20% - Accent5 3 6" xfId="733"/>
    <cellStyle name="20% - Accent5 3 7" xfId="734"/>
    <cellStyle name="20% - Accent5 3 8" xfId="735"/>
    <cellStyle name="20% - Accent5 3 9" xfId="736"/>
    <cellStyle name="20% - Accent5 4" xfId="737"/>
    <cellStyle name="20% - Accent5 4 10" xfId="738"/>
    <cellStyle name="20% - Accent5 4 11" xfId="739"/>
    <cellStyle name="20% - Accent5 4 12" xfId="740"/>
    <cellStyle name="20% - Accent5 4 13" xfId="741"/>
    <cellStyle name="20% - Accent5 4 14" xfId="742"/>
    <cellStyle name="20% - Accent5 4 15" xfId="743"/>
    <cellStyle name="20% - Accent5 4 16" xfId="744"/>
    <cellStyle name="20% - Accent5 4 17" xfId="745"/>
    <cellStyle name="20% - Accent5 4 2" xfId="746"/>
    <cellStyle name="20% - Accent5 4 3" xfId="747"/>
    <cellStyle name="20% - Accent5 4 4" xfId="748"/>
    <cellStyle name="20% - Accent5 4 5" xfId="749"/>
    <cellStyle name="20% - Accent5 4 6" xfId="750"/>
    <cellStyle name="20% - Accent5 4 7" xfId="751"/>
    <cellStyle name="20% - Accent5 4 8" xfId="752"/>
    <cellStyle name="20% - Accent5 4 9" xfId="753"/>
    <cellStyle name="20% - Accent5 5" xfId="754"/>
    <cellStyle name="20% - Accent5 5 10" xfId="755"/>
    <cellStyle name="20% - Accent5 5 11" xfId="756"/>
    <cellStyle name="20% - Accent5 5 12" xfId="757"/>
    <cellStyle name="20% - Accent5 5 13" xfId="758"/>
    <cellStyle name="20% - Accent5 5 14" xfId="759"/>
    <cellStyle name="20% - Accent5 5 15" xfId="760"/>
    <cellStyle name="20% - Accent5 5 16" xfId="761"/>
    <cellStyle name="20% - Accent5 5 2" xfId="762"/>
    <cellStyle name="20% - Accent5 5 3" xfId="763"/>
    <cellStyle name="20% - Accent5 5 4" xfId="764"/>
    <cellStyle name="20% - Accent5 5 5" xfId="765"/>
    <cellStyle name="20% - Accent5 5 6" xfId="766"/>
    <cellStyle name="20% - Accent5 5 7" xfId="767"/>
    <cellStyle name="20% - Accent5 5 8" xfId="768"/>
    <cellStyle name="20% - Accent5 5 9" xfId="769"/>
    <cellStyle name="20% - Accent5 6" xfId="770"/>
    <cellStyle name="20% - Accent5 6 10" xfId="771"/>
    <cellStyle name="20% - Accent5 6 11" xfId="772"/>
    <cellStyle name="20% - Accent5 6 2" xfId="773"/>
    <cellStyle name="20% - Accent5 6 3" xfId="774"/>
    <cellStyle name="20% - Accent5 6 4" xfId="775"/>
    <cellStyle name="20% - Accent5 6 5" xfId="776"/>
    <cellStyle name="20% - Accent5 6 6" xfId="777"/>
    <cellStyle name="20% - Accent5 6 7" xfId="778"/>
    <cellStyle name="20% - Accent5 6 8" xfId="779"/>
    <cellStyle name="20% - Accent5 6 9" xfId="780"/>
    <cellStyle name="20% - Accent5 7" xfId="781"/>
    <cellStyle name="20% - Accent5 7 10" xfId="782"/>
    <cellStyle name="20% - Accent5 7 11" xfId="783"/>
    <cellStyle name="20% - Accent5 7 2" xfId="784"/>
    <cellStyle name="20% - Accent5 7 3" xfId="785"/>
    <cellStyle name="20% - Accent5 7 4" xfId="786"/>
    <cellStyle name="20% - Accent5 7 5" xfId="787"/>
    <cellStyle name="20% - Accent5 7 6" xfId="788"/>
    <cellStyle name="20% - Accent5 7 7" xfId="789"/>
    <cellStyle name="20% - Accent5 7 8" xfId="790"/>
    <cellStyle name="20% - Accent5 7 9" xfId="791"/>
    <cellStyle name="20% - Accent5 8" xfId="792"/>
    <cellStyle name="20% - Accent5 8 10" xfId="793"/>
    <cellStyle name="20% - Accent5 8 11" xfId="794"/>
    <cellStyle name="20% - Accent5 8 2" xfId="795"/>
    <cellStyle name="20% - Accent5 8 3" xfId="796"/>
    <cellStyle name="20% - Accent5 8 4" xfId="797"/>
    <cellStyle name="20% - Accent5 8 5" xfId="798"/>
    <cellStyle name="20% - Accent5 8 6" xfId="799"/>
    <cellStyle name="20% - Accent5 8 7" xfId="800"/>
    <cellStyle name="20% - Accent5 8 8" xfId="801"/>
    <cellStyle name="20% - Accent5 8 9" xfId="802"/>
    <cellStyle name="20% - Accent5 9" xfId="803"/>
    <cellStyle name="20% - Accent5 9 10" xfId="804"/>
    <cellStyle name="20% - Accent5 9 11" xfId="805"/>
    <cellStyle name="20% - Accent5 9 2" xfId="806"/>
    <cellStyle name="20% - Accent5 9 3" xfId="807"/>
    <cellStyle name="20% - Accent5 9 4" xfId="808"/>
    <cellStyle name="20% - Accent5 9 5" xfId="809"/>
    <cellStyle name="20% - Accent5 9 6" xfId="810"/>
    <cellStyle name="20% - Accent5 9 7" xfId="811"/>
    <cellStyle name="20% - Accent5 9 8" xfId="812"/>
    <cellStyle name="20% - Accent5 9 9" xfId="813"/>
    <cellStyle name="20% - Accent6" xfId="5264" builtinId="50" customBuiltin="1"/>
    <cellStyle name="20% - Accent6 10" xfId="815"/>
    <cellStyle name="20% - Accent6 10 10" xfId="816"/>
    <cellStyle name="20% - Accent6 10 11" xfId="817"/>
    <cellStyle name="20% - Accent6 10 2" xfId="818"/>
    <cellStyle name="20% - Accent6 10 3" xfId="819"/>
    <cellStyle name="20% - Accent6 10 4" xfId="820"/>
    <cellStyle name="20% - Accent6 10 5" xfId="821"/>
    <cellStyle name="20% - Accent6 10 6" xfId="822"/>
    <cellStyle name="20% - Accent6 10 7" xfId="823"/>
    <cellStyle name="20% - Accent6 10 8" xfId="824"/>
    <cellStyle name="20% - Accent6 10 9" xfId="825"/>
    <cellStyle name="20% - Accent6 11" xfId="826"/>
    <cellStyle name="20% - Accent6 12" xfId="827"/>
    <cellStyle name="20% - Accent6 13" xfId="828"/>
    <cellStyle name="20% - Accent6 14" xfId="829"/>
    <cellStyle name="20% - Accent6 15" xfId="830"/>
    <cellStyle name="20% - Accent6 16" xfId="831"/>
    <cellStyle name="20% - Accent6 17" xfId="832"/>
    <cellStyle name="20% - Accent6 18" xfId="833"/>
    <cellStyle name="20% - Accent6 19" xfId="834"/>
    <cellStyle name="20% - Accent6 2" xfId="814"/>
    <cellStyle name="20% - Accent6 2 10" xfId="836"/>
    <cellStyle name="20% - Accent6 2 11" xfId="837"/>
    <cellStyle name="20% - Accent6 2 12" xfId="838"/>
    <cellStyle name="20% - Accent6 2 13" xfId="839"/>
    <cellStyle name="20% - Accent6 2 14" xfId="840"/>
    <cellStyle name="20% - Accent6 2 15" xfId="841"/>
    <cellStyle name="20% - Accent6 2 16" xfId="842"/>
    <cellStyle name="20% - Accent6 2 17" xfId="843"/>
    <cellStyle name="20% - Accent6 2 18" xfId="844"/>
    <cellStyle name="20% - Accent6 2 19" xfId="845"/>
    <cellStyle name="20% - Accent6 2 2" xfId="835"/>
    <cellStyle name="20% - Accent6 2 2 10" xfId="6682"/>
    <cellStyle name="20% - Accent6 2 2 2" xfId="846"/>
    <cellStyle name="20% - Accent6 2 2 3" xfId="5281"/>
    <cellStyle name="20% - Accent6 2 2 4" xfId="5374"/>
    <cellStyle name="20% - Accent6 2 2 5" xfId="6855"/>
    <cellStyle name="20% - Accent6 2 2 6" xfId="6994"/>
    <cellStyle name="20% - Accent6 2 2 7" xfId="5788"/>
    <cellStyle name="20% - Accent6 2 2 8" xfId="6104"/>
    <cellStyle name="20% - Accent6 2 2 9" xfId="6595"/>
    <cellStyle name="20% - Accent6 2 20" xfId="847"/>
    <cellStyle name="20% - Accent6 2 21" xfId="848"/>
    <cellStyle name="20% - Accent6 2 22" xfId="849"/>
    <cellStyle name="20% - Accent6 2 23" xfId="850"/>
    <cellStyle name="20% - Accent6 2 24" xfId="851"/>
    <cellStyle name="20% - Accent6 2 25" xfId="852"/>
    <cellStyle name="20% - Accent6 2 26" xfId="853"/>
    <cellStyle name="20% - Accent6 2 27" xfId="854"/>
    <cellStyle name="20% - Accent6 2 28" xfId="5280"/>
    <cellStyle name="20% - Accent6 2 29" xfId="5373"/>
    <cellStyle name="20% - Accent6 2 3" xfId="855"/>
    <cellStyle name="20% - Accent6 2 30" xfId="6854"/>
    <cellStyle name="20% - Accent6 2 31" xfId="6995"/>
    <cellStyle name="20% - Accent6 2 32" xfId="5787"/>
    <cellStyle name="20% - Accent6 2 33" xfId="6808"/>
    <cellStyle name="20% - Accent6 2 34" xfId="5707"/>
    <cellStyle name="20% - Accent6 2 35" xfId="6019"/>
    <cellStyle name="20% - Accent6 2 4" xfId="856"/>
    <cellStyle name="20% - Accent6 2 5" xfId="857"/>
    <cellStyle name="20% - Accent6 2 6" xfId="858"/>
    <cellStyle name="20% - Accent6 2 7" xfId="859"/>
    <cellStyle name="20% - Accent6 2 8" xfId="860"/>
    <cellStyle name="20% - Accent6 2 8 10" xfId="861"/>
    <cellStyle name="20% - Accent6 2 8 11" xfId="862"/>
    <cellStyle name="20% - Accent6 2 8 2" xfId="863"/>
    <cellStyle name="20% - Accent6 2 8 2 2" xfId="864"/>
    <cellStyle name="20% - Accent6 2 8 2 3" xfId="865"/>
    <cellStyle name="20% - Accent6 2 8 2 4" xfId="866"/>
    <cellStyle name="20% - Accent6 2 8 2 5" xfId="867"/>
    <cellStyle name="20% - Accent6 2 8 3" xfId="868"/>
    <cellStyle name="20% - Accent6 2 8 3 2" xfId="869"/>
    <cellStyle name="20% - Accent6 2 8 3 3" xfId="870"/>
    <cellStyle name="20% - Accent6 2 8 3 4" xfId="871"/>
    <cellStyle name="20% - Accent6 2 8 3 5" xfId="872"/>
    <cellStyle name="20% - Accent6 2 8 4" xfId="873"/>
    <cellStyle name="20% - Accent6 2 8 5" xfId="874"/>
    <cellStyle name="20% - Accent6 2 8 6" xfId="875"/>
    <cellStyle name="20% - Accent6 2 8 7" xfId="876"/>
    <cellStyle name="20% - Accent6 2 8 8" xfId="877"/>
    <cellStyle name="20% - Accent6 2 8 9" xfId="878"/>
    <cellStyle name="20% - Accent6 2 9" xfId="879"/>
    <cellStyle name="20% - Accent6 2 9 2" xfId="880"/>
    <cellStyle name="20% - Accent6 20" xfId="881"/>
    <cellStyle name="20% - Accent6 21" xfId="882"/>
    <cellStyle name="20% - Accent6 22" xfId="883"/>
    <cellStyle name="20% - Accent6 23" xfId="884"/>
    <cellStyle name="20% - Accent6 24" xfId="885"/>
    <cellStyle name="20% - Accent6 25" xfId="886"/>
    <cellStyle name="20% - Accent6 26" xfId="4983"/>
    <cellStyle name="20% - Accent6 27" xfId="4982"/>
    <cellStyle name="20% - Accent6 28" xfId="5051"/>
    <cellStyle name="20% - Accent6 29" xfId="5130"/>
    <cellStyle name="20% - Accent6 3" xfId="887"/>
    <cellStyle name="20% - Accent6 3 10" xfId="888"/>
    <cellStyle name="20% - Accent6 3 11" xfId="889"/>
    <cellStyle name="20% - Accent6 3 12" xfId="890"/>
    <cellStyle name="20% - Accent6 3 13" xfId="891"/>
    <cellStyle name="20% - Accent6 3 14" xfId="892"/>
    <cellStyle name="20% - Accent6 3 15" xfId="893"/>
    <cellStyle name="20% - Accent6 3 16" xfId="894"/>
    <cellStyle name="20% - Accent6 3 17" xfId="895"/>
    <cellStyle name="20% - Accent6 3 2" xfId="896"/>
    <cellStyle name="20% - Accent6 3 3" xfId="897"/>
    <cellStyle name="20% - Accent6 3 4" xfId="898"/>
    <cellStyle name="20% - Accent6 3 5" xfId="899"/>
    <cellStyle name="20% - Accent6 3 6" xfId="900"/>
    <cellStyle name="20% - Accent6 3 7" xfId="901"/>
    <cellStyle name="20% - Accent6 3 8" xfId="902"/>
    <cellStyle name="20% - Accent6 3 9" xfId="903"/>
    <cellStyle name="20% - Accent6 30" xfId="5159"/>
    <cellStyle name="20% - Accent6 31" xfId="5194"/>
    <cellStyle name="20% - Accent6 32" xfId="5229"/>
    <cellStyle name="20% - Accent6 33" xfId="5279"/>
    <cellStyle name="20% - Accent6 34" xfId="5372"/>
    <cellStyle name="20% - Accent6 35" xfId="6853"/>
    <cellStyle name="20% - Accent6 36" xfId="6996"/>
    <cellStyle name="20% - Accent6 37" xfId="5783"/>
    <cellStyle name="20% - Accent6 38" xfId="6106"/>
    <cellStyle name="20% - Accent6 39" xfId="6693"/>
    <cellStyle name="20% - Accent6 4" xfId="904"/>
    <cellStyle name="20% - Accent6 4 10" xfId="905"/>
    <cellStyle name="20% - Accent6 4 11" xfId="906"/>
    <cellStyle name="20% - Accent6 4 12" xfId="907"/>
    <cellStyle name="20% - Accent6 4 13" xfId="908"/>
    <cellStyle name="20% - Accent6 4 14" xfId="909"/>
    <cellStyle name="20% - Accent6 4 15" xfId="910"/>
    <cellStyle name="20% - Accent6 4 16" xfId="911"/>
    <cellStyle name="20% - Accent6 4 17" xfId="912"/>
    <cellStyle name="20% - Accent6 4 2" xfId="913"/>
    <cellStyle name="20% - Accent6 4 3" xfId="914"/>
    <cellStyle name="20% - Accent6 4 4" xfId="915"/>
    <cellStyle name="20% - Accent6 4 5" xfId="916"/>
    <cellStyle name="20% - Accent6 4 6" xfId="917"/>
    <cellStyle name="20% - Accent6 4 7" xfId="918"/>
    <cellStyle name="20% - Accent6 4 8" xfId="919"/>
    <cellStyle name="20% - Accent6 4 9" xfId="920"/>
    <cellStyle name="20% - Accent6 40" xfId="6020"/>
    <cellStyle name="20% - Accent6 5" xfId="921"/>
    <cellStyle name="20% - Accent6 5 10" xfId="922"/>
    <cellStyle name="20% - Accent6 5 11" xfId="923"/>
    <cellStyle name="20% - Accent6 5 12" xfId="924"/>
    <cellStyle name="20% - Accent6 5 13" xfId="925"/>
    <cellStyle name="20% - Accent6 5 14" xfId="926"/>
    <cellStyle name="20% - Accent6 5 15" xfId="927"/>
    <cellStyle name="20% - Accent6 5 16" xfId="928"/>
    <cellStyle name="20% - Accent6 5 2" xfId="929"/>
    <cellStyle name="20% - Accent6 5 3" xfId="930"/>
    <cellStyle name="20% - Accent6 5 4" xfId="931"/>
    <cellStyle name="20% - Accent6 5 5" xfId="932"/>
    <cellStyle name="20% - Accent6 5 6" xfId="933"/>
    <cellStyle name="20% - Accent6 5 7" xfId="934"/>
    <cellStyle name="20% - Accent6 5 8" xfId="935"/>
    <cellStyle name="20% - Accent6 5 9" xfId="936"/>
    <cellStyle name="20% - Accent6 6" xfId="937"/>
    <cellStyle name="20% - Accent6 6 10" xfId="938"/>
    <cellStyle name="20% - Accent6 6 11" xfId="939"/>
    <cellStyle name="20% - Accent6 6 2" xfId="940"/>
    <cellStyle name="20% - Accent6 6 3" xfId="941"/>
    <cellStyle name="20% - Accent6 6 4" xfId="942"/>
    <cellStyle name="20% - Accent6 6 5" xfId="943"/>
    <cellStyle name="20% - Accent6 6 6" xfId="944"/>
    <cellStyle name="20% - Accent6 6 7" xfId="945"/>
    <cellStyle name="20% - Accent6 6 8" xfId="946"/>
    <cellStyle name="20% - Accent6 6 9" xfId="947"/>
    <cellStyle name="20% - Accent6 7" xfId="948"/>
    <cellStyle name="20% - Accent6 7 10" xfId="949"/>
    <cellStyle name="20% - Accent6 7 11" xfId="950"/>
    <cellStyle name="20% - Accent6 7 2" xfId="951"/>
    <cellStyle name="20% - Accent6 7 3" xfId="952"/>
    <cellStyle name="20% - Accent6 7 4" xfId="953"/>
    <cellStyle name="20% - Accent6 7 5" xfId="954"/>
    <cellStyle name="20% - Accent6 7 6" xfId="955"/>
    <cellStyle name="20% - Accent6 7 7" xfId="956"/>
    <cellStyle name="20% - Accent6 7 8" xfId="957"/>
    <cellStyle name="20% - Accent6 7 9" xfId="958"/>
    <cellStyle name="20% - Accent6 8" xfId="959"/>
    <cellStyle name="20% - Accent6 8 10" xfId="960"/>
    <cellStyle name="20% - Accent6 8 11" xfId="961"/>
    <cellStyle name="20% - Accent6 8 2" xfId="962"/>
    <cellStyle name="20% - Accent6 8 3" xfId="963"/>
    <cellStyle name="20% - Accent6 8 4" xfId="964"/>
    <cellStyle name="20% - Accent6 8 5" xfId="965"/>
    <cellStyle name="20% - Accent6 8 6" xfId="966"/>
    <cellStyle name="20% - Accent6 8 7" xfId="967"/>
    <cellStyle name="20% - Accent6 8 8" xfId="968"/>
    <cellStyle name="20% - Accent6 8 9" xfId="969"/>
    <cellStyle name="20% - Accent6 9" xfId="970"/>
    <cellStyle name="20% - Accent6 9 10" xfId="971"/>
    <cellStyle name="20% - Accent6 9 11" xfId="972"/>
    <cellStyle name="20% - Accent6 9 2" xfId="973"/>
    <cellStyle name="20% - Accent6 9 3" xfId="974"/>
    <cellStyle name="20% - Accent6 9 4" xfId="975"/>
    <cellStyle name="20% - Accent6 9 5" xfId="976"/>
    <cellStyle name="20% - Accent6 9 6" xfId="977"/>
    <cellStyle name="20% - Accent6 9 7" xfId="978"/>
    <cellStyle name="20% - Accent6 9 8" xfId="979"/>
    <cellStyle name="20% - Accent6 9 9" xfId="980"/>
    <cellStyle name="40% - Accent1" xfId="5248" builtinId="31" customBuiltin="1"/>
    <cellStyle name="40% - Accent1 10" xfId="982"/>
    <cellStyle name="40% - Accent1 10 10" xfId="983"/>
    <cellStyle name="40% - Accent1 10 11" xfId="984"/>
    <cellStyle name="40% - Accent1 10 2" xfId="985"/>
    <cellStyle name="40% - Accent1 10 3" xfId="986"/>
    <cellStyle name="40% - Accent1 10 4" xfId="987"/>
    <cellStyle name="40% - Accent1 10 5" xfId="988"/>
    <cellStyle name="40% - Accent1 10 6" xfId="989"/>
    <cellStyle name="40% - Accent1 10 7" xfId="990"/>
    <cellStyle name="40% - Accent1 10 8" xfId="991"/>
    <cellStyle name="40% - Accent1 10 9" xfId="992"/>
    <cellStyle name="40% - Accent1 11" xfId="993"/>
    <cellStyle name="40% - Accent1 12" xfId="994"/>
    <cellStyle name="40% - Accent1 13" xfId="995"/>
    <cellStyle name="40% - Accent1 14" xfId="996"/>
    <cellStyle name="40% - Accent1 15" xfId="997"/>
    <cellStyle name="40% - Accent1 16" xfId="998"/>
    <cellStyle name="40% - Accent1 17" xfId="999"/>
    <cellStyle name="40% - Accent1 18" xfId="1000"/>
    <cellStyle name="40% - Accent1 19" xfId="1001"/>
    <cellStyle name="40% - Accent1 2" xfId="981"/>
    <cellStyle name="40% - Accent1 2 10" xfId="1003"/>
    <cellStyle name="40% - Accent1 2 11" xfId="1004"/>
    <cellStyle name="40% - Accent1 2 12" xfId="1005"/>
    <cellStyle name="40% - Accent1 2 13" xfId="1006"/>
    <cellStyle name="40% - Accent1 2 14" xfId="1007"/>
    <cellStyle name="40% - Accent1 2 15" xfId="1008"/>
    <cellStyle name="40% - Accent1 2 16" xfId="1009"/>
    <cellStyle name="40% - Accent1 2 17" xfId="1010"/>
    <cellStyle name="40% - Accent1 2 18" xfId="1011"/>
    <cellStyle name="40% - Accent1 2 19" xfId="1012"/>
    <cellStyle name="40% - Accent1 2 2" xfId="1002"/>
    <cellStyle name="40% - Accent1 2 2 10" xfId="6198"/>
    <cellStyle name="40% - Accent1 2 2 2" xfId="1013"/>
    <cellStyle name="40% - Accent1 2 2 3" xfId="5284"/>
    <cellStyle name="40% - Accent1 2 2 4" xfId="5377"/>
    <cellStyle name="40% - Accent1 2 2 5" xfId="6858"/>
    <cellStyle name="40% - Accent1 2 2 6" xfId="6991"/>
    <cellStyle name="40% - Accent1 2 2 7" xfId="5513"/>
    <cellStyle name="40% - Accent1 2 2 8" xfId="6039"/>
    <cellStyle name="40% - Accent1 2 2 9" xfId="7334"/>
    <cellStyle name="40% - Accent1 2 20" xfId="1014"/>
    <cellStyle name="40% - Accent1 2 21" xfId="1015"/>
    <cellStyle name="40% - Accent1 2 22" xfId="1016"/>
    <cellStyle name="40% - Accent1 2 23" xfId="1017"/>
    <cellStyle name="40% - Accent1 2 24" xfId="1018"/>
    <cellStyle name="40% - Accent1 2 25" xfId="1019"/>
    <cellStyle name="40% - Accent1 2 26" xfId="1020"/>
    <cellStyle name="40% - Accent1 2 27" xfId="1021"/>
    <cellStyle name="40% - Accent1 2 28" xfId="5283"/>
    <cellStyle name="40% - Accent1 2 29" xfId="5376"/>
    <cellStyle name="40% - Accent1 2 3" xfId="1022"/>
    <cellStyle name="40% - Accent1 2 30" xfId="6857"/>
    <cellStyle name="40% - Accent1 2 31" xfId="6992"/>
    <cellStyle name="40% - Accent1 2 32" xfId="6680"/>
    <cellStyle name="40% - Accent1 2 33" xfId="6040"/>
    <cellStyle name="40% - Accent1 2 34" xfId="5711"/>
    <cellStyle name="40% - Accent1 2 35" xfId="6007"/>
    <cellStyle name="40% - Accent1 2 4" xfId="1023"/>
    <cellStyle name="40% - Accent1 2 5" xfId="1024"/>
    <cellStyle name="40% - Accent1 2 6" xfId="1025"/>
    <cellStyle name="40% - Accent1 2 7" xfId="1026"/>
    <cellStyle name="40% - Accent1 2 8" xfId="1027"/>
    <cellStyle name="40% - Accent1 2 8 10" xfId="1028"/>
    <cellStyle name="40% - Accent1 2 8 11" xfId="1029"/>
    <cellStyle name="40% - Accent1 2 8 2" xfId="1030"/>
    <cellStyle name="40% - Accent1 2 8 2 2" xfId="1031"/>
    <cellStyle name="40% - Accent1 2 8 2 3" xfId="1032"/>
    <cellStyle name="40% - Accent1 2 8 2 4" xfId="1033"/>
    <cellStyle name="40% - Accent1 2 8 2 5" xfId="1034"/>
    <cellStyle name="40% - Accent1 2 8 3" xfId="1035"/>
    <cellStyle name="40% - Accent1 2 8 3 2" xfId="1036"/>
    <cellStyle name="40% - Accent1 2 8 3 3" xfId="1037"/>
    <cellStyle name="40% - Accent1 2 8 3 4" xfId="1038"/>
    <cellStyle name="40% - Accent1 2 8 3 5" xfId="1039"/>
    <cellStyle name="40% - Accent1 2 8 4" xfId="1040"/>
    <cellStyle name="40% - Accent1 2 8 5" xfId="1041"/>
    <cellStyle name="40% - Accent1 2 8 6" xfId="1042"/>
    <cellStyle name="40% - Accent1 2 8 7" xfId="1043"/>
    <cellStyle name="40% - Accent1 2 8 8" xfId="1044"/>
    <cellStyle name="40% - Accent1 2 8 9" xfId="1045"/>
    <cellStyle name="40% - Accent1 2 9" xfId="1046"/>
    <cellStyle name="40% - Accent1 2 9 2" xfId="1047"/>
    <cellStyle name="40% - Accent1 20" xfId="1048"/>
    <cellStyle name="40% - Accent1 21" xfId="1049"/>
    <cellStyle name="40% - Accent1 22" xfId="1050"/>
    <cellStyle name="40% - Accent1 23" xfId="1051"/>
    <cellStyle name="40% - Accent1 24" xfId="1052"/>
    <cellStyle name="40% - Accent1 25" xfId="1053"/>
    <cellStyle name="40% - Accent1 26" xfId="4984"/>
    <cellStyle name="40% - Accent1 26 2" xfId="7030"/>
    <cellStyle name="40% - Accent1 26 3" xfId="6037"/>
    <cellStyle name="40% - Accent1 26 4" xfId="7498"/>
    <cellStyle name="40% - Accent1 26 5" xfId="7556"/>
    <cellStyle name="40% - Accent1 27" xfId="5017"/>
    <cellStyle name="40% - Accent1 28" xfId="5052"/>
    <cellStyle name="40% - Accent1 29" xfId="5111"/>
    <cellStyle name="40% - Accent1 3" xfId="1054"/>
    <cellStyle name="40% - Accent1 3 10" xfId="1055"/>
    <cellStyle name="40% - Accent1 3 11" xfId="1056"/>
    <cellStyle name="40% - Accent1 3 12" xfId="1057"/>
    <cellStyle name="40% - Accent1 3 13" xfId="1058"/>
    <cellStyle name="40% - Accent1 3 14" xfId="1059"/>
    <cellStyle name="40% - Accent1 3 15" xfId="1060"/>
    <cellStyle name="40% - Accent1 3 16" xfId="1061"/>
    <cellStyle name="40% - Accent1 3 17" xfId="1062"/>
    <cellStyle name="40% - Accent1 3 2" xfId="1063"/>
    <cellStyle name="40% - Accent1 3 3" xfId="1064"/>
    <cellStyle name="40% - Accent1 3 4" xfId="1065"/>
    <cellStyle name="40% - Accent1 3 5" xfId="1066"/>
    <cellStyle name="40% - Accent1 3 6" xfId="1067"/>
    <cellStyle name="40% - Accent1 3 7" xfId="1068"/>
    <cellStyle name="40% - Accent1 3 8" xfId="1069"/>
    <cellStyle name="40% - Accent1 3 9" xfId="1070"/>
    <cellStyle name="40% - Accent1 30" xfId="5143"/>
    <cellStyle name="40% - Accent1 31" xfId="5178"/>
    <cellStyle name="40% - Accent1 32" xfId="5213"/>
    <cellStyle name="40% - Accent1 33" xfId="5282"/>
    <cellStyle name="40% - Accent1 34" xfId="5375"/>
    <cellStyle name="40% - Accent1 35" xfId="6856"/>
    <cellStyle name="40% - Accent1 36" xfId="6993"/>
    <cellStyle name="40% - Accent1 37" xfId="5799"/>
    <cellStyle name="40% - Accent1 38" xfId="6626"/>
    <cellStyle name="40% - Accent1 39" xfId="5710"/>
    <cellStyle name="40% - Accent1 4" xfId="1071"/>
    <cellStyle name="40% - Accent1 4 10" xfId="1072"/>
    <cellStyle name="40% - Accent1 4 11" xfId="1073"/>
    <cellStyle name="40% - Accent1 4 12" xfId="1074"/>
    <cellStyle name="40% - Accent1 4 13" xfId="1075"/>
    <cellStyle name="40% - Accent1 4 14" xfId="1076"/>
    <cellStyle name="40% - Accent1 4 15" xfId="1077"/>
    <cellStyle name="40% - Accent1 4 16" xfId="1078"/>
    <cellStyle name="40% - Accent1 4 17" xfId="1079"/>
    <cellStyle name="40% - Accent1 4 2" xfId="1080"/>
    <cellStyle name="40% - Accent1 4 3" xfId="1081"/>
    <cellStyle name="40% - Accent1 4 4" xfId="1082"/>
    <cellStyle name="40% - Accent1 4 5" xfId="1083"/>
    <cellStyle name="40% - Accent1 4 6" xfId="1084"/>
    <cellStyle name="40% - Accent1 4 7" xfId="1085"/>
    <cellStyle name="40% - Accent1 4 8" xfId="1086"/>
    <cellStyle name="40% - Accent1 4 9" xfId="1087"/>
    <cellStyle name="40% - Accent1 40" xfId="6011"/>
    <cellStyle name="40% - Accent1 5" xfId="1088"/>
    <cellStyle name="40% - Accent1 5 10" xfId="1089"/>
    <cellStyle name="40% - Accent1 5 11" xfId="1090"/>
    <cellStyle name="40% - Accent1 5 12" xfId="1091"/>
    <cellStyle name="40% - Accent1 5 13" xfId="1092"/>
    <cellStyle name="40% - Accent1 5 14" xfId="1093"/>
    <cellStyle name="40% - Accent1 5 15" xfId="1094"/>
    <cellStyle name="40% - Accent1 5 16" xfId="1095"/>
    <cellStyle name="40% - Accent1 5 2" xfId="1096"/>
    <cellStyle name="40% - Accent1 5 3" xfId="1097"/>
    <cellStyle name="40% - Accent1 5 4" xfId="1098"/>
    <cellStyle name="40% - Accent1 5 5" xfId="1099"/>
    <cellStyle name="40% - Accent1 5 6" xfId="1100"/>
    <cellStyle name="40% - Accent1 5 7" xfId="1101"/>
    <cellStyle name="40% - Accent1 5 8" xfId="1102"/>
    <cellStyle name="40% - Accent1 5 9" xfId="1103"/>
    <cellStyle name="40% - Accent1 6" xfId="1104"/>
    <cellStyle name="40% - Accent1 6 10" xfId="1105"/>
    <cellStyle name="40% - Accent1 6 11" xfId="1106"/>
    <cellStyle name="40% - Accent1 6 2" xfId="1107"/>
    <cellStyle name="40% - Accent1 6 3" xfId="1108"/>
    <cellStyle name="40% - Accent1 6 4" xfId="1109"/>
    <cellStyle name="40% - Accent1 6 5" xfId="1110"/>
    <cellStyle name="40% - Accent1 6 6" xfId="1111"/>
    <cellStyle name="40% - Accent1 6 7" xfId="1112"/>
    <cellStyle name="40% - Accent1 6 8" xfId="1113"/>
    <cellStyle name="40% - Accent1 6 9" xfId="1114"/>
    <cellStyle name="40% - Accent1 7" xfId="1115"/>
    <cellStyle name="40% - Accent1 7 10" xfId="1116"/>
    <cellStyle name="40% - Accent1 7 11" xfId="1117"/>
    <cellStyle name="40% - Accent1 7 2" xfId="1118"/>
    <cellStyle name="40% - Accent1 7 3" xfId="1119"/>
    <cellStyle name="40% - Accent1 7 4" xfId="1120"/>
    <cellStyle name="40% - Accent1 7 5" xfId="1121"/>
    <cellStyle name="40% - Accent1 7 6" xfId="1122"/>
    <cellStyle name="40% - Accent1 7 7" xfId="1123"/>
    <cellStyle name="40% - Accent1 7 8" xfId="1124"/>
    <cellStyle name="40% - Accent1 7 9" xfId="1125"/>
    <cellStyle name="40% - Accent1 8" xfId="1126"/>
    <cellStyle name="40% - Accent1 8 10" xfId="1127"/>
    <cellStyle name="40% - Accent1 8 11" xfId="1128"/>
    <cellStyle name="40% - Accent1 8 2" xfId="1129"/>
    <cellStyle name="40% - Accent1 8 3" xfId="1130"/>
    <cellStyle name="40% - Accent1 8 4" xfId="1131"/>
    <cellStyle name="40% - Accent1 8 5" xfId="1132"/>
    <cellStyle name="40% - Accent1 8 6" xfId="1133"/>
    <cellStyle name="40% - Accent1 8 7" xfId="1134"/>
    <cellStyle name="40% - Accent1 8 8" xfId="1135"/>
    <cellStyle name="40% - Accent1 8 9" xfId="1136"/>
    <cellStyle name="40% - Accent1 9" xfId="1137"/>
    <cellStyle name="40% - Accent1 9 10" xfId="1138"/>
    <cellStyle name="40% - Accent1 9 11" xfId="1139"/>
    <cellStyle name="40% - Accent1 9 2" xfId="1140"/>
    <cellStyle name="40% - Accent1 9 3" xfId="1141"/>
    <cellStyle name="40% - Accent1 9 4" xfId="1142"/>
    <cellStyle name="40% - Accent1 9 5" xfId="1143"/>
    <cellStyle name="40% - Accent1 9 6" xfId="1144"/>
    <cellStyle name="40% - Accent1 9 7" xfId="1145"/>
    <cellStyle name="40% - Accent1 9 8" xfId="1146"/>
    <cellStyle name="40% - Accent1 9 9" xfId="1147"/>
    <cellStyle name="40% - Accent2" xfId="4" builtinId="35" customBuiltin="1"/>
    <cellStyle name="40% - Accent2 10" xfId="1148"/>
    <cellStyle name="40% - Accent2 10 10" xfId="1149"/>
    <cellStyle name="40% - Accent2 10 11" xfId="1150"/>
    <cellStyle name="40% - Accent2 10 2" xfId="1151"/>
    <cellStyle name="40% - Accent2 10 3" xfId="1152"/>
    <cellStyle name="40% - Accent2 10 4" xfId="1153"/>
    <cellStyle name="40% - Accent2 10 5" xfId="1154"/>
    <cellStyle name="40% - Accent2 10 6" xfId="1155"/>
    <cellStyle name="40% - Accent2 10 7" xfId="1156"/>
    <cellStyle name="40% - Accent2 10 8" xfId="1157"/>
    <cellStyle name="40% - Accent2 10 9" xfId="1158"/>
    <cellStyle name="40% - Accent2 11" xfId="1159"/>
    <cellStyle name="40% - Accent2 12" xfId="1160"/>
    <cellStyle name="40% - Accent2 13" xfId="1161"/>
    <cellStyle name="40% - Accent2 14" xfId="1162"/>
    <cellStyle name="40% - Accent2 15" xfId="1163"/>
    <cellStyle name="40% - Accent2 16" xfId="1164"/>
    <cellStyle name="40% - Accent2 17" xfId="1165"/>
    <cellStyle name="40% - Accent2 18" xfId="1166"/>
    <cellStyle name="40% - Accent2 19" xfId="1167"/>
    <cellStyle name="40% - Accent2 2" xfId="1168"/>
    <cellStyle name="40% - Accent2 2 10" xfId="1169"/>
    <cellStyle name="40% - Accent2 2 11" xfId="1170"/>
    <cellStyle name="40% - Accent2 2 12" xfId="1171"/>
    <cellStyle name="40% - Accent2 2 13" xfId="1172"/>
    <cellStyle name="40% - Accent2 2 14" xfId="1173"/>
    <cellStyle name="40% - Accent2 2 15" xfId="1174"/>
    <cellStyle name="40% - Accent2 2 16" xfId="1175"/>
    <cellStyle name="40% - Accent2 2 17" xfId="1176"/>
    <cellStyle name="40% - Accent2 2 18" xfId="1177"/>
    <cellStyle name="40% - Accent2 2 19" xfId="1178"/>
    <cellStyle name="40% - Accent2 2 2" xfId="1179"/>
    <cellStyle name="40% - Accent2 2 20" xfId="1180"/>
    <cellStyle name="40% - Accent2 2 21" xfId="1181"/>
    <cellStyle name="40% - Accent2 2 22" xfId="1182"/>
    <cellStyle name="40% - Accent2 2 23" xfId="1183"/>
    <cellStyle name="40% - Accent2 2 3" xfId="1184"/>
    <cellStyle name="40% - Accent2 2 4" xfId="1185"/>
    <cellStyle name="40% - Accent2 2 5" xfId="1186"/>
    <cellStyle name="40% - Accent2 2 6" xfId="1187"/>
    <cellStyle name="40% - Accent2 2 7" xfId="1188"/>
    <cellStyle name="40% - Accent2 2 8" xfId="1189"/>
    <cellStyle name="40% - Accent2 2 9" xfId="1190"/>
    <cellStyle name="40% - Accent2 20" xfId="1191"/>
    <cellStyle name="40% - Accent2 21" xfId="1192"/>
    <cellStyle name="40% - Accent2 3" xfId="1193"/>
    <cellStyle name="40% - Accent2 3 10" xfId="1194"/>
    <cellStyle name="40% - Accent2 3 11" xfId="1195"/>
    <cellStyle name="40% - Accent2 3 12" xfId="1196"/>
    <cellStyle name="40% - Accent2 3 13" xfId="1197"/>
    <cellStyle name="40% - Accent2 3 14" xfId="1198"/>
    <cellStyle name="40% - Accent2 3 15" xfId="1199"/>
    <cellStyle name="40% - Accent2 3 16" xfId="1200"/>
    <cellStyle name="40% - Accent2 3 17" xfId="1201"/>
    <cellStyle name="40% - Accent2 3 2" xfId="1202"/>
    <cellStyle name="40% - Accent2 3 3" xfId="1203"/>
    <cellStyle name="40% - Accent2 3 4" xfId="1204"/>
    <cellStyle name="40% - Accent2 3 5" xfId="1205"/>
    <cellStyle name="40% - Accent2 3 6" xfId="1206"/>
    <cellStyle name="40% - Accent2 3 7" xfId="1207"/>
    <cellStyle name="40% - Accent2 3 8" xfId="1208"/>
    <cellStyle name="40% - Accent2 3 9" xfId="1209"/>
    <cellStyle name="40% - Accent2 4" xfId="1210"/>
    <cellStyle name="40% - Accent2 4 10" xfId="1211"/>
    <cellStyle name="40% - Accent2 4 11" xfId="1212"/>
    <cellStyle name="40% - Accent2 4 12" xfId="1213"/>
    <cellStyle name="40% - Accent2 4 13" xfId="1214"/>
    <cellStyle name="40% - Accent2 4 14" xfId="1215"/>
    <cellStyle name="40% - Accent2 4 15" xfId="1216"/>
    <cellStyle name="40% - Accent2 4 16" xfId="1217"/>
    <cellStyle name="40% - Accent2 4 17" xfId="1218"/>
    <cellStyle name="40% - Accent2 4 2" xfId="1219"/>
    <cellStyle name="40% - Accent2 4 3" xfId="1220"/>
    <cellStyle name="40% - Accent2 4 4" xfId="1221"/>
    <cellStyle name="40% - Accent2 4 5" xfId="1222"/>
    <cellStyle name="40% - Accent2 4 6" xfId="1223"/>
    <cellStyle name="40% - Accent2 4 7" xfId="1224"/>
    <cellStyle name="40% - Accent2 4 8" xfId="1225"/>
    <cellStyle name="40% - Accent2 4 9" xfId="1226"/>
    <cellStyle name="40% - Accent2 5" xfId="1227"/>
    <cellStyle name="40% - Accent2 5 10" xfId="1228"/>
    <cellStyle name="40% - Accent2 5 11" xfId="1229"/>
    <cellStyle name="40% - Accent2 5 12" xfId="1230"/>
    <cellStyle name="40% - Accent2 5 13" xfId="1231"/>
    <cellStyle name="40% - Accent2 5 14" xfId="1232"/>
    <cellStyle name="40% - Accent2 5 15" xfId="1233"/>
    <cellStyle name="40% - Accent2 5 16" xfId="1234"/>
    <cellStyle name="40% - Accent2 5 2" xfId="1235"/>
    <cellStyle name="40% - Accent2 5 3" xfId="1236"/>
    <cellStyle name="40% - Accent2 5 4" xfId="1237"/>
    <cellStyle name="40% - Accent2 5 5" xfId="1238"/>
    <cellStyle name="40% - Accent2 5 6" xfId="1239"/>
    <cellStyle name="40% - Accent2 5 7" xfId="1240"/>
    <cellStyle name="40% - Accent2 5 8" xfId="1241"/>
    <cellStyle name="40% - Accent2 5 9" xfId="1242"/>
    <cellStyle name="40% - Accent2 6" xfId="1243"/>
    <cellStyle name="40% - Accent2 6 10" xfId="1244"/>
    <cellStyle name="40% - Accent2 6 11" xfId="1245"/>
    <cellStyle name="40% - Accent2 6 2" xfId="1246"/>
    <cellStyle name="40% - Accent2 6 3" xfId="1247"/>
    <cellStyle name="40% - Accent2 6 4" xfId="1248"/>
    <cellStyle name="40% - Accent2 6 5" xfId="1249"/>
    <cellStyle name="40% - Accent2 6 6" xfId="1250"/>
    <cellStyle name="40% - Accent2 6 7" xfId="1251"/>
    <cellStyle name="40% - Accent2 6 8" xfId="1252"/>
    <cellStyle name="40% - Accent2 6 9" xfId="1253"/>
    <cellStyle name="40% - Accent2 7" xfId="1254"/>
    <cellStyle name="40% - Accent2 7 10" xfId="1255"/>
    <cellStyle name="40% - Accent2 7 11" xfId="1256"/>
    <cellStyle name="40% - Accent2 7 2" xfId="1257"/>
    <cellStyle name="40% - Accent2 7 3" xfId="1258"/>
    <cellStyle name="40% - Accent2 7 4" xfId="1259"/>
    <cellStyle name="40% - Accent2 7 5" xfId="1260"/>
    <cellStyle name="40% - Accent2 7 6" xfId="1261"/>
    <cellStyle name="40% - Accent2 7 7" xfId="1262"/>
    <cellStyle name="40% - Accent2 7 8" xfId="1263"/>
    <cellStyle name="40% - Accent2 7 9" xfId="1264"/>
    <cellStyle name="40% - Accent2 8" xfId="1265"/>
    <cellStyle name="40% - Accent2 8 10" xfId="1266"/>
    <cellStyle name="40% - Accent2 8 11" xfId="1267"/>
    <cellStyle name="40% - Accent2 8 2" xfId="1268"/>
    <cellStyle name="40% - Accent2 8 3" xfId="1269"/>
    <cellStyle name="40% - Accent2 8 4" xfId="1270"/>
    <cellStyle name="40% - Accent2 8 5" xfId="1271"/>
    <cellStyle name="40% - Accent2 8 6" xfId="1272"/>
    <cellStyle name="40% - Accent2 8 7" xfId="1273"/>
    <cellStyle name="40% - Accent2 8 8" xfId="1274"/>
    <cellStyle name="40% - Accent2 8 9" xfId="1275"/>
    <cellStyle name="40% - Accent2 9" xfId="1276"/>
    <cellStyle name="40% - Accent2 9 10" xfId="1277"/>
    <cellStyle name="40% - Accent2 9 11" xfId="1278"/>
    <cellStyle name="40% - Accent2 9 2" xfId="1279"/>
    <cellStyle name="40% - Accent2 9 3" xfId="1280"/>
    <cellStyle name="40% - Accent2 9 4" xfId="1281"/>
    <cellStyle name="40% - Accent2 9 5" xfId="1282"/>
    <cellStyle name="40% - Accent2 9 6" xfId="1283"/>
    <cellStyle name="40% - Accent2 9 7" xfId="1284"/>
    <cellStyle name="40% - Accent2 9 8" xfId="1285"/>
    <cellStyle name="40% - Accent2 9 9" xfId="1286"/>
    <cellStyle name="40% - Accent3" xfId="5255" builtinId="39" customBuiltin="1"/>
    <cellStyle name="40% - Accent3 10" xfId="1288"/>
    <cellStyle name="40% - Accent3 10 10" xfId="1289"/>
    <cellStyle name="40% - Accent3 10 11" xfId="1290"/>
    <cellStyle name="40% - Accent3 10 2" xfId="1291"/>
    <cellStyle name="40% - Accent3 10 3" xfId="1292"/>
    <cellStyle name="40% - Accent3 10 4" xfId="1293"/>
    <cellStyle name="40% - Accent3 10 5" xfId="1294"/>
    <cellStyle name="40% - Accent3 10 6" xfId="1295"/>
    <cellStyle name="40% - Accent3 10 7" xfId="1296"/>
    <cellStyle name="40% - Accent3 10 8" xfId="1297"/>
    <cellStyle name="40% - Accent3 10 9" xfId="1298"/>
    <cellStyle name="40% - Accent3 11" xfId="1299"/>
    <cellStyle name="40% - Accent3 12" xfId="1300"/>
    <cellStyle name="40% - Accent3 13" xfId="1301"/>
    <cellStyle name="40% - Accent3 14" xfId="1302"/>
    <cellStyle name="40% - Accent3 15" xfId="1303"/>
    <cellStyle name="40% - Accent3 16" xfId="1304"/>
    <cellStyle name="40% - Accent3 17" xfId="1305"/>
    <cellStyle name="40% - Accent3 18" xfId="1306"/>
    <cellStyle name="40% - Accent3 19" xfId="1307"/>
    <cellStyle name="40% - Accent3 2" xfId="1287"/>
    <cellStyle name="40% - Accent3 2 10" xfId="1309"/>
    <cellStyle name="40% - Accent3 2 11" xfId="1310"/>
    <cellStyle name="40% - Accent3 2 12" xfId="1311"/>
    <cellStyle name="40% - Accent3 2 13" xfId="1312"/>
    <cellStyle name="40% - Accent3 2 14" xfId="1313"/>
    <cellStyle name="40% - Accent3 2 15" xfId="1314"/>
    <cellStyle name="40% - Accent3 2 16" xfId="1315"/>
    <cellStyle name="40% - Accent3 2 17" xfId="1316"/>
    <cellStyle name="40% - Accent3 2 18" xfId="1317"/>
    <cellStyle name="40% - Accent3 2 19" xfId="1318"/>
    <cellStyle name="40% - Accent3 2 2" xfId="1308"/>
    <cellStyle name="40% - Accent3 2 2 10" xfId="6195"/>
    <cellStyle name="40% - Accent3 2 2 2" xfId="1319"/>
    <cellStyle name="40% - Accent3 2 2 3" xfId="5287"/>
    <cellStyle name="40% - Accent3 2 2 4" xfId="5380"/>
    <cellStyle name="40% - Accent3 2 2 5" xfId="6861"/>
    <cellStyle name="40% - Accent3 2 2 6" xfId="6988"/>
    <cellStyle name="40% - Accent3 2 2 7" xfId="5536"/>
    <cellStyle name="40% - Accent3 2 2 8" xfId="6016"/>
    <cellStyle name="40% - Accent3 2 2 9" xfId="7320"/>
    <cellStyle name="40% - Accent3 2 20" xfId="1320"/>
    <cellStyle name="40% - Accent3 2 21" xfId="1321"/>
    <cellStyle name="40% - Accent3 2 22" xfId="1322"/>
    <cellStyle name="40% - Accent3 2 23" xfId="1323"/>
    <cellStyle name="40% - Accent3 2 24" xfId="1324"/>
    <cellStyle name="40% - Accent3 2 25" xfId="1325"/>
    <cellStyle name="40% - Accent3 2 26" xfId="1326"/>
    <cellStyle name="40% - Accent3 2 27" xfId="1327"/>
    <cellStyle name="40% - Accent3 2 28" xfId="5286"/>
    <cellStyle name="40% - Accent3 2 29" xfId="5379"/>
    <cellStyle name="40% - Accent3 2 3" xfId="1328"/>
    <cellStyle name="40% - Accent3 2 30" xfId="6860"/>
    <cellStyle name="40% - Accent3 2 31" xfId="6989"/>
    <cellStyle name="40% - Accent3 2 32" xfId="5821"/>
    <cellStyle name="40% - Accent3 2 33" xfId="6611"/>
    <cellStyle name="40% - Accent3 2 34" xfId="7470"/>
    <cellStyle name="40% - Accent3 2 35" xfId="7553"/>
    <cellStyle name="40% - Accent3 2 4" xfId="1329"/>
    <cellStyle name="40% - Accent3 2 5" xfId="1330"/>
    <cellStyle name="40% - Accent3 2 6" xfId="1331"/>
    <cellStyle name="40% - Accent3 2 7" xfId="1332"/>
    <cellStyle name="40% - Accent3 2 8" xfId="1333"/>
    <cellStyle name="40% - Accent3 2 8 10" xfId="1334"/>
    <cellStyle name="40% - Accent3 2 8 11" xfId="1335"/>
    <cellStyle name="40% - Accent3 2 8 2" xfId="1336"/>
    <cellStyle name="40% - Accent3 2 8 2 2" xfId="1337"/>
    <cellStyle name="40% - Accent3 2 8 2 3" xfId="1338"/>
    <cellStyle name="40% - Accent3 2 8 2 4" xfId="1339"/>
    <cellStyle name="40% - Accent3 2 8 2 5" xfId="1340"/>
    <cellStyle name="40% - Accent3 2 8 3" xfId="1341"/>
    <cellStyle name="40% - Accent3 2 8 3 2" xfId="1342"/>
    <cellStyle name="40% - Accent3 2 8 3 3" xfId="1343"/>
    <cellStyle name="40% - Accent3 2 8 3 4" xfId="1344"/>
    <cellStyle name="40% - Accent3 2 8 3 5" xfId="1345"/>
    <cellStyle name="40% - Accent3 2 8 4" xfId="1346"/>
    <cellStyle name="40% - Accent3 2 8 5" xfId="1347"/>
    <cellStyle name="40% - Accent3 2 8 6" xfId="1348"/>
    <cellStyle name="40% - Accent3 2 8 7" xfId="1349"/>
    <cellStyle name="40% - Accent3 2 8 8" xfId="1350"/>
    <cellStyle name="40% - Accent3 2 8 9" xfId="1351"/>
    <cellStyle name="40% - Accent3 2 9" xfId="1352"/>
    <cellStyle name="40% - Accent3 2 9 2" xfId="1353"/>
    <cellStyle name="40% - Accent3 20" xfId="1354"/>
    <cellStyle name="40% - Accent3 21" xfId="1355"/>
    <cellStyle name="40% - Accent3 22" xfId="1356"/>
    <cellStyle name="40% - Accent3 23" xfId="1357"/>
    <cellStyle name="40% - Accent3 24" xfId="1358"/>
    <cellStyle name="40% - Accent3 25" xfId="1359"/>
    <cellStyle name="40% - Accent3 26" xfId="4985"/>
    <cellStyle name="40% - Accent3 27" xfId="5018"/>
    <cellStyle name="40% - Accent3 28" xfId="5053"/>
    <cellStyle name="40% - Accent3 29" xfId="5119"/>
    <cellStyle name="40% - Accent3 3" xfId="1360"/>
    <cellStyle name="40% - Accent3 3 10" xfId="1361"/>
    <cellStyle name="40% - Accent3 3 11" xfId="1362"/>
    <cellStyle name="40% - Accent3 3 12" xfId="1363"/>
    <cellStyle name="40% - Accent3 3 13" xfId="1364"/>
    <cellStyle name="40% - Accent3 3 14" xfId="1365"/>
    <cellStyle name="40% - Accent3 3 15" xfId="1366"/>
    <cellStyle name="40% - Accent3 3 16" xfId="1367"/>
    <cellStyle name="40% - Accent3 3 17" xfId="1368"/>
    <cellStyle name="40% - Accent3 3 2" xfId="1369"/>
    <cellStyle name="40% - Accent3 3 3" xfId="1370"/>
    <cellStyle name="40% - Accent3 3 4" xfId="1371"/>
    <cellStyle name="40% - Accent3 3 5" xfId="1372"/>
    <cellStyle name="40% - Accent3 3 6" xfId="1373"/>
    <cellStyle name="40% - Accent3 3 7" xfId="1374"/>
    <cellStyle name="40% - Accent3 3 8" xfId="1375"/>
    <cellStyle name="40% - Accent3 3 9" xfId="1376"/>
    <cellStyle name="40% - Accent3 30" xfId="5150"/>
    <cellStyle name="40% - Accent3 31" xfId="5185"/>
    <cellStyle name="40% - Accent3 32" xfId="5220"/>
    <cellStyle name="40% - Accent3 33" xfId="5285"/>
    <cellStyle name="40% - Accent3 34" xfId="5378"/>
    <cellStyle name="40% - Accent3 35" xfId="6859"/>
    <cellStyle name="40% - Accent3 36" xfId="6990"/>
    <cellStyle name="40% - Accent3 37" xfId="5818"/>
    <cellStyle name="40% - Accent3 38" xfId="5608"/>
    <cellStyle name="40% - Accent3 39" xfId="7471"/>
    <cellStyle name="40% - Accent3 4" xfId="1377"/>
    <cellStyle name="40% - Accent3 4 10" xfId="1378"/>
    <cellStyle name="40% - Accent3 4 11" xfId="1379"/>
    <cellStyle name="40% - Accent3 4 12" xfId="1380"/>
    <cellStyle name="40% - Accent3 4 13" xfId="1381"/>
    <cellStyle name="40% - Accent3 4 14" xfId="1382"/>
    <cellStyle name="40% - Accent3 4 15" xfId="1383"/>
    <cellStyle name="40% - Accent3 4 16" xfId="1384"/>
    <cellStyle name="40% - Accent3 4 17" xfId="1385"/>
    <cellStyle name="40% - Accent3 4 2" xfId="1386"/>
    <cellStyle name="40% - Accent3 4 3" xfId="1387"/>
    <cellStyle name="40% - Accent3 4 4" xfId="1388"/>
    <cellStyle name="40% - Accent3 4 5" xfId="1389"/>
    <cellStyle name="40% - Accent3 4 6" xfId="1390"/>
    <cellStyle name="40% - Accent3 4 7" xfId="1391"/>
    <cellStyle name="40% - Accent3 4 8" xfId="1392"/>
    <cellStyle name="40% - Accent3 4 9" xfId="1393"/>
    <cellStyle name="40% - Accent3 40" xfId="7554"/>
    <cellStyle name="40% - Accent3 5" xfId="1394"/>
    <cellStyle name="40% - Accent3 5 10" xfId="1395"/>
    <cellStyle name="40% - Accent3 5 11" xfId="1396"/>
    <cellStyle name="40% - Accent3 5 12" xfId="1397"/>
    <cellStyle name="40% - Accent3 5 13" xfId="1398"/>
    <cellStyle name="40% - Accent3 5 14" xfId="1399"/>
    <cellStyle name="40% - Accent3 5 15" xfId="1400"/>
    <cellStyle name="40% - Accent3 5 16" xfId="1401"/>
    <cellStyle name="40% - Accent3 5 2" xfId="1402"/>
    <cellStyle name="40% - Accent3 5 3" xfId="1403"/>
    <cellStyle name="40% - Accent3 5 4" xfId="1404"/>
    <cellStyle name="40% - Accent3 5 5" xfId="1405"/>
    <cellStyle name="40% - Accent3 5 6" xfId="1406"/>
    <cellStyle name="40% - Accent3 5 7" xfId="1407"/>
    <cellStyle name="40% - Accent3 5 8" xfId="1408"/>
    <cellStyle name="40% - Accent3 5 9" xfId="1409"/>
    <cellStyle name="40% - Accent3 6" xfId="1410"/>
    <cellStyle name="40% - Accent3 6 10" xfId="1411"/>
    <cellStyle name="40% - Accent3 6 11" xfId="1412"/>
    <cellStyle name="40% - Accent3 6 2" xfId="1413"/>
    <cellStyle name="40% - Accent3 6 3" xfId="1414"/>
    <cellStyle name="40% - Accent3 6 4" xfId="1415"/>
    <cellStyle name="40% - Accent3 6 5" xfId="1416"/>
    <cellStyle name="40% - Accent3 6 6" xfId="1417"/>
    <cellStyle name="40% - Accent3 6 7" xfId="1418"/>
    <cellStyle name="40% - Accent3 6 8" xfId="1419"/>
    <cellStyle name="40% - Accent3 6 9" xfId="1420"/>
    <cellStyle name="40% - Accent3 7" xfId="1421"/>
    <cellStyle name="40% - Accent3 7 10" xfId="1422"/>
    <cellStyle name="40% - Accent3 7 11" xfId="1423"/>
    <cellStyle name="40% - Accent3 7 2" xfId="1424"/>
    <cellStyle name="40% - Accent3 7 3" xfId="1425"/>
    <cellStyle name="40% - Accent3 7 4" xfId="1426"/>
    <cellStyle name="40% - Accent3 7 5" xfId="1427"/>
    <cellStyle name="40% - Accent3 7 6" xfId="1428"/>
    <cellStyle name="40% - Accent3 7 7" xfId="1429"/>
    <cellStyle name="40% - Accent3 7 8" xfId="1430"/>
    <cellStyle name="40% - Accent3 7 9" xfId="1431"/>
    <cellStyle name="40% - Accent3 8" xfId="1432"/>
    <cellStyle name="40% - Accent3 8 10" xfId="1433"/>
    <cellStyle name="40% - Accent3 8 11" xfId="1434"/>
    <cellStyle name="40% - Accent3 8 2" xfId="1435"/>
    <cellStyle name="40% - Accent3 8 3" xfId="1436"/>
    <cellStyle name="40% - Accent3 8 4" xfId="1437"/>
    <cellStyle name="40% - Accent3 8 5" xfId="1438"/>
    <cellStyle name="40% - Accent3 8 6" xfId="1439"/>
    <cellStyle name="40% - Accent3 8 7" xfId="1440"/>
    <cellStyle name="40% - Accent3 8 8" xfId="1441"/>
    <cellStyle name="40% - Accent3 8 9" xfId="1442"/>
    <cellStyle name="40% - Accent3 9" xfId="1443"/>
    <cellStyle name="40% - Accent3 9 10" xfId="1444"/>
    <cellStyle name="40% - Accent3 9 11" xfId="1445"/>
    <cellStyle name="40% - Accent3 9 2" xfId="1446"/>
    <cellStyle name="40% - Accent3 9 3" xfId="1447"/>
    <cellStyle name="40% - Accent3 9 4" xfId="1448"/>
    <cellStyle name="40% - Accent3 9 5" xfId="1449"/>
    <cellStyle name="40% - Accent3 9 6" xfId="1450"/>
    <cellStyle name="40% - Accent3 9 7" xfId="1451"/>
    <cellStyle name="40% - Accent3 9 8" xfId="1452"/>
    <cellStyle name="40% - Accent3 9 9" xfId="1453"/>
    <cellStyle name="40% - Accent4" xfId="5259" builtinId="43" customBuiltin="1"/>
    <cellStyle name="40% - Accent4 10" xfId="1455"/>
    <cellStyle name="40% - Accent4 10 10" xfId="1456"/>
    <cellStyle name="40% - Accent4 10 11" xfId="1457"/>
    <cellStyle name="40% - Accent4 10 2" xfId="1458"/>
    <cellStyle name="40% - Accent4 10 3" xfId="1459"/>
    <cellStyle name="40% - Accent4 10 4" xfId="1460"/>
    <cellStyle name="40% - Accent4 10 5" xfId="1461"/>
    <cellStyle name="40% - Accent4 10 6" xfId="1462"/>
    <cellStyle name="40% - Accent4 10 7" xfId="1463"/>
    <cellStyle name="40% - Accent4 10 8" xfId="1464"/>
    <cellStyle name="40% - Accent4 10 9" xfId="1465"/>
    <cellStyle name="40% - Accent4 11" xfId="1466"/>
    <cellStyle name="40% - Accent4 12" xfId="1467"/>
    <cellStyle name="40% - Accent4 13" xfId="1468"/>
    <cellStyle name="40% - Accent4 14" xfId="1469"/>
    <cellStyle name="40% - Accent4 15" xfId="1470"/>
    <cellStyle name="40% - Accent4 16" xfId="1471"/>
    <cellStyle name="40% - Accent4 17" xfId="1472"/>
    <cellStyle name="40% - Accent4 18" xfId="1473"/>
    <cellStyle name="40% - Accent4 19" xfId="1474"/>
    <cellStyle name="40% - Accent4 2" xfId="1454"/>
    <cellStyle name="40% - Accent4 2 10" xfId="1476"/>
    <cellStyle name="40% - Accent4 2 11" xfId="1477"/>
    <cellStyle name="40% - Accent4 2 12" xfId="1478"/>
    <cellStyle name="40% - Accent4 2 13" xfId="1479"/>
    <cellStyle name="40% - Accent4 2 14" xfId="1480"/>
    <cellStyle name="40% - Accent4 2 15" xfId="1481"/>
    <cellStyle name="40% - Accent4 2 16" xfId="1482"/>
    <cellStyle name="40% - Accent4 2 17" xfId="1483"/>
    <cellStyle name="40% - Accent4 2 18" xfId="1484"/>
    <cellStyle name="40% - Accent4 2 19" xfId="1485"/>
    <cellStyle name="40% - Accent4 2 2" xfId="1475"/>
    <cellStyle name="40% - Accent4 2 2 10" xfId="6202"/>
    <cellStyle name="40% - Accent4 2 2 2" xfId="1486"/>
    <cellStyle name="40% - Accent4 2 2 3" xfId="5290"/>
    <cellStyle name="40% - Accent4 2 2 4" xfId="5383"/>
    <cellStyle name="40% - Accent4 2 2 5" xfId="6865"/>
    <cellStyle name="40% - Accent4 2 2 6" xfId="6983"/>
    <cellStyle name="40% - Accent4 2 2 7" xfId="6797"/>
    <cellStyle name="40% - Accent4 2 2 8" xfId="5980"/>
    <cellStyle name="40% - Accent4 2 2 9" xfId="7341"/>
    <cellStyle name="40% - Accent4 2 20" xfId="1487"/>
    <cellStyle name="40% - Accent4 2 21" xfId="1488"/>
    <cellStyle name="40% - Accent4 2 22" xfId="1489"/>
    <cellStyle name="40% - Accent4 2 23" xfId="1490"/>
    <cellStyle name="40% - Accent4 2 24" xfId="1491"/>
    <cellStyle name="40% - Accent4 2 25" xfId="1492"/>
    <cellStyle name="40% - Accent4 2 26" xfId="1493"/>
    <cellStyle name="40% - Accent4 2 27" xfId="1494"/>
    <cellStyle name="40% - Accent4 2 28" xfId="5289"/>
    <cellStyle name="40% - Accent4 2 29" xfId="5382"/>
    <cellStyle name="40% - Accent4 2 3" xfId="1495"/>
    <cellStyle name="40% - Accent4 2 30" xfId="6863"/>
    <cellStyle name="40% - Accent4 2 31" xfId="6984"/>
    <cellStyle name="40% - Accent4 2 32" xfId="6723"/>
    <cellStyle name="40% - Accent4 2 33" xfId="5996"/>
    <cellStyle name="40% - Accent4 2 34" xfId="7466"/>
    <cellStyle name="40% - Accent4 2 35" xfId="7552"/>
    <cellStyle name="40% - Accent4 2 4" xfId="1496"/>
    <cellStyle name="40% - Accent4 2 5" xfId="1497"/>
    <cellStyle name="40% - Accent4 2 6" xfId="1498"/>
    <cellStyle name="40% - Accent4 2 7" xfId="1499"/>
    <cellStyle name="40% - Accent4 2 8" xfId="1500"/>
    <cellStyle name="40% - Accent4 2 8 10" xfId="1501"/>
    <cellStyle name="40% - Accent4 2 8 11" xfId="1502"/>
    <cellStyle name="40% - Accent4 2 8 2" xfId="1503"/>
    <cellStyle name="40% - Accent4 2 8 2 2" xfId="1504"/>
    <cellStyle name="40% - Accent4 2 8 2 3" xfId="1505"/>
    <cellStyle name="40% - Accent4 2 8 2 4" xfId="1506"/>
    <cellStyle name="40% - Accent4 2 8 2 5" xfId="1507"/>
    <cellStyle name="40% - Accent4 2 8 3" xfId="1508"/>
    <cellStyle name="40% - Accent4 2 8 3 2" xfId="1509"/>
    <cellStyle name="40% - Accent4 2 8 3 3" xfId="1510"/>
    <cellStyle name="40% - Accent4 2 8 3 4" xfId="1511"/>
    <cellStyle name="40% - Accent4 2 8 3 5" xfId="1512"/>
    <cellStyle name="40% - Accent4 2 8 4" xfId="1513"/>
    <cellStyle name="40% - Accent4 2 8 5" xfId="1514"/>
    <cellStyle name="40% - Accent4 2 8 6" xfId="1515"/>
    <cellStyle name="40% - Accent4 2 8 7" xfId="1516"/>
    <cellStyle name="40% - Accent4 2 8 8" xfId="1517"/>
    <cellStyle name="40% - Accent4 2 8 9" xfId="1518"/>
    <cellStyle name="40% - Accent4 2 9" xfId="1519"/>
    <cellStyle name="40% - Accent4 2 9 2" xfId="1520"/>
    <cellStyle name="40% - Accent4 20" xfId="1521"/>
    <cellStyle name="40% - Accent4 21" xfId="1522"/>
    <cellStyle name="40% - Accent4 22" xfId="1523"/>
    <cellStyle name="40% - Accent4 23" xfId="1524"/>
    <cellStyle name="40% - Accent4 24" xfId="1525"/>
    <cellStyle name="40% - Accent4 25" xfId="1526"/>
    <cellStyle name="40% - Accent4 26" xfId="4986"/>
    <cellStyle name="40% - Accent4 26 2" xfId="5844"/>
    <cellStyle name="40% - Accent4 26 3" xfId="5955"/>
    <cellStyle name="40% - Accent4 26 4" xfId="7485"/>
    <cellStyle name="40% - Accent4 26 5" xfId="7555"/>
    <cellStyle name="40% - Accent4 27" xfId="5019"/>
    <cellStyle name="40% - Accent4 28" xfId="5054"/>
    <cellStyle name="40% - Accent4 29" xfId="5123"/>
    <cellStyle name="40% - Accent4 3" xfId="1527"/>
    <cellStyle name="40% - Accent4 3 10" xfId="1528"/>
    <cellStyle name="40% - Accent4 3 11" xfId="1529"/>
    <cellStyle name="40% - Accent4 3 12" xfId="1530"/>
    <cellStyle name="40% - Accent4 3 13" xfId="1531"/>
    <cellStyle name="40% - Accent4 3 14" xfId="1532"/>
    <cellStyle name="40% - Accent4 3 15" xfId="1533"/>
    <cellStyle name="40% - Accent4 3 16" xfId="1534"/>
    <cellStyle name="40% - Accent4 3 17" xfId="1535"/>
    <cellStyle name="40% - Accent4 3 2" xfId="1536"/>
    <cellStyle name="40% - Accent4 3 3" xfId="1537"/>
    <cellStyle name="40% - Accent4 3 4" xfId="1538"/>
    <cellStyle name="40% - Accent4 3 5" xfId="1539"/>
    <cellStyle name="40% - Accent4 3 6" xfId="1540"/>
    <cellStyle name="40% - Accent4 3 7" xfId="1541"/>
    <cellStyle name="40% - Accent4 3 8" xfId="1542"/>
    <cellStyle name="40% - Accent4 3 9" xfId="1543"/>
    <cellStyle name="40% - Accent4 30" xfId="5154"/>
    <cellStyle name="40% - Accent4 31" xfId="5189"/>
    <cellStyle name="40% - Accent4 32" xfId="5224"/>
    <cellStyle name="40% - Accent4 33" xfId="5288"/>
    <cellStyle name="40% - Accent4 34" xfId="5381"/>
    <cellStyle name="40% - Accent4 35" xfId="6862"/>
    <cellStyle name="40% - Accent4 36" xfId="7017"/>
    <cellStyle name="40% - Accent4 37" xfId="7048"/>
    <cellStyle name="40% - Accent4 38" xfId="5999"/>
    <cellStyle name="40% - Accent4 39" xfId="7464"/>
    <cellStyle name="40% - Accent4 4" xfId="1544"/>
    <cellStyle name="40% - Accent4 4 10" xfId="1545"/>
    <cellStyle name="40% - Accent4 4 11" xfId="1546"/>
    <cellStyle name="40% - Accent4 4 12" xfId="1547"/>
    <cellStyle name="40% - Accent4 4 13" xfId="1548"/>
    <cellStyle name="40% - Accent4 4 14" xfId="1549"/>
    <cellStyle name="40% - Accent4 4 15" xfId="1550"/>
    <cellStyle name="40% - Accent4 4 16" xfId="1551"/>
    <cellStyle name="40% - Accent4 4 17" xfId="1552"/>
    <cellStyle name="40% - Accent4 4 2" xfId="1553"/>
    <cellStyle name="40% - Accent4 4 3" xfId="1554"/>
    <cellStyle name="40% - Accent4 4 4" xfId="1555"/>
    <cellStyle name="40% - Accent4 4 5" xfId="1556"/>
    <cellStyle name="40% - Accent4 4 6" xfId="1557"/>
    <cellStyle name="40% - Accent4 4 7" xfId="1558"/>
    <cellStyle name="40% - Accent4 4 8" xfId="1559"/>
    <cellStyle name="40% - Accent4 4 9" xfId="1560"/>
    <cellStyle name="40% - Accent4 40" xfId="7551"/>
    <cellStyle name="40% - Accent4 5" xfId="1561"/>
    <cellStyle name="40% - Accent4 5 10" xfId="1562"/>
    <cellStyle name="40% - Accent4 5 11" xfId="1563"/>
    <cellStyle name="40% - Accent4 5 12" xfId="1564"/>
    <cellStyle name="40% - Accent4 5 13" xfId="1565"/>
    <cellStyle name="40% - Accent4 5 14" xfId="1566"/>
    <cellStyle name="40% - Accent4 5 15" xfId="1567"/>
    <cellStyle name="40% - Accent4 5 16" xfId="1568"/>
    <cellStyle name="40% - Accent4 5 2" xfId="1569"/>
    <cellStyle name="40% - Accent4 5 3" xfId="1570"/>
    <cellStyle name="40% - Accent4 5 4" xfId="1571"/>
    <cellStyle name="40% - Accent4 5 5" xfId="1572"/>
    <cellStyle name="40% - Accent4 5 6" xfId="1573"/>
    <cellStyle name="40% - Accent4 5 7" xfId="1574"/>
    <cellStyle name="40% - Accent4 5 8" xfId="1575"/>
    <cellStyle name="40% - Accent4 5 9" xfId="1576"/>
    <cellStyle name="40% - Accent4 6" xfId="1577"/>
    <cellStyle name="40% - Accent4 6 10" xfId="1578"/>
    <cellStyle name="40% - Accent4 6 11" xfId="1579"/>
    <cellStyle name="40% - Accent4 6 2" xfId="1580"/>
    <cellStyle name="40% - Accent4 6 3" xfId="1581"/>
    <cellStyle name="40% - Accent4 6 4" xfId="1582"/>
    <cellStyle name="40% - Accent4 6 5" xfId="1583"/>
    <cellStyle name="40% - Accent4 6 6" xfId="1584"/>
    <cellStyle name="40% - Accent4 6 7" xfId="1585"/>
    <cellStyle name="40% - Accent4 6 8" xfId="1586"/>
    <cellStyle name="40% - Accent4 6 9" xfId="1587"/>
    <cellStyle name="40% - Accent4 7" xfId="1588"/>
    <cellStyle name="40% - Accent4 7 10" xfId="1589"/>
    <cellStyle name="40% - Accent4 7 11" xfId="1590"/>
    <cellStyle name="40% - Accent4 7 2" xfId="1591"/>
    <cellStyle name="40% - Accent4 7 3" xfId="1592"/>
    <cellStyle name="40% - Accent4 7 4" xfId="1593"/>
    <cellStyle name="40% - Accent4 7 5" xfId="1594"/>
    <cellStyle name="40% - Accent4 7 6" xfId="1595"/>
    <cellStyle name="40% - Accent4 7 7" xfId="1596"/>
    <cellStyle name="40% - Accent4 7 8" xfId="1597"/>
    <cellStyle name="40% - Accent4 7 9" xfId="1598"/>
    <cellStyle name="40% - Accent4 8" xfId="1599"/>
    <cellStyle name="40% - Accent4 8 10" xfId="1600"/>
    <cellStyle name="40% - Accent4 8 11" xfId="1601"/>
    <cellStyle name="40% - Accent4 8 2" xfId="1602"/>
    <cellStyle name="40% - Accent4 8 3" xfId="1603"/>
    <cellStyle name="40% - Accent4 8 4" xfId="1604"/>
    <cellStyle name="40% - Accent4 8 5" xfId="1605"/>
    <cellStyle name="40% - Accent4 8 6" xfId="1606"/>
    <cellStyle name="40% - Accent4 8 7" xfId="1607"/>
    <cellStyle name="40% - Accent4 8 8" xfId="1608"/>
    <cellStyle name="40% - Accent4 8 9" xfId="1609"/>
    <cellStyle name="40% - Accent4 9" xfId="1610"/>
    <cellStyle name="40% - Accent4 9 10" xfId="1611"/>
    <cellStyle name="40% - Accent4 9 11" xfId="1612"/>
    <cellStyle name="40% - Accent4 9 2" xfId="1613"/>
    <cellStyle name="40% - Accent4 9 3" xfId="1614"/>
    <cellStyle name="40% - Accent4 9 4" xfId="1615"/>
    <cellStyle name="40% - Accent4 9 5" xfId="1616"/>
    <cellStyle name="40% - Accent4 9 6" xfId="1617"/>
    <cellStyle name="40% - Accent4 9 7" xfId="1618"/>
    <cellStyle name="40% - Accent4 9 8" xfId="1619"/>
    <cellStyle name="40% - Accent4 9 9" xfId="1620"/>
    <cellStyle name="40% - Accent5" xfId="5261" builtinId="47" customBuiltin="1"/>
    <cellStyle name="40% - Accent5 10" xfId="1622"/>
    <cellStyle name="40% - Accent5 10 10" xfId="1623"/>
    <cellStyle name="40% - Accent5 10 11" xfId="1624"/>
    <cellStyle name="40% - Accent5 10 2" xfId="1625"/>
    <cellStyle name="40% - Accent5 10 3" xfId="1626"/>
    <cellStyle name="40% - Accent5 10 4" xfId="1627"/>
    <cellStyle name="40% - Accent5 10 5" xfId="1628"/>
    <cellStyle name="40% - Accent5 10 6" xfId="1629"/>
    <cellStyle name="40% - Accent5 10 7" xfId="1630"/>
    <cellStyle name="40% - Accent5 10 8" xfId="1631"/>
    <cellStyle name="40% - Accent5 10 9" xfId="1632"/>
    <cellStyle name="40% - Accent5 11" xfId="1633"/>
    <cellStyle name="40% - Accent5 12" xfId="1634"/>
    <cellStyle name="40% - Accent5 13" xfId="1635"/>
    <cellStyle name="40% - Accent5 14" xfId="1636"/>
    <cellStyle name="40% - Accent5 15" xfId="1637"/>
    <cellStyle name="40% - Accent5 16" xfId="1638"/>
    <cellStyle name="40% - Accent5 17" xfId="1639"/>
    <cellStyle name="40% - Accent5 18" xfId="1640"/>
    <cellStyle name="40% - Accent5 19" xfId="1641"/>
    <cellStyle name="40% - Accent5 2" xfId="1621"/>
    <cellStyle name="40% - Accent5 2 10" xfId="1643"/>
    <cellStyle name="40% - Accent5 2 11" xfId="1644"/>
    <cellStyle name="40% - Accent5 2 12" xfId="1645"/>
    <cellStyle name="40% - Accent5 2 13" xfId="1646"/>
    <cellStyle name="40% - Accent5 2 14" xfId="1647"/>
    <cellStyle name="40% - Accent5 2 15" xfId="1648"/>
    <cellStyle name="40% - Accent5 2 16" xfId="1649"/>
    <cellStyle name="40% - Accent5 2 17" xfId="1650"/>
    <cellStyle name="40% - Accent5 2 18" xfId="1651"/>
    <cellStyle name="40% - Accent5 2 19" xfId="1652"/>
    <cellStyle name="40% - Accent5 2 2" xfId="1642"/>
    <cellStyle name="40% - Accent5 2 20" xfId="1653"/>
    <cellStyle name="40% - Accent5 2 21" xfId="1654"/>
    <cellStyle name="40% - Accent5 2 22" xfId="1655"/>
    <cellStyle name="40% - Accent5 2 23" xfId="1656"/>
    <cellStyle name="40% - Accent5 2 24" xfId="5292"/>
    <cellStyle name="40% - Accent5 2 25" xfId="5385"/>
    <cellStyle name="40% - Accent5 2 26" xfId="6871"/>
    <cellStyle name="40% - Accent5 2 27" xfId="7016"/>
    <cellStyle name="40% - Accent5 2 28" xfId="5848"/>
    <cellStyle name="40% - Accent5 2 29" xfId="5951"/>
    <cellStyle name="40% - Accent5 2 3" xfId="1657"/>
    <cellStyle name="40% - Accent5 2 30" xfId="5784"/>
    <cellStyle name="40% - Accent5 2 31" xfId="6801"/>
    <cellStyle name="40% - Accent5 2 4" xfId="1658"/>
    <cellStyle name="40% - Accent5 2 5" xfId="1659"/>
    <cellStyle name="40% - Accent5 2 6" xfId="1660"/>
    <cellStyle name="40% - Accent5 2 7" xfId="1661"/>
    <cellStyle name="40% - Accent5 2 8" xfId="1662"/>
    <cellStyle name="40% - Accent5 2 9" xfId="1663"/>
    <cellStyle name="40% - Accent5 20" xfId="1664"/>
    <cellStyle name="40% - Accent5 21" xfId="1665"/>
    <cellStyle name="40% - Accent5 22" xfId="1666"/>
    <cellStyle name="40% - Accent5 23" xfId="1667"/>
    <cellStyle name="40% - Accent5 24" xfId="1668"/>
    <cellStyle name="40% - Accent5 25" xfId="1669"/>
    <cellStyle name="40% - Accent5 26" xfId="4987"/>
    <cellStyle name="40% - Accent5 26 2" xfId="5648"/>
    <cellStyle name="40% - Accent5 26 3" xfId="5950"/>
    <cellStyle name="40% - Accent5 26 4" xfId="5679"/>
    <cellStyle name="40% - Accent5 26 5" xfId="6596"/>
    <cellStyle name="40% - Accent5 27" xfId="5020"/>
    <cellStyle name="40% - Accent5 28" xfId="5055"/>
    <cellStyle name="40% - Accent5 29" xfId="5127"/>
    <cellStyle name="40% - Accent5 3" xfId="1670"/>
    <cellStyle name="40% - Accent5 3 10" xfId="1671"/>
    <cellStyle name="40% - Accent5 3 11" xfId="1672"/>
    <cellStyle name="40% - Accent5 3 12" xfId="1673"/>
    <cellStyle name="40% - Accent5 3 13" xfId="1674"/>
    <cellStyle name="40% - Accent5 3 14" xfId="1675"/>
    <cellStyle name="40% - Accent5 3 15" xfId="1676"/>
    <cellStyle name="40% - Accent5 3 16" xfId="1677"/>
    <cellStyle name="40% - Accent5 3 17" xfId="1678"/>
    <cellStyle name="40% - Accent5 3 2" xfId="1679"/>
    <cellStyle name="40% - Accent5 3 3" xfId="1680"/>
    <cellStyle name="40% - Accent5 3 4" xfId="1681"/>
    <cellStyle name="40% - Accent5 3 5" xfId="1682"/>
    <cellStyle name="40% - Accent5 3 6" xfId="1683"/>
    <cellStyle name="40% - Accent5 3 7" xfId="1684"/>
    <cellStyle name="40% - Accent5 3 8" xfId="1685"/>
    <cellStyle name="40% - Accent5 3 9" xfId="1686"/>
    <cellStyle name="40% - Accent5 30" xfId="5156"/>
    <cellStyle name="40% - Accent5 31" xfId="5191"/>
    <cellStyle name="40% - Accent5 32" xfId="5226"/>
    <cellStyle name="40% - Accent5 33" xfId="5291"/>
    <cellStyle name="40% - Accent5 34" xfId="5384"/>
    <cellStyle name="40% - Accent5 35" xfId="6868"/>
    <cellStyle name="40% - Accent5 36" xfId="6975"/>
    <cellStyle name="40% - Accent5 37" xfId="6743"/>
    <cellStyle name="40% - Accent5 38" xfId="6586"/>
    <cellStyle name="40% - Accent5 39" xfId="5782"/>
    <cellStyle name="40% - Accent5 4" xfId="1687"/>
    <cellStyle name="40% - Accent5 4 10" xfId="1688"/>
    <cellStyle name="40% - Accent5 4 11" xfId="1689"/>
    <cellStyle name="40% - Accent5 4 12" xfId="1690"/>
    <cellStyle name="40% - Accent5 4 13" xfId="1691"/>
    <cellStyle name="40% - Accent5 4 14" xfId="1692"/>
    <cellStyle name="40% - Accent5 4 15" xfId="1693"/>
    <cellStyle name="40% - Accent5 4 16" xfId="1694"/>
    <cellStyle name="40% - Accent5 4 17" xfId="1695"/>
    <cellStyle name="40% - Accent5 4 2" xfId="1696"/>
    <cellStyle name="40% - Accent5 4 3" xfId="1697"/>
    <cellStyle name="40% - Accent5 4 4" xfId="1698"/>
    <cellStyle name="40% - Accent5 4 5" xfId="1699"/>
    <cellStyle name="40% - Accent5 4 6" xfId="1700"/>
    <cellStyle name="40% - Accent5 4 7" xfId="1701"/>
    <cellStyle name="40% - Accent5 4 8" xfId="1702"/>
    <cellStyle name="40% - Accent5 4 9" xfId="1703"/>
    <cellStyle name="40% - Accent5 40" xfId="6779"/>
    <cellStyle name="40% - Accent5 5" xfId="1704"/>
    <cellStyle name="40% - Accent5 5 10" xfId="1705"/>
    <cellStyle name="40% - Accent5 5 11" xfId="1706"/>
    <cellStyle name="40% - Accent5 5 12" xfId="1707"/>
    <cellStyle name="40% - Accent5 5 13" xfId="1708"/>
    <cellStyle name="40% - Accent5 5 14" xfId="1709"/>
    <cellStyle name="40% - Accent5 5 15" xfId="1710"/>
    <cellStyle name="40% - Accent5 5 16" xfId="1711"/>
    <cellStyle name="40% - Accent5 5 2" xfId="1712"/>
    <cellStyle name="40% - Accent5 5 3" xfId="1713"/>
    <cellStyle name="40% - Accent5 5 4" xfId="1714"/>
    <cellStyle name="40% - Accent5 5 5" xfId="1715"/>
    <cellStyle name="40% - Accent5 5 6" xfId="1716"/>
    <cellStyle name="40% - Accent5 5 7" xfId="1717"/>
    <cellStyle name="40% - Accent5 5 8" xfId="1718"/>
    <cellStyle name="40% - Accent5 5 9" xfId="1719"/>
    <cellStyle name="40% - Accent5 6" xfId="1720"/>
    <cellStyle name="40% - Accent5 6 10" xfId="1721"/>
    <cellStyle name="40% - Accent5 6 11" xfId="1722"/>
    <cellStyle name="40% - Accent5 6 2" xfId="1723"/>
    <cellStyle name="40% - Accent5 6 3" xfId="1724"/>
    <cellStyle name="40% - Accent5 6 4" xfId="1725"/>
    <cellStyle name="40% - Accent5 6 5" xfId="1726"/>
    <cellStyle name="40% - Accent5 6 6" xfId="1727"/>
    <cellStyle name="40% - Accent5 6 7" xfId="1728"/>
    <cellStyle name="40% - Accent5 6 8" xfId="1729"/>
    <cellStyle name="40% - Accent5 6 9" xfId="1730"/>
    <cellStyle name="40% - Accent5 7" xfId="1731"/>
    <cellStyle name="40% - Accent5 7 10" xfId="1732"/>
    <cellStyle name="40% - Accent5 7 11" xfId="1733"/>
    <cellStyle name="40% - Accent5 7 2" xfId="1734"/>
    <cellStyle name="40% - Accent5 7 3" xfId="1735"/>
    <cellStyle name="40% - Accent5 7 4" xfId="1736"/>
    <cellStyle name="40% - Accent5 7 5" xfId="1737"/>
    <cellStyle name="40% - Accent5 7 6" xfId="1738"/>
    <cellStyle name="40% - Accent5 7 7" xfId="1739"/>
    <cellStyle name="40% - Accent5 7 8" xfId="1740"/>
    <cellStyle name="40% - Accent5 7 9" xfId="1741"/>
    <cellStyle name="40% - Accent5 8" xfId="1742"/>
    <cellStyle name="40% - Accent5 8 10" xfId="1743"/>
    <cellStyle name="40% - Accent5 8 11" xfId="1744"/>
    <cellStyle name="40% - Accent5 8 2" xfId="1745"/>
    <cellStyle name="40% - Accent5 8 3" xfId="1746"/>
    <cellStyle name="40% - Accent5 8 4" xfId="1747"/>
    <cellStyle name="40% - Accent5 8 5" xfId="1748"/>
    <cellStyle name="40% - Accent5 8 6" xfId="1749"/>
    <cellStyle name="40% - Accent5 8 7" xfId="1750"/>
    <cellStyle name="40% - Accent5 8 8" xfId="1751"/>
    <cellStyle name="40% - Accent5 8 9" xfId="1752"/>
    <cellStyle name="40% - Accent5 9" xfId="1753"/>
    <cellStyle name="40% - Accent5 9 10" xfId="1754"/>
    <cellStyle name="40% - Accent5 9 11" xfId="1755"/>
    <cellStyle name="40% - Accent5 9 2" xfId="1756"/>
    <cellStyle name="40% - Accent5 9 3" xfId="1757"/>
    <cellStyle name="40% - Accent5 9 4" xfId="1758"/>
    <cellStyle name="40% - Accent5 9 5" xfId="1759"/>
    <cellStyle name="40% - Accent5 9 6" xfId="1760"/>
    <cellStyle name="40% - Accent5 9 7" xfId="1761"/>
    <cellStyle name="40% - Accent5 9 8" xfId="1762"/>
    <cellStyle name="40% - Accent5 9 9" xfId="1763"/>
    <cellStyle name="40% - Accent6" xfId="5265" builtinId="51" customBuiltin="1"/>
    <cellStyle name="40% - Accent6 10" xfId="1765"/>
    <cellStyle name="40% - Accent6 10 10" xfId="1766"/>
    <cellStyle name="40% - Accent6 10 11" xfId="1767"/>
    <cellStyle name="40% - Accent6 10 2" xfId="1768"/>
    <cellStyle name="40% - Accent6 10 3" xfId="1769"/>
    <cellStyle name="40% - Accent6 10 4" xfId="1770"/>
    <cellStyle name="40% - Accent6 10 5" xfId="1771"/>
    <cellStyle name="40% - Accent6 10 6" xfId="1772"/>
    <cellStyle name="40% - Accent6 10 7" xfId="1773"/>
    <cellStyle name="40% - Accent6 10 8" xfId="1774"/>
    <cellStyle name="40% - Accent6 10 9" xfId="1775"/>
    <cellStyle name="40% - Accent6 11" xfId="1776"/>
    <cellStyle name="40% - Accent6 12" xfId="1777"/>
    <cellStyle name="40% - Accent6 13" xfId="1778"/>
    <cellStyle name="40% - Accent6 14" xfId="1779"/>
    <cellStyle name="40% - Accent6 15" xfId="1780"/>
    <cellStyle name="40% - Accent6 16" xfId="1781"/>
    <cellStyle name="40% - Accent6 17" xfId="1782"/>
    <cellStyle name="40% - Accent6 18" xfId="1783"/>
    <cellStyle name="40% - Accent6 19" xfId="1784"/>
    <cellStyle name="40% - Accent6 2" xfId="1764"/>
    <cellStyle name="40% - Accent6 2 10" xfId="1786"/>
    <cellStyle name="40% - Accent6 2 11" xfId="1787"/>
    <cellStyle name="40% - Accent6 2 12" xfId="1788"/>
    <cellStyle name="40% - Accent6 2 13" xfId="1789"/>
    <cellStyle name="40% - Accent6 2 14" xfId="1790"/>
    <cellStyle name="40% - Accent6 2 15" xfId="1791"/>
    <cellStyle name="40% - Accent6 2 16" xfId="1792"/>
    <cellStyle name="40% - Accent6 2 17" xfId="1793"/>
    <cellStyle name="40% - Accent6 2 18" xfId="1794"/>
    <cellStyle name="40% - Accent6 2 19" xfId="1795"/>
    <cellStyle name="40% - Accent6 2 2" xfId="1785"/>
    <cellStyle name="40% - Accent6 2 2 10" xfId="6617"/>
    <cellStyle name="40% - Accent6 2 2 2" xfId="1796"/>
    <cellStyle name="40% - Accent6 2 2 3" xfId="5295"/>
    <cellStyle name="40% - Accent6 2 2 4" xfId="5388"/>
    <cellStyle name="40% - Accent6 2 2 5" xfId="6888"/>
    <cellStyle name="40% - Accent6 2 2 6" xfId="6960"/>
    <cellStyle name="40% - Accent6 2 2 7" xfId="6613"/>
    <cellStyle name="40% - Accent6 2 2 8" xfId="5943"/>
    <cellStyle name="40% - Accent6 2 2 9" xfId="7028"/>
    <cellStyle name="40% - Accent6 2 20" xfId="1797"/>
    <cellStyle name="40% - Accent6 2 21" xfId="1798"/>
    <cellStyle name="40% - Accent6 2 22" xfId="1799"/>
    <cellStyle name="40% - Accent6 2 23" xfId="1800"/>
    <cellStyle name="40% - Accent6 2 24" xfId="1801"/>
    <cellStyle name="40% - Accent6 2 25" xfId="1802"/>
    <cellStyle name="40% - Accent6 2 26" xfId="1803"/>
    <cellStyle name="40% - Accent6 2 27" xfId="1804"/>
    <cellStyle name="40% - Accent6 2 28" xfId="5294"/>
    <cellStyle name="40% - Accent6 2 29" xfId="5387"/>
    <cellStyle name="40% - Accent6 2 3" xfId="1805"/>
    <cellStyle name="40% - Accent6 2 30" xfId="6885"/>
    <cellStyle name="40% - Accent6 2 31" xfId="6961"/>
    <cellStyle name="40% - Accent6 2 32" xfId="5855"/>
    <cellStyle name="40% - Accent6 2 33" xfId="5945"/>
    <cellStyle name="40% - Accent6 2 34" xfId="5796"/>
    <cellStyle name="40% - Accent6 2 35" xfId="5949"/>
    <cellStyle name="40% - Accent6 2 4" xfId="1806"/>
    <cellStyle name="40% - Accent6 2 5" xfId="1807"/>
    <cellStyle name="40% - Accent6 2 6" xfId="1808"/>
    <cellStyle name="40% - Accent6 2 7" xfId="1809"/>
    <cellStyle name="40% - Accent6 2 8" xfId="1810"/>
    <cellStyle name="40% - Accent6 2 8 10" xfId="1811"/>
    <cellStyle name="40% - Accent6 2 8 11" xfId="1812"/>
    <cellStyle name="40% - Accent6 2 8 2" xfId="1813"/>
    <cellStyle name="40% - Accent6 2 8 2 2" xfId="1814"/>
    <cellStyle name="40% - Accent6 2 8 2 3" xfId="1815"/>
    <cellStyle name="40% - Accent6 2 8 2 4" xfId="1816"/>
    <cellStyle name="40% - Accent6 2 8 2 5" xfId="1817"/>
    <cellStyle name="40% - Accent6 2 8 3" xfId="1818"/>
    <cellStyle name="40% - Accent6 2 8 3 2" xfId="1819"/>
    <cellStyle name="40% - Accent6 2 8 3 3" xfId="1820"/>
    <cellStyle name="40% - Accent6 2 8 3 4" xfId="1821"/>
    <cellStyle name="40% - Accent6 2 8 3 5" xfId="1822"/>
    <cellStyle name="40% - Accent6 2 8 4" xfId="1823"/>
    <cellStyle name="40% - Accent6 2 8 5" xfId="1824"/>
    <cellStyle name="40% - Accent6 2 8 6" xfId="1825"/>
    <cellStyle name="40% - Accent6 2 8 7" xfId="1826"/>
    <cellStyle name="40% - Accent6 2 8 8" xfId="1827"/>
    <cellStyle name="40% - Accent6 2 8 9" xfId="1828"/>
    <cellStyle name="40% - Accent6 2 9" xfId="1829"/>
    <cellStyle name="40% - Accent6 2 9 2" xfId="1830"/>
    <cellStyle name="40% - Accent6 20" xfId="1831"/>
    <cellStyle name="40% - Accent6 21" xfId="1832"/>
    <cellStyle name="40% - Accent6 22" xfId="1833"/>
    <cellStyle name="40% - Accent6 23" xfId="1834"/>
    <cellStyle name="40% - Accent6 24" xfId="1835"/>
    <cellStyle name="40% - Accent6 25" xfId="1836"/>
    <cellStyle name="40% - Accent6 26" xfId="4988"/>
    <cellStyle name="40% - Accent6 26 2" xfId="6769"/>
    <cellStyle name="40% - Accent6 26 3" xfId="5941"/>
    <cellStyle name="40% - Accent6 26 4" xfId="5803"/>
    <cellStyle name="40% - Accent6 26 5" xfId="5622"/>
    <cellStyle name="40% - Accent6 27" xfId="5021"/>
    <cellStyle name="40% - Accent6 28" xfId="5056"/>
    <cellStyle name="40% - Accent6 29" xfId="5131"/>
    <cellStyle name="40% - Accent6 3" xfId="1837"/>
    <cellStyle name="40% - Accent6 3 10" xfId="1838"/>
    <cellStyle name="40% - Accent6 3 11" xfId="1839"/>
    <cellStyle name="40% - Accent6 3 12" xfId="1840"/>
    <cellStyle name="40% - Accent6 3 13" xfId="1841"/>
    <cellStyle name="40% - Accent6 3 14" xfId="1842"/>
    <cellStyle name="40% - Accent6 3 15" xfId="1843"/>
    <cellStyle name="40% - Accent6 3 16" xfId="1844"/>
    <cellStyle name="40% - Accent6 3 17" xfId="1845"/>
    <cellStyle name="40% - Accent6 3 2" xfId="1846"/>
    <cellStyle name="40% - Accent6 3 3" xfId="1847"/>
    <cellStyle name="40% - Accent6 3 4" xfId="1848"/>
    <cellStyle name="40% - Accent6 3 5" xfId="1849"/>
    <cellStyle name="40% - Accent6 3 6" xfId="1850"/>
    <cellStyle name="40% - Accent6 3 7" xfId="1851"/>
    <cellStyle name="40% - Accent6 3 8" xfId="1852"/>
    <cellStyle name="40% - Accent6 3 9" xfId="1853"/>
    <cellStyle name="40% - Accent6 30" xfId="5160"/>
    <cellStyle name="40% - Accent6 31" xfId="5195"/>
    <cellStyle name="40% - Accent6 32" xfId="5230"/>
    <cellStyle name="40% - Accent6 33" xfId="5293"/>
    <cellStyle name="40% - Accent6 34" xfId="5386"/>
    <cellStyle name="40% - Accent6 35" xfId="6884"/>
    <cellStyle name="40% - Accent6 36" xfId="6962"/>
    <cellStyle name="40% - Accent6 37" xfId="6706"/>
    <cellStyle name="40% - Accent6 38" xfId="6688"/>
    <cellStyle name="40% - Accent6 39" xfId="5793"/>
    <cellStyle name="40% - Accent6 4" xfId="1854"/>
    <cellStyle name="40% - Accent6 4 10" xfId="1855"/>
    <cellStyle name="40% - Accent6 4 11" xfId="1856"/>
    <cellStyle name="40% - Accent6 4 12" xfId="1857"/>
    <cellStyle name="40% - Accent6 4 13" xfId="1858"/>
    <cellStyle name="40% - Accent6 4 14" xfId="1859"/>
    <cellStyle name="40% - Accent6 4 15" xfId="1860"/>
    <cellStyle name="40% - Accent6 4 16" xfId="1861"/>
    <cellStyle name="40% - Accent6 4 17" xfId="1862"/>
    <cellStyle name="40% - Accent6 4 2" xfId="1863"/>
    <cellStyle name="40% - Accent6 4 3" xfId="1864"/>
    <cellStyle name="40% - Accent6 4 4" xfId="1865"/>
    <cellStyle name="40% - Accent6 4 5" xfId="1866"/>
    <cellStyle name="40% - Accent6 4 6" xfId="1867"/>
    <cellStyle name="40% - Accent6 4 7" xfId="1868"/>
    <cellStyle name="40% - Accent6 4 8" xfId="1869"/>
    <cellStyle name="40% - Accent6 4 9" xfId="1870"/>
    <cellStyle name="40% - Accent6 40" xfId="6684"/>
    <cellStyle name="40% - Accent6 5" xfId="1871"/>
    <cellStyle name="40% - Accent6 5 10" xfId="1872"/>
    <cellStyle name="40% - Accent6 5 11" xfId="1873"/>
    <cellStyle name="40% - Accent6 5 12" xfId="1874"/>
    <cellStyle name="40% - Accent6 5 13" xfId="1875"/>
    <cellStyle name="40% - Accent6 5 14" xfId="1876"/>
    <cellStyle name="40% - Accent6 5 15" xfId="1877"/>
    <cellStyle name="40% - Accent6 5 16" xfId="1878"/>
    <cellStyle name="40% - Accent6 5 2" xfId="1879"/>
    <cellStyle name="40% - Accent6 5 3" xfId="1880"/>
    <cellStyle name="40% - Accent6 5 4" xfId="1881"/>
    <cellStyle name="40% - Accent6 5 5" xfId="1882"/>
    <cellStyle name="40% - Accent6 5 6" xfId="1883"/>
    <cellStyle name="40% - Accent6 5 7" xfId="1884"/>
    <cellStyle name="40% - Accent6 5 8" xfId="1885"/>
    <cellStyle name="40% - Accent6 5 9" xfId="1886"/>
    <cellStyle name="40% - Accent6 6" xfId="1887"/>
    <cellStyle name="40% - Accent6 6 10" xfId="1888"/>
    <cellStyle name="40% - Accent6 6 11" xfId="1889"/>
    <cellStyle name="40% - Accent6 6 2" xfId="1890"/>
    <cellStyle name="40% - Accent6 6 3" xfId="1891"/>
    <cellStyle name="40% - Accent6 6 4" xfId="1892"/>
    <cellStyle name="40% - Accent6 6 5" xfId="1893"/>
    <cellStyle name="40% - Accent6 6 6" xfId="1894"/>
    <cellStyle name="40% - Accent6 6 7" xfId="1895"/>
    <cellStyle name="40% - Accent6 6 8" xfId="1896"/>
    <cellStyle name="40% - Accent6 6 9" xfId="1897"/>
    <cellStyle name="40% - Accent6 7" xfId="1898"/>
    <cellStyle name="40% - Accent6 7 10" xfId="1899"/>
    <cellStyle name="40% - Accent6 7 11" xfId="1900"/>
    <cellStyle name="40% - Accent6 7 2" xfId="1901"/>
    <cellStyle name="40% - Accent6 7 3" xfId="1902"/>
    <cellStyle name="40% - Accent6 7 4" xfId="1903"/>
    <cellStyle name="40% - Accent6 7 5" xfId="1904"/>
    <cellStyle name="40% - Accent6 7 6" xfId="1905"/>
    <cellStyle name="40% - Accent6 7 7" xfId="1906"/>
    <cellStyle name="40% - Accent6 7 8" xfId="1907"/>
    <cellStyle name="40% - Accent6 7 9" xfId="1908"/>
    <cellStyle name="40% - Accent6 8" xfId="1909"/>
    <cellStyle name="40% - Accent6 8 10" xfId="1910"/>
    <cellStyle name="40% - Accent6 8 11" xfId="1911"/>
    <cellStyle name="40% - Accent6 8 2" xfId="1912"/>
    <cellStyle name="40% - Accent6 8 3" xfId="1913"/>
    <cellStyle name="40% - Accent6 8 4" xfId="1914"/>
    <cellStyle name="40% - Accent6 8 5" xfId="1915"/>
    <cellStyle name="40% - Accent6 8 6" xfId="1916"/>
    <cellStyle name="40% - Accent6 8 7" xfId="1917"/>
    <cellStyle name="40% - Accent6 8 8" xfId="1918"/>
    <cellStyle name="40% - Accent6 8 9" xfId="1919"/>
    <cellStyle name="40% - Accent6 9" xfId="1920"/>
    <cellStyle name="40% - Accent6 9 10" xfId="1921"/>
    <cellStyle name="40% - Accent6 9 11" xfId="1922"/>
    <cellStyle name="40% - Accent6 9 2" xfId="1923"/>
    <cellStyle name="40% - Accent6 9 3" xfId="1924"/>
    <cellStyle name="40% - Accent6 9 4" xfId="1925"/>
    <cellStyle name="40% - Accent6 9 5" xfId="1926"/>
    <cellStyle name="40% - Accent6 9 6" xfId="1927"/>
    <cellStyle name="40% - Accent6 9 7" xfId="1928"/>
    <cellStyle name="40% - Accent6 9 8" xfId="1929"/>
    <cellStyle name="40% - Accent6 9 9" xfId="1930"/>
    <cellStyle name="60% - Accent1" xfId="5249" builtinId="32" customBuiltin="1"/>
    <cellStyle name="60% - Accent1 10" xfId="1932"/>
    <cellStyle name="60% - Accent1 11" xfId="1933"/>
    <cellStyle name="60% - Accent1 12" xfId="1934"/>
    <cellStyle name="60% - Accent1 13" xfId="1935"/>
    <cellStyle name="60% - Accent1 14" xfId="1936"/>
    <cellStyle name="60% - Accent1 15" xfId="1937"/>
    <cellStyle name="60% - Accent1 16" xfId="1938"/>
    <cellStyle name="60% - Accent1 17" xfId="1939"/>
    <cellStyle name="60% - Accent1 18" xfId="1940"/>
    <cellStyle name="60% - Accent1 19" xfId="1941"/>
    <cellStyle name="60% - Accent1 2" xfId="1931"/>
    <cellStyle name="60% - Accent1 2 10" xfId="1943"/>
    <cellStyle name="60% - Accent1 2 11" xfId="1944"/>
    <cellStyle name="60% - Accent1 2 12" xfId="1945"/>
    <cellStyle name="60% - Accent1 2 13" xfId="1946"/>
    <cellStyle name="60% - Accent1 2 14" xfId="1947"/>
    <cellStyle name="60% - Accent1 2 15" xfId="1948"/>
    <cellStyle name="60% - Accent1 2 16" xfId="1949"/>
    <cellStyle name="60% - Accent1 2 17" xfId="1950"/>
    <cellStyle name="60% - Accent1 2 18" xfId="1951"/>
    <cellStyle name="60% - Accent1 2 19" xfId="1952"/>
    <cellStyle name="60% - Accent1 2 2" xfId="1942"/>
    <cellStyle name="60% - Accent1 2 2 10" xfId="5937"/>
    <cellStyle name="60% - Accent1 2 2 2" xfId="1953"/>
    <cellStyle name="60% - Accent1 2 2 3" xfId="5298"/>
    <cellStyle name="60% - Accent1 2 2 4" xfId="5391"/>
    <cellStyle name="60% - Accent1 2 2 5" xfId="6895"/>
    <cellStyle name="60% - Accent1 2 2 6" xfId="6955"/>
    <cellStyle name="60% - Accent1 2 2 7" xfId="5535"/>
    <cellStyle name="60% - Accent1 2 2 8" xfId="5934"/>
    <cellStyle name="60% - Accent1 2 2 9" xfId="5808"/>
    <cellStyle name="60% - Accent1 2 20" xfId="1954"/>
    <cellStyle name="60% - Accent1 2 21" xfId="1955"/>
    <cellStyle name="60% - Accent1 2 22" xfId="1956"/>
    <cellStyle name="60% - Accent1 2 23" xfId="1957"/>
    <cellStyle name="60% - Accent1 2 24" xfId="1958"/>
    <cellStyle name="60% - Accent1 2 25" xfId="1959"/>
    <cellStyle name="60% - Accent1 2 26" xfId="1960"/>
    <cellStyle name="60% - Accent1 2 27" xfId="1961"/>
    <cellStyle name="60% - Accent1 2 28" xfId="5297"/>
    <cellStyle name="60% - Accent1 2 29" xfId="5390"/>
    <cellStyle name="60% - Accent1 2 3" xfId="1962"/>
    <cellStyle name="60% - Accent1 2 30" xfId="6894"/>
    <cellStyle name="60% - Accent1 2 31" xfId="6956"/>
    <cellStyle name="60% - Accent1 2 32" xfId="5865"/>
    <cellStyle name="60% - Accent1 2 33" xfId="5935"/>
    <cellStyle name="60% - Accent1 2 34" xfId="5807"/>
    <cellStyle name="60% - Accent1 2 35" xfId="5936"/>
    <cellStyle name="60% - Accent1 2 4" xfId="1963"/>
    <cellStyle name="60% - Accent1 2 5" xfId="1964"/>
    <cellStyle name="60% - Accent1 2 6" xfId="1965"/>
    <cellStyle name="60% - Accent1 2 7" xfId="1966"/>
    <cellStyle name="60% - Accent1 2 8" xfId="1967"/>
    <cellStyle name="60% - Accent1 2 8 10" xfId="1968"/>
    <cellStyle name="60% - Accent1 2 8 11" xfId="1969"/>
    <cellStyle name="60% - Accent1 2 8 2" xfId="1970"/>
    <cellStyle name="60% - Accent1 2 8 2 2" xfId="1971"/>
    <cellStyle name="60% - Accent1 2 8 2 3" xfId="1972"/>
    <cellStyle name="60% - Accent1 2 8 2 4" xfId="1973"/>
    <cellStyle name="60% - Accent1 2 8 2 5" xfId="1974"/>
    <cellStyle name="60% - Accent1 2 8 3" xfId="1975"/>
    <cellStyle name="60% - Accent1 2 8 3 2" xfId="1976"/>
    <cellStyle name="60% - Accent1 2 8 3 3" xfId="1977"/>
    <cellStyle name="60% - Accent1 2 8 3 4" xfId="1978"/>
    <cellStyle name="60% - Accent1 2 8 3 5" xfId="1979"/>
    <cellStyle name="60% - Accent1 2 8 4" xfId="1980"/>
    <cellStyle name="60% - Accent1 2 8 5" xfId="1981"/>
    <cellStyle name="60% - Accent1 2 8 6" xfId="1982"/>
    <cellStyle name="60% - Accent1 2 8 7" xfId="1983"/>
    <cellStyle name="60% - Accent1 2 8 8" xfId="1984"/>
    <cellStyle name="60% - Accent1 2 8 9" xfId="1985"/>
    <cellStyle name="60% - Accent1 2 9" xfId="1986"/>
    <cellStyle name="60% - Accent1 2 9 2" xfId="1987"/>
    <cellStyle name="60% - Accent1 20" xfId="4989"/>
    <cellStyle name="60% - Accent1 20 2" xfId="5866"/>
    <cellStyle name="60% - Accent1 20 3" xfId="7040"/>
    <cellStyle name="60% - Accent1 20 4" xfId="5482"/>
    <cellStyle name="60% - Accent1 20 5" xfId="5933"/>
    <cellStyle name="60% - Accent1 21" xfId="5022"/>
    <cellStyle name="60% - Accent1 22" xfId="5057"/>
    <cellStyle name="60% - Accent1 23" xfId="5112"/>
    <cellStyle name="60% - Accent1 24" xfId="5144"/>
    <cellStyle name="60% - Accent1 25" xfId="5179"/>
    <cellStyle name="60% - Accent1 26" xfId="5214"/>
    <cellStyle name="60% - Accent1 27" xfId="5296"/>
    <cellStyle name="60% - Accent1 28" xfId="5389"/>
    <cellStyle name="60% - Accent1 29" xfId="6893"/>
    <cellStyle name="60% - Accent1 3" xfId="1988"/>
    <cellStyle name="60% - Accent1 3 10" xfId="1989"/>
    <cellStyle name="60% - Accent1 3 11" xfId="1990"/>
    <cellStyle name="60% - Accent1 3 12" xfId="1991"/>
    <cellStyle name="60% - Accent1 3 13" xfId="1992"/>
    <cellStyle name="60% - Accent1 3 14" xfId="1993"/>
    <cellStyle name="60% - Accent1 3 15" xfId="1994"/>
    <cellStyle name="60% - Accent1 3 16" xfId="1995"/>
    <cellStyle name="60% - Accent1 3 17" xfId="1996"/>
    <cellStyle name="60% - Accent1 3 2" xfId="1997"/>
    <cellStyle name="60% - Accent1 3 3" xfId="1998"/>
    <cellStyle name="60% - Accent1 3 4" xfId="1999"/>
    <cellStyle name="60% - Accent1 3 5" xfId="2000"/>
    <cellStyle name="60% - Accent1 3 6" xfId="2001"/>
    <cellStyle name="60% - Accent1 3 7" xfId="2002"/>
    <cellStyle name="60% - Accent1 3 8" xfId="2003"/>
    <cellStyle name="60% - Accent1 3 9" xfId="2004"/>
    <cellStyle name="60% - Accent1 30" xfId="6957"/>
    <cellStyle name="60% - Accent1 31" xfId="5534"/>
    <cellStyle name="60% - Accent1 32" xfId="5488"/>
    <cellStyle name="60% - Accent1 33" xfId="5806"/>
    <cellStyle name="60% - Accent1 34" xfId="6800"/>
    <cellStyle name="60% - Accent1 4" xfId="2005"/>
    <cellStyle name="60% - Accent1 4 10" xfId="2006"/>
    <cellStyle name="60% - Accent1 4 11" xfId="2007"/>
    <cellStyle name="60% - Accent1 4 12" xfId="2008"/>
    <cellStyle name="60% - Accent1 4 13" xfId="2009"/>
    <cellStyle name="60% - Accent1 4 14" xfId="2010"/>
    <cellStyle name="60% - Accent1 4 15" xfId="2011"/>
    <cellStyle name="60% - Accent1 4 16" xfId="2012"/>
    <cellStyle name="60% - Accent1 4 17" xfId="2013"/>
    <cellStyle name="60% - Accent1 4 2" xfId="2014"/>
    <cellStyle name="60% - Accent1 4 3" xfId="2015"/>
    <cellStyle name="60% - Accent1 4 4" xfId="2016"/>
    <cellStyle name="60% - Accent1 4 5" xfId="2017"/>
    <cellStyle name="60% - Accent1 4 6" xfId="2018"/>
    <cellStyle name="60% - Accent1 4 7" xfId="2019"/>
    <cellStyle name="60% - Accent1 4 8" xfId="2020"/>
    <cellStyle name="60% - Accent1 4 9" xfId="2021"/>
    <cellStyle name="60% - Accent1 5" xfId="2022"/>
    <cellStyle name="60% - Accent1 6" xfId="2023"/>
    <cellStyle name="60% - Accent1 7" xfId="2024"/>
    <cellStyle name="60% - Accent1 8" xfId="2025"/>
    <cellStyle name="60% - Accent1 9" xfId="2026"/>
    <cellStyle name="60% - Accent2" xfId="5252" builtinId="36" customBuiltin="1"/>
    <cellStyle name="60% - Accent2 10" xfId="2028"/>
    <cellStyle name="60% - Accent2 11" xfId="2029"/>
    <cellStyle name="60% - Accent2 12" xfId="2030"/>
    <cellStyle name="60% - Accent2 13" xfId="2031"/>
    <cellStyle name="60% - Accent2 14" xfId="2032"/>
    <cellStyle name="60% - Accent2 15" xfId="2033"/>
    <cellStyle name="60% - Accent2 16" xfId="2034"/>
    <cellStyle name="60% - Accent2 17" xfId="2035"/>
    <cellStyle name="60% - Accent2 18" xfId="2036"/>
    <cellStyle name="60% - Accent2 19" xfId="2037"/>
    <cellStyle name="60% - Accent2 2" xfId="2027"/>
    <cellStyle name="60% - Accent2 2 10" xfId="2039"/>
    <cellStyle name="60% - Accent2 2 11" xfId="2040"/>
    <cellStyle name="60% - Accent2 2 12" xfId="2041"/>
    <cellStyle name="60% - Accent2 2 13" xfId="2042"/>
    <cellStyle name="60% - Accent2 2 14" xfId="2043"/>
    <cellStyle name="60% - Accent2 2 15" xfId="2044"/>
    <cellStyle name="60% - Accent2 2 16" xfId="2045"/>
    <cellStyle name="60% - Accent2 2 17" xfId="2046"/>
    <cellStyle name="60% - Accent2 2 18" xfId="2047"/>
    <cellStyle name="60% - Accent2 2 19" xfId="2048"/>
    <cellStyle name="60% - Accent2 2 2" xfId="2038"/>
    <cellStyle name="60% - Accent2 2 20" xfId="2049"/>
    <cellStyle name="60% - Accent2 2 21" xfId="2050"/>
    <cellStyle name="60% - Accent2 2 22" xfId="2051"/>
    <cellStyle name="60% - Accent2 2 23" xfId="2052"/>
    <cellStyle name="60% - Accent2 2 24" xfId="5300"/>
    <cellStyle name="60% - Accent2 2 25" xfId="5393"/>
    <cellStyle name="60% - Accent2 2 26" xfId="6897"/>
    <cellStyle name="60% - Accent2 2 27" xfId="6952"/>
    <cellStyle name="60% - Accent2 2 28" xfId="5867"/>
    <cellStyle name="60% - Accent2 2 29" xfId="5641"/>
    <cellStyle name="60% - Accent2 2 3" xfId="2053"/>
    <cellStyle name="60% - Accent2 2 30" xfId="5811"/>
    <cellStyle name="60% - Accent2 2 31" xfId="5930"/>
    <cellStyle name="60% - Accent2 2 4" xfId="2054"/>
    <cellStyle name="60% - Accent2 2 5" xfId="2055"/>
    <cellStyle name="60% - Accent2 2 6" xfId="2056"/>
    <cellStyle name="60% - Accent2 2 7" xfId="2057"/>
    <cellStyle name="60% - Accent2 2 8" xfId="2058"/>
    <cellStyle name="60% - Accent2 2 9" xfId="2059"/>
    <cellStyle name="60% - Accent2 20" xfId="4990"/>
    <cellStyle name="60% - Accent2 20 2" xfId="5868"/>
    <cellStyle name="60% - Accent2 20 3" xfId="5924"/>
    <cellStyle name="60% - Accent2 20 4" xfId="5461"/>
    <cellStyle name="60% - Accent2 20 5" xfId="5929"/>
    <cellStyle name="60% - Accent2 21" xfId="5023"/>
    <cellStyle name="60% - Accent2 22" xfId="5058"/>
    <cellStyle name="60% - Accent2 23" xfId="5116"/>
    <cellStyle name="60% - Accent2 24" xfId="5147"/>
    <cellStyle name="60% - Accent2 25" xfId="5182"/>
    <cellStyle name="60% - Accent2 26" xfId="5217"/>
    <cellStyle name="60% - Accent2 27" xfId="5299"/>
    <cellStyle name="60% - Accent2 28" xfId="5392"/>
    <cellStyle name="60% - Accent2 29" xfId="6896"/>
    <cellStyle name="60% - Accent2 3" xfId="2060"/>
    <cellStyle name="60% - Accent2 3 10" xfId="2061"/>
    <cellStyle name="60% - Accent2 3 11" xfId="2062"/>
    <cellStyle name="60% - Accent2 3 12" xfId="2063"/>
    <cellStyle name="60% - Accent2 3 13" xfId="2064"/>
    <cellStyle name="60% - Accent2 3 14" xfId="2065"/>
    <cellStyle name="60% - Accent2 3 15" xfId="2066"/>
    <cellStyle name="60% - Accent2 3 16" xfId="2067"/>
    <cellStyle name="60% - Accent2 3 17" xfId="2068"/>
    <cellStyle name="60% - Accent2 3 2" xfId="2069"/>
    <cellStyle name="60% - Accent2 3 3" xfId="2070"/>
    <cellStyle name="60% - Accent2 3 4" xfId="2071"/>
    <cellStyle name="60% - Accent2 3 5" xfId="2072"/>
    <cellStyle name="60% - Accent2 3 6" xfId="2073"/>
    <cellStyle name="60% - Accent2 3 7" xfId="2074"/>
    <cellStyle name="60% - Accent2 3 8" xfId="2075"/>
    <cellStyle name="60% - Accent2 3 9" xfId="2076"/>
    <cellStyle name="60% - Accent2 30" xfId="6954"/>
    <cellStyle name="60% - Accent2 31" xfId="6637"/>
    <cellStyle name="60% - Accent2 32" xfId="6640"/>
    <cellStyle name="60% - Accent2 33" xfId="7315"/>
    <cellStyle name="60% - Accent2 34" xfId="5590"/>
    <cellStyle name="60% - Accent2 4" xfId="2077"/>
    <cellStyle name="60% - Accent2 4 10" xfId="2078"/>
    <cellStyle name="60% - Accent2 4 11" xfId="2079"/>
    <cellStyle name="60% - Accent2 4 12" xfId="2080"/>
    <cellStyle name="60% - Accent2 4 13" xfId="2081"/>
    <cellStyle name="60% - Accent2 4 14" xfId="2082"/>
    <cellStyle name="60% - Accent2 4 15" xfId="2083"/>
    <cellStyle name="60% - Accent2 4 16" xfId="2084"/>
    <cellStyle name="60% - Accent2 4 17" xfId="2085"/>
    <cellStyle name="60% - Accent2 4 2" xfId="2086"/>
    <cellStyle name="60% - Accent2 4 3" xfId="2087"/>
    <cellStyle name="60% - Accent2 4 4" xfId="2088"/>
    <cellStyle name="60% - Accent2 4 5" xfId="2089"/>
    <cellStyle name="60% - Accent2 4 6" xfId="2090"/>
    <cellStyle name="60% - Accent2 4 7" xfId="2091"/>
    <cellStyle name="60% - Accent2 4 8" xfId="2092"/>
    <cellStyle name="60% - Accent2 4 9" xfId="2093"/>
    <cellStyle name="60% - Accent2 5" xfId="2094"/>
    <cellStyle name="60% - Accent2 6" xfId="2095"/>
    <cellStyle name="60% - Accent2 7" xfId="2096"/>
    <cellStyle name="60% - Accent2 8" xfId="2097"/>
    <cellStyle name="60% - Accent2 9" xfId="2098"/>
    <cellStyle name="60% - Accent3" xfId="5256" builtinId="40" customBuiltin="1"/>
    <cellStyle name="60% - Accent3 10" xfId="2100"/>
    <cellStyle name="60% - Accent3 11" xfId="2101"/>
    <cellStyle name="60% - Accent3 12" xfId="2102"/>
    <cellStyle name="60% - Accent3 13" xfId="2103"/>
    <cellStyle name="60% - Accent3 14" xfId="2104"/>
    <cellStyle name="60% - Accent3 15" xfId="2105"/>
    <cellStyle name="60% - Accent3 16" xfId="2106"/>
    <cellStyle name="60% - Accent3 17" xfId="2107"/>
    <cellStyle name="60% - Accent3 18" xfId="2108"/>
    <cellStyle name="60% - Accent3 19" xfId="2109"/>
    <cellStyle name="60% - Accent3 2" xfId="2099"/>
    <cellStyle name="60% - Accent3 2 10" xfId="2111"/>
    <cellStyle name="60% - Accent3 2 11" xfId="2112"/>
    <cellStyle name="60% - Accent3 2 12" xfId="2113"/>
    <cellStyle name="60% - Accent3 2 13" xfId="2114"/>
    <cellStyle name="60% - Accent3 2 14" xfId="2115"/>
    <cellStyle name="60% - Accent3 2 15" xfId="2116"/>
    <cellStyle name="60% - Accent3 2 16" xfId="2117"/>
    <cellStyle name="60% - Accent3 2 17" xfId="2118"/>
    <cellStyle name="60% - Accent3 2 18" xfId="2119"/>
    <cellStyle name="60% - Accent3 2 19" xfId="2120"/>
    <cellStyle name="60% - Accent3 2 2" xfId="2110"/>
    <cellStyle name="60% - Accent3 2 2 10" xfId="5927"/>
    <cellStyle name="60% - Accent3 2 2 2" xfId="2121"/>
    <cellStyle name="60% - Accent3 2 2 3" xfId="5303"/>
    <cellStyle name="60% - Accent3 2 2 4" xfId="5396"/>
    <cellStyle name="60% - Accent3 2 2 5" xfId="6903"/>
    <cellStyle name="60% - Accent3 2 2 6" xfId="6946"/>
    <cellStyle name="60% - Accent3 2 2 7" xfId="5872"/>
    <cellStyle name="60% - Accent3 2 2 8" xfId="6666"/>
    <cellStyle name="60% - Accent3 2 2 9" xfId="5819"/>
    <cellStyle name="60% - Accent3 2 20" xfId="2122"/>
    <cellStyle name="60% - Accent3 2 21" xfId="2123"/>
    <cellStyle name="60% - Accent3 2 22" xfId="2124"/>
    <cellStyle name="60% - Accent3 2 23" xfId="2125"/>
    <cellStyle name="60% - Accent3 2 24" xfId="2126"/>
    <cellStyle name="60% - Accent3 2 25" xfId="2127"/>
    <cellStyle name="60% - Accent3 2 26" xfId="2128"/>
    <cellStyle name="60% - Accent3 2 27" xfId="2129"/>
    <cellStyle name="60% - Accent3 2 28" xfId="5302"/>
    <cellStyle name="60% - Accent3 2 29" xfId="5395"/>
    <cellStyle name="60% - Accent3 2 3" xfId="2130"/>
    <cellStyle name="60% - Accent3 2 30" xfId="6902"/>
    <cellStyle name="60% - Accent3 2 31" xfId="6948"/>
    <cellStyle name="60% - Accent3 2 32" xfId="7044"/>
    <cellStyle name="60% - Accent3 2 33" xfId="5919"/>
    <cellStyle name="60% - Accent3 2 34" xfId="5816"/>
    <cellStyle name="60% - Accent3 2 35" xfId="5928"/>
    <cellStyle name="60% - Accent3 2 4" xfId="2131"/>
    <cellStyle name="60% - Accent3 2 5" xfId="2132"/>
    <cellStyle name="60% - Accent3 2 6" xfId="2133"/>
    <cellStyle name="60% - Accent3 2 7" xfId="2134"/>
    <cellStyle name="60% - Accent3 2 8" xfId="2135"/>
    <cellStyle name="60% - Accent3 2 8 10" xfId="2136"/>
    <cellStyle name="60% - Accent3 2 8 11" xfId="2137"/>
    <cellStyle name="60% - Accent3 2 8 2" xfId="2138"/>
    <cellStyle name="60% - Accent3 2 8 2 2" xfId="2139"/>
    <cellStyle name="60% - Accent3 2 8 2 3" xfId="2140"/>
    <cellStyle name="60% - Accent3 2 8 2 4" xfId="2141"/>
    <cellStyle name="60% - Accent3 2 8 2 5" xfId="2142"/>
    <cellStyle name="60% - Accent3 2 8 3" xfId="2143"/>
    <cellStyle name="60% - Accent3 2 8 3 2" xfId="2144"/>
    <cellStyle name="60% - Accent3 2 8 3 3" xfId="2145"/>
    <cellStyle name="60% - Accent3 2 8 3 4" xfId="2146"/>
    <cellStyle name="60% - Accent3 2 8 3 5" xfId="2147"/>
    <cellStyle name="60% - Accent3 2 8 4" xfId="2148"/>
    <cellStyle name="60% - Accent3 2 8 5" xfId="2149"/>
    <cellStyle name="60% - Accent3 2 8 6" xfId="2150"/>
    <cellStyle name="60% - Accent3 2 8 7" xfId="2151"/>
    <cellStyle name="60% - Accent3 2 8 8" xfId="2152"/>
    <cellStyle name="60% - Accent3 2 8 9" xfId="2153"/>
    <cellStyle name="60% - Accent3 2 9" xfId="2154"/>
    <cellStyle name="60% - Accent3 2 9 2" xfId="2155"/>
    <cellStyle name="60% - Accent3 20" xfId="4991"/>
    <cellStyle name="60% - Accent3 20 2" xfId="6819"/>
    <cellStyle name="60% - Accent3 20 3" xfId="6734"/>
    <cellStyle name="60% - Accent3 20 4" xfId="5826"/>
    <cellStyle name="60% - Accent3 20 5" xfId="5514"/>
    <cellStyle name="60% - Accent3 21" xfId="5024"/>
    <cellStyle name="60% - Accent3 22" xfId="5059"/>
    <cellStyle name="60% - Accent3 23" xfId="5120"/>
    <cellStyle name="60% - Accent3 24" xfId="5151"/>
    <cellStyle name="60% - Accent3 25" xfId="5186"/>
    <cellStyle name="60% - Accent3 26" xfId="5221"/>
    <cellStyle name="60% - Accent3 27" xfId="5301"/>
    <cellStyle name="60% - Accent3 28" xfId="5394"/>
    <cellStyle name="60% - Accent3 29" xfId="6901"/>
    <cellStyle name="60% - Accent3 3" xfId="2156"/>
    <cellStyle name="60% - Accent3 3 10" xfId="2157"/>
    <cellStyle name="60% - Accent3 3 11" xfId="2158"/>
    <cellStyle name="60% - Accent3 3 12" xfId="2159"/>
    <cellStyle name="60% - Accent3 3 13" xfId="2160"/>
    <cellStyle name="60% - Accent3 3 14" xfId="2161"/>
    <cellStyle name="60% - Accent3 3 15" xfId="2162"/>
    <cellStyle name="60% - Accent3 3 16" xfId="2163"/>
    <cellStyle name="60% - Accent3 3 17" xfId="2164"/>
    <cellStyle name="60% - Accent3 3 2" xfId="2165"/>
    <cellStyle name="60% - Accent3 3 3" xfId="2166"/>
    <cellStyle name="60% - Accent3 3 4" xfId="2167"/>
    <cellStyle name="60% - Accent3 3 5" xfId="2168"/>
    <cellStyle name="60% - Accent3 3 6" xfId="2169"/>
    <cellStyle name="60% - Accent3 3 7" xfId="2170"/>
    <cellStyle name="60% - Accent3 3 8" xfId="2171"/>
    <cellStyle name="60% - Accent3 3 9" xfId="2172"/>
    <cellStyle name="60% - Accent3 30" xfId="6949"/>
    <cellStyle name="60% - Accent3 31" xfId="5538"/>
    <cellStyle name="60% - Accent3 32" xfId="5921"/>
    <cellStyle name="60% - Accent3 33" xfId="5814"/>
    <cellStyle name="60% - Accent3 34" xfId="5646"/>
    <cellStyle name="60% - Accent3 4" xfId="2173"/>
    <cellStyle name="60% - Accent3 4 10" xfId="2174"/>
    <cellStyle name="60% - Accent3 4 11" xfId="2175"/>
    <cellStyle name="60% - Accent3 4 12" xfId="2176"/>
    <cellStyle name="60% - Accent3 4 13" xfId="2177"/>
    <cellStyle name="60% - Accent3 4 14" xfId="2178"/>
    <cellStyle name="60% - Accent3 4 15" xfId="2179"/>
    <cellStyle name="60% - Accent3 4 16" xfId="2180"/>
    <cellStyle name="60% - Accent3 4 17" xfId="2181"/>
    <cellStyle name="60% - Accent3 4 2" xfId="2182"/>
    <cellStyle name="60% - Accent3 4 3" xfId="2183"/>
    <cellStyle name="60% - Accent3 4 4" xfId="2184"/>
    <cellStyle name="60% - Accent3 4 5" xfId="2185"/>
    <cellStyle name="60% - Accent3 4 6" xfId="2186"/>
    <cellStyle name="60% - Accent3 4 7" xfId="2187"/>
    <cellStyle name="60% - Accent3 4 8" xfId="2188"/>
    <cellStyle name="60% - Accent3 4 9" xfId="2189"/>
    <cellStyle name="60% - Accent3 5" xfId="2190"/>
    <cellStyle name="60% - Accent3 6" xfId="2191"/>
    <cellStyle name="60% - Accent3 7" xfId="2192"/>
    <cellStyle name="60% - Accent3 8" xfId="2193"/>
    <cellStyle name="60% - Accent3 9" xfId="2194"/>
    <cellStyle name="60% - Accent4" xfId="5260" builtinId="44" customBuiltin="1"/>
    <cellStyle name="60% - Accent4 10" xfId="2196"/>
    <cellStyle name="60% - Accent4 11" xfId="2197"/>
    <cellStyle name="60% - Accent4 12" xfId="2198"/>
    <cellStyle name="60% - Accent4 13" xfId="2199"/>
    <cellStyle name="60% - Accent4 14" xfId="2200"/>
    <cellStyle name="60% - Accent4 15" xfId="2201"/>
    <cellStyle name="60% - Accent4 16" xfId="2202"/>
    <cellStyle name="60% - Accent4 17" xfId="2203"/>
    <cellStyle name="60% - Accent4 18" xfId="2204"/>
    <cellStyle name="60% - Accent4 19" xfId="2205"/>
    <cellStyle name="60% - Accent4 2" xfId="2195"/>
    <cellStyle name="60% - Accent4 2 10" xfId="2207"/>
    <cellStyle name="60% - Accent4 2 11" xfId="2208"/>
    <cellStyle name="60% - Accent4 2 12" xfId="2209"/>
    <cellStyle name="60% - Accent4 2 13" xfId="2210"/>
    <cellStyle name="60% - Accent4 2 14" xfId="2211"/>
    <cellStyle name="60% - Accent4 2 15" xfId="2212"/>
    <cellStyle name="60% - Accent4 2 16" xfId="2213"/>
    <cellStyle name="60% - Accent4 2 17" xfId="2214"/>
    <cellStyle name="60% - Accent4 2 18" xfId="2215"/>
    <cellStyle name="60% - Accent4 2 19" xfId="2216"/>
    <cellStyle name="60% - Accent4 2 2" xfId="2206"/>
    <cellStyle name="60% - Accent4 2 2 10" xfId="5911"/>
    <cellStyle name="60% - Accent4 2 2 2" xfId="2217"/>
    <cellStyle name="60% - Accent4 2 2 3" xfId="5306"/>
    <cellStyle name="60% - Accent4 2 2 4" xfId="5399"/>
    <cellStyle name="60% - Accent4 2 2 5" xfId="6907"/>
    <cellStyle name="60% - Accent4 2 2 6" xfId="6940"/>
    <cellStyle name="60% - Accent4 2 2 7" xfId="5486"/>
    <cellStyle name="60% - Accent4 2 2 8" xfId="5533"/>
    <cellStyle name="60% - Accent4 2 2 9" xfId="5834"/>
    <cellStyle name="60% - Accent4 2 20" xfId="2218"/>
    <cellStyle name="60% - Accent4 2 21" xfId="2219"/>
    <cellStyle name="60% - Accent4 2 22" xfId="2220"/>
    <cellStyle name="60% - Accent4 2 23" xfId="2221"/>
    <cellStyle name="60% - Accent4 2 24" xfId="2222"/>
    <cellStyle name="60% - Accent4 2 25" xfId="2223"/>
    <cellStyle name="60% - Accent4 2 26" xfId="2224"/>
    <cellStyle name="60% - Accent4 2 27" xfId="2225"/>
    <cellStyle name="60% - Accent4 2 28" xfId="5305"/>
    <cellStyle name="60% - Accent4 2 29" xfId="5398"/>
    <cellStyle name="60% - Accent4 2 3" xfId="2226"/>
    <cellStyle name="60% - Accent4 2 30" xfId="6906"/>
    <cellStyle name="60% - Accent4 2 31" xfId="6941"/>
    <cellStyle name="60% - Accent4 2 32" xfId="5876"/>
    <cellStyle name="60% - Accent4 2 33" xfId="5481"/>
    <cellStyle name="60% - Accent4 2 34" xfId="5647"/>
    <cellStyle name="60% - Accent4 2 35" xfId="5912"/>
    <cellStyle name="60% - Accent4 2 4" xfId="2227"/>
    <cellStyle name="60% - Accent4 2 5" xfId="2228"/>
    <cellStyle name="60% - Accent4 2 6" xfId="2229"/>
    <cellStyle name="60% - Accent4 2 7" xfId="2230"/>
    <cellStyle name="60% - Accent4 2 8" xfId="2231"/>
    <cellStyle name="60% - Accent4 2 8 10" xfId="2232"/>
    <cellStyle name="60% - Accent4 2 8 11" xfId="2233"/>
    <cellStyle name="60% - Accent4 2 8 2" xfId="2234"/>
    <cellStyle name="60% - Accent4 2 8 2 2" xfId="2235"/>
    <cellStyle name="60% - Accent4 2 8 2 3" xfId="2236"/>
    <cellStyle name="60% - Accent4 2 8 2 4" xfId="2237"/>
    <cellStyle name="60% - Accent4 2 8 2 5" xfId="2238"/>
    <cellStyle name="60% - Accent4 2 8 3" xfId="2239"/>
    <cellStyle name="60% - Accent4 2 8 3 2" xfId="2240"/>
    <cellStyle name="60% - Accent4 2 8 3 3" xfId="2241"/>
    <cellStyle name="60% - Accent4 2 8 3 4" xfId="2242"/>
    <cellStyle name="60% - Accent4 2 8 3 5" xfId="2243"/>
    <cellStyle name="60% - Accent4 2 8 4" xfId="2244"/>
    <cellStyle name="60% - Accent4 2 8 5" xfId="2245"/>
    <cellStyle name="60% - Accent4 2 8 6" xfId="2246"/>
    <cellStyle name="60% - Accent4 2 8 7" xfId="2247"/>
    <cellStyle name="60% - Accent4 2 8 8" xfId="2248"/>
    <cellStyle name="60% - Accent4 2 8 9" xfId="2249"/>
    <cellStyle name="60% - Accent4 2 9" xfId="2250"/>
    <cellStyle name="60% - Accent4 2 9 2" xfId="2251"/>
    <cellStyle name="60% - Accent4 20" xfId="4992"/>
    <cellStyle name="60% - Accent4 20 2" xfId="5581"/>
    <cellStyle name="60% - Accent4 20 3" xfId="5900"/>
    <cellStyle name="60% - Accent4 20 4" xfId="5839"/>
    <cellStyle name="60% - Accent4 20 5" xfId="5903"/>
    <cellStyle name="60% - Accent4 21" xfId="5025"/>
    <cellStyle name="60% - Accent4 22" xfId="5060"/>
    <cellStyle name="60% - Accent4 23" xfId="5124"/>
    <cellStyle name="60% - Accent4 24" xfId="5155"/>
    <cellStyle name="60% - Accent4 25" xfId="5190"/>
    <cellStyle name="60% - Accent4 26" xfId="5225"/>
    <cellStyle name="60% - Accent4 27" xfId="5304"/>
    <cellStyle name="60% - Accent4 28" xfId="5397"/>
    <cellStyle name="60% - Accent4 29" xfId="6905"/>
    <cellStyle name="60% - Accent4 3" xfId="2252"/>
    <cellStyle name="60% - Accent4 3 10" xfId="2253"/>
    <cellStyle name="60% - Accent4 3 11" xfId="2254"/>
    <cellStyle name="60% - Accent4 3 12" xfId="2255"/>
    <cellStyle name="60% - Accent4 3 13" xfId="2256"/>
    <cellStyle name="60% - Accent4 3 14" xfId="2257"/>
    <cellStyle name="60% - Accent4 3 15" xfId="2258"/>
    <cellStyle name="60% - Accent4 3 16" xfId="2259"/>
    <cellStyle name="60% - Accent4 3 17" xfId="2260"/>
    <cellStyle name="60% - Accent4 3 2" xfId="2261"/>
    <cellStyle name="60% - Accent4 3 3" xfId="2262"/>
    <cellStyle name="60% - Accent4 3 4" xfId="2263"/>
    <cellStyle name="60% - Accent4 3 5" xfId="2264"/>
    <cellStyle name="60% - Accent4 3 6" xfId="2265"/>
    <cellStyle name="60% - Accent4 3 7" xfId="2266"/>
    <cellStyle name="60% - Accent4 3 8" xfId="2267"/>
    <cellStyle name="60% - Accent4 3 9" xfId="2268"/>
    <cellStyle name="60% - Accent4 30" xfId="6944"/>
    <cellStyle name="60% - Accent4 31" xfId="5875"/>
    <cellStyle name="60% - Accent4 32" xfId="7041"/>
    <cellStyle name="60% - Accent4 33" xfId="5483"/>
    <cellStyle name="60% - Accent4 34" xfId="5913"/>
    <cellStyle name="60% - Accent4 4" xfId="2269"/>
    <cellStyle name="60% - Accent4 4 10" xfId="2270"/>
    <cellStyle name="60% - Accent4 4 11" xfId="2271"/>
    <cellStyle name="60% - Accent4 4 12" xfId="2272"/>
    <cellStyle name="60% - Accent4 4 13" xfId="2273"/>
    <cellStyle name="60% - Accent4 4 14" xfId="2274"/>
    <cellStyle name="60% - Accent4 4 15" xfId="2275"/>
    <cellStyle name="60% - Accent4 4 16" xfId="2276"/>
    <cellStyle name="60% - Accent4 4 17" xfId="2277"/>
    <cellStyle name="60% - Accent4 4 2" xfId="2278"/>
    <cellStyle name="60% - Accent4 4 3" xfId="2279"/>
    <cellStyle name="60% - Accent4 4 4" xfId="2280"/>
    <cellStyle name="60% - Accent4 4 5" xfId="2281"/>
    <cellStyle name="60% - Accent4 4 6" xfId="2282"/>
    <cellStyle name="60% - Accent4 4 7" xfId="2283"/>
    <cellStyle name="60% - Accent4 4 8" xfId="2284"/>
    <cellStyle name="60% - Accent4 4 9" xfId="2285"/>
    <cellStyle name="60% - Accent4 5" xfId="2286"/>
    <cellStyle name="60% - Accent4 6" xfId="2287"/>
    <cellStyle name="60% - Accent4 7" xfId="2288"/>
    <cellStyle name="60% - Accent4 8" xfId="2289"/>
    <cellStyle name="60% - Accent4 9" xfId="2290"/>
    <cellStyle name="60% - Accent5" xfId="5262" builtinId="48" customBuiltin="1"/>
    <cellStyle name="60% - Accent5 10" xfId="2292"/>
    <cellStyle name="60% - Accent5 11" xfId="2293"/>
    <cellStyle name="60% - Accent5 12" xfId="2294"/>
    <cellStyle name="60% - Accent5 13" xfId="2295"/>
    <cellStyle name="60% - Accent5 14" xfId="2296"/>
    <cellStyle name="60% - Accent5 15" xfId="2297"/>
    <cellStyle name="60% - Accent5 16" xfId="2298"/>
    <cellStyle name="60% - Accent5 17" xfId="2299"/>
    <cellStyle name="60% - Accent5 18" xfId="2300"/>
    <cellStyle name="60% - Accent5 19" xfId="2301"/>
    <cellStyle name="60% - Accent5 2" xfId="2291"/>
    <cellStyle name="60% - Accent5 2 10" xfId="2303"/>
    <cellStyle name="60% - Accent5 2 11" xfId="2304"/>
    <cellStyle name="60% - Accent5 2 12" xfId="2305"/>
    <cellStyle name="60% - Accent5 2 13" xfId="2306"/>
    <cellStyle name="60% - Accent5 2 14" xfId="2307"/>
    <cellStyle name="60% - Accent5 2 15" xfId="2308"/>
    <cellStyle name="60% - Accent5 2 16" xfId="2309"/>
    <cellStyle name="60% - Accent5 2 17" xfId="2310"/>
    <cellStyle name="60% - Accent5 2 18" xfId="2311"/>
    <cellStyle name="60% - Accent5 2 19" xfId="2312"/>
    <cellStyle name="60% - Accent5 2 2" xfId="2302"/>
    <cellStyle name="60% - Accent5 2 20" xfId="2313"/>
    <cellStyle name="60% - Accent5 2 21" xfId="2314"/>
    <cellStyle name="60% - Accent5 2 22" xfId="2315"/>
    <cellStyle name="60% - Accent5 2 23" xfId="2316"/>
    <cellStyle name="60% - Accent5 2 24" xfId="5308"/>
    <cellStyle name="60% - Accent5 2 25" xfId="5401"/>
    <cellStyle name="60% - Accent5 2 26" xfId="6911"/>
    <cellStyle name="60% - Accent5 2 27" xfId="6938"/>
    <cellStyle name="60% - Accent5 2 28" xfId="5884"/>
    <cellStyle name="60% - Accent5 2 29" xfId="6744"/>
    <cellStyle name="60% - Accent5 2 3" xfId="2317"/>
    <cellStyle name="60% - Accent5 2 30" xfId="5667"/>
    <cellStyle name="60% - Accent5 2 31" xfId="5604"/>
    <cellStyle name="60% - Accent5 2 4" xfId="2318"/>
    <cellStyle name="60% - Accent5 2 5" xfId="2319"/>
    <cellStyle name="60% - Accent5 2 6" xfId="2320"/>
    <cellStyle name="60% - Accent5 2 7" xfId="2321"/>
    <cellStyle name="60% - Accent5 2 8" xfId="2322"/>
    <cellStyle name="60% - Accent5 2 9" xfId="2323"/>
    <cellStyle name="60% - Accent5 20" xfId="4993"/>
    <cellStyle name="60% - Accent5 20 2" xfId="5886"/>
    <cellStyle name="60% - Accent5 20 3" xfId="5894"/>
    <cellStyle name="60% - Accent5 20 4" xfId="5842"/>
    <cellStyle name="60% - Accent5 20 5" xfId="5895"/>
    <cellStyle name="60% - Accent5 21" xfId="5026"/>
    <cellStyle name="60% - Accent5 22" xfId="5061"/>
    <cellStyle name="60% - Accent5 23" xfId="5128"/>
    <cellStyle name="60% - Accent5 24" xfId="5157"/>
    <cellStyle name="60% - Accent5 25" xfId="5192"/>
    <cellStyle name="60% - Accent5 26" xfId="5227"/>
    <cellStyle name="60% - Accent5 27" xfId="5307"/>
    <cellStyle name="60% - Accent5 28" xfId="5400"/>
    <cellStyle name="60% - Accent5 29" xfId="6910"/>
    <cellStyle name="60% - Accent5 3" xfId="2324"/>
    <cellStyle name="60% - Accent5 3 10" xfId="2325"/>
    <cellStyle name="60% - Accent5 3 11" xfId="2326"/>
    <cellStyle name="60% - Accent5 3 12" xfId="2327"/>
    <cellStyle name="60% - Accent5 3 13" xfId="2328"/>
    <cellStyle name="60% - Accent5 3 14" xfId="2329"/>
    <cellStyle name="60% - Accent5 3 15" xfId="2330"/>
    <cellStyle name="60% - Accent5 3 16" xfId="2331"/>
    <cellStyle name="60% - Accent5 3 17" xfId="2332"/>
    <cellStyle name="60% - Accent5 3 2" xfId="2333"/>
    <cellStyle name="60% - Accent5 3 3" xfId="2334"/>
    <cellStyle name="60% - Accent5 3 4" xfId="2335"/>
    <cellStyle name="60% - Accent5 3 5" xfId="2336"/>
    <cellStyle name="60% - Accent5 3 6" xfId="2337"/>
    <cellStyle name="60% - Accent5 3 7" xfId="2338"/>
    <cellStyle name="60% - Accent5 3 8" xfId="2339"/>
    <cellStyle name="60% - Accent5 3 9" xfId="2340"/>
    <cellStyle name="60% - Accent5 30" xfId="6939"/>
    <cellStyle name="60% - Accent5 31" xfId="5882"/>
    <cellStyle name="60% - Accent5 32" xfId="5896"/>
    <cellStyle name="60% - Accent5 33" xfId="6776"/>
    <cellStyle name="60% - Accent5 34" xfId="6686"/>
    <cellStyle name="60% - Accent5 4" xfId="2341"/>
    <cellStyle name="60% - Accent5 4 10" xfId="2342"/>
    <cellStyle name="60% - Accent5 4 11" xfId="2343"/>
    <cellStyle name="60% - Accent5 4 12" xfId="2344"/>
    <cellStyle name="60% - Accent5 4 13" xfId="2345"/>
    <cellStyle name="60% - Accent5 4 14" xfId="2346"/>
    <cellStyle name="60% - Accent5 4 15" xfId="2347"/>
    <cellStyle name="60% - Accent5 4 16" xfId="2348"/>
    <cellStyle name="60% - Accent5 4 17" xfId="2349"/>
    <cellStyle name="60% - Accent5 4 2" xfId="2350"/>
    <cellStyle name="60% - Accent5 4 3" xfId="2351"/>
    <cellStyle name="60% - Accent5 4 4" xfId="2352"/>
    <cellStyle name="60% - Accent5 4 5" xfId="2353"/>
    <cellStyle name="60% - Accent5 4 6" xfId="2354"/>
    <cellStyle name="60% - Accent5 4 7" xfId="2355"/>
    <cellStyle name="60% - Accent5 4 8" xfId="2356"/>
    <cellStyle name="60% - Accent5 4 9" xfId="2357"/>
    <cellStyle name="60% - Accent5 5" xfId="2358"/>
    <cellStyle name="60% - Accent5 6" xfId="2359"/>
    <cellStyle name="60% - Accent5 7" xfId="2360"/>
    <cellStyle name="60% - Accent5 8" xfId="2361"/>
    <cellStyle name="60% - Accent5 9" xfId="2362"/>
    <cellStyle name="60% - Accent6" xfId="5266" builtinId="52" customBuiltin="1"/>
    <cellStyle name="60% - Accent6 10" xfId="2364"/>
    <cellStyle name="60% - Accent6 11" xfId="2365"/>
    <cellStyle name="60% - Accent6 12" xfId="2366"/>
    <cellStyle name="60% - Accent6 13" xfId="2367"/>
    <cellStyle name="60% - Accent6 14" xfId="2368"/>
    <cellStyle name="60% - Accent6 15" xfId="2369"/>
    <cellStyle name="60% - Accent6 16" xfId="2370"/>
    <cellStyle name="60% - Accent6 17" xfId="2371"/>
    <cellStyle name="60% - Accent6 18" xfId="2372"/>
    <cellStyle name="60% - Accent6 19" xfId="2373"/>
    <cellStyle name="60% - Accent6 2" xfId="2363"/>
    <cellStyle name="60% - Accent6 2 10" xfId="2375"/>
    <cellStyle name="60% - Accent6 2 11" xfId="2376"/>
    <cellStyle name="60% - Accent6 2 12" xfId="2377"/>
    <cellStyle name="60% - Accent6 2 13" xfId="2378"/>
    <cellStyle name="60% - Accent6 2 14" xfId="2379"/>
    <cellStyle name="60% - Accent6 2 15" xfId="2380"/>
    <cellStyle name="60% - Accent6 2 16" xfId="2381"/>
    <cellStyle name="60% - Accent6 2 17" xfId="2382"/>
    <cellStyle name="60% - Accent6 2 18" xfId="2383"/>
    <cellStyle name="60% - Accent6 2 19" xfId="2384"/>
    <cellStyle name="60% - Accent6 2 2" xfId="2374"/>
    <cellStyle name="60% - Accent6 2 2 10" xfId="5548"/>
    <cellStyle name="60% - Accent6 2 2 2" xfId="2385"/>
    <cellStyle name="60% - Accent6 2 2 3" xfId="5311"/>
    <cellStyle name="60% - Accent6 2 2 4" xfId="5404"/>
    <cellStyle name="60% - Accent6 2 2 5" xfId="6916"/>
    <cellStyle name="60% - Accent6 2 2 6" xfId="6932"/>
    <cellStyle name="60% - Accent6 2 2 7" xfId="5890"/>
    <cellStyle name="60% - Accent6 2 2 8" xfId="5891"/>
    <cellStyle name="60% - Accent6 2 2 9" xfId="5847"/>
    <cellStyle name="60% - Accent6 2 20" xfId="2386"/>
    <cellStyle name="60% - Accent6 2 21" xfId="2387"/>
    <cellStyle name="60% - Accent6 2 22" xfId="2388"/>
    <cellStyle name="60% - Accent6 2 23" xfId="2389"/>
    <cellStyle name="60% - Accent6 2 24" xfId="2390"/>
    <cellStyle name="60% - Accent6 2 25" xfId="2391"/>
    <cellStyle name="60% - Accent6 2 26" xfId="2392"/>
    <cellStyle name="60% - Accent6 2 27" xfId="2393"/>
    <cellStyle name="60% - Accent6 2 28" xfId="5310"/>
    <cellStyle name="60% - Accent6 2 29" xfId="5403"/>
    <cellStyle name="60% - Accent6 2 3" xfId="2394"/>
    <cellStyle name="60% - Accent6 2 30" xfId="6914"/>
    <cellStyle name="60% - Accent6 2 31" xfId="6933"/>
    <cellStyle name="60% - Accent6 2 32" xfId="5889"/>
    <cellStyle name="60% - Accent6 2 33" xfId="5509"/>
    <cellStyle name="60% - Accent6 2 34" xfId="5846"/>
    <cellStyle name="60% - Accent6 2 35" xfId="6820"/>
    <cellStyle name="60% - Accent6 2 4" xfId="2395"/>
    <cellStyle name="60% - Accent6 2 5" xfId="2396"/>
    <cellStyle name="60% - Accent6 2 6" xfId="2397"/>
    <cellStyle name="60% - Accent6 2 7" xfId="2398"/>
    <cellStyle name="60% - Accent6 2 8" xfId="2399"/>
    <cellStyle name="60% - Accent6 2 8 10" xfId="2400"/>
    <cellStyle name="60% - Accent6 2 8 11" xfId="2401"/>
    <cellStyle name="60% - Accent6 2 8 2" xfId="2402"/>
    <cellStyle name="60% - Accent6 2 8 2 2" xfId="2403"/>
    <cellStyle name="60% - Accent6 2 8 2 3" xfId="2404"/>
    <cellStyle name="60% - Accent6 2 8 2 4" xfId="2405"/>
    <cellStyle name="60% - Accent6 2 8 2 5" xfId="2406"/>
    <cellStyle name="60% - Accent6 2 8 3" xfId="2407"/>
    <cellStyle name="60% - Accent6 2 8 3 2" xfId="2408"/>
    <cellStyle name="60% - Accent6 2 8 3 3" xfId="2409"/>
    <cellStyle name="60% - Accent6 2 8 3 4" xfId="2410"/>
    <cellStyle name="60% - Accent6 2 8 3 5" xfId="2411"/>
    <cellStyle name="60% - Accent6 2 8 4" xfId="2412"/>
    <cellStyle name="60% - Accent6 2 8 5" xfId="2413"/>
    <cellStyle name="60% - Accent6 2 8 6" xfId="2414"/>
    <cellStyle name="60% - Accent6 2 8 7" xfId="2415"/>
    <cellStyle name="60% - Accent6 2 8 8" xfId="2416"/>
    <cellStyle name="60% - Accent6 2 8 9" xfId="2417"/>
    <cellStyle name="60% - Accent6 2 9" xfId="2418"/>
    <cellStyle name="60% - Accent6 2 9 2" xfId="2419"/>
    <cellStyle name="60% - Accent6 20" xfId="4994"/>
    <cellStyle name="60% - Accent6 21" xfId="5027"/>
    <cellStyle name="60% - Accent6 22" xfId="5062"/>
    <cellStyle name="60% - Accent6 23" xfId="5132"/>
    <cellStyle name="60% - Accent6 24" xfId="5161"/>
    <cellStyle name="60% - Accent6 25" xfId="5196"/>
    <cellStyle name="60% - Accent6 26" xfId="5231"/>
    <cellStyle name="60% - Accent6 27" xfId="5309"/>
    <cellStyle name="60% - Accent6 28" xfId="5402"/>
    <cellStyle name="60% - Accent6 29" xfId="6912"/>
    <cellStyle name="60% - Accent6 3" xfId="2420"/>
    <cellStyle name="60% - Accent6 3 10" xfId="2421"/>
    <cellStyle name="60% - Accent6 3 11" xfId="2422"/>
    <cellStyle name="60% - Accent6 3 12" xfId="2423"/>
    <cellStyle name="60% - Accent6 3 13" xfId="2424"/>
    <cellStyle name="60% - Accent6 3 14" xfId="2425"/>
    <cellStyle name="60% - Accent6 3 15" xfId="2426"/>
    <cellStyle name="60% - Accent6 3 16" xfId="2427"/>
    <cellStyle name="60% - Accent6 3 17" xfId="2428"/>
    <cellStyle name="60% - Accent6 3 2" xfId="2429"/>
    <cellStyle name="60% - Accent6 3 3" xfId="2430"/>
    <cellStyle name="60% - Accent6 3 4" xfId="2431"/>
    <cellStyle name="60% - Accent6 3 5" xfId="2432"/>
    <cellStyle name="60% - Accent6 3 6" xfId="2433"/>
    <cellStyle name="60% - Accent6 3 7" xfId="2434"/>
    <cellStyle name="60% - Accent6 3 8" xfId="2435"/>
    <cellStyle name="60% - Accent6 3 9" xfId="2436"/>
    <cellStyle name="60% - Accent6 30" xfId="6936"/>
    <cellStyle name="60% - Accent6 31" xfId="5887"/>
    <cellStyle name="60% - Accent6 32" xfId="6651"/>
    <cellStyle name="60% - Accent6 33" xfId="5531"/>
    <cellStyle name="60% - Accent6 34" xfId="5893"/>
    <cellStyle name="60% - Accent6 4" xfId="2437"/>
    <cellStyle name="60% - Accent6 4 10" xfId="2438"/>
    <cellStyle name="60% - Accent6 4 11" xfId="2439"/>
    <cellStyle name="60% - Accent6 4 12" xfId="2440"/>
    <cellStyle name="60% - Accent6 4 13" xfId="2441"/>
    <cellStyle name="60% - Accent6 4 14" xfId="2442"/>
    <cellStyle name="60% - Accent6 4 15" xfId="2443"/>
    <cellStyle name="60% - Accent6 4 16" xfId="2444"/>
    <cellStyle name="60% - Accent6 4 17" xfId="2445"/>
    <cellStyle name="60% - Accent6 4 2" xfId="2446"/>
    <cellStyle name="60% - Accent6 4 3" xfId="2447"/>
    <cellStyle name="60% - Accent6 4 4" xfId="2448"/>
    <cellStyle name="60% - Accent6 4 5" xfId="2449"/>
    <cellStyle name="60% - Accent6 4 6" xfId="2450"/>
    <cellStyle name="60% - Accent6 4 7" xfId="2451"/>
    <cellStyle name="60% - Accent6 4 8" xfId="2452"/>
    <cellStyle name="60% - Accent6 4 9" xfId="2453"/>
    <cellStyle name="60% - Accent6 5" xfId="2454"/>
    <cellStyle name="60% - Accent6 6" xfId="2455"/>
    <cellStyle name="60% - Accent6 7" xfId="2456"/>
    <cellStyle name="60% - Accent6 8" xfId="2457"/>
    <cellStyle name="60% - Accent6 9" xfId="2458"/>
    <cellStyle name="Accent1" xfId="5246" builtinId="29" customBuiltin="1"/>
    <cellStyle name="Accent1 10" xfId="2460"/>
    <cellStyle name="Accent1 11" xfId="2461"/>
    <cellStyle name="Accent1 12" xfId="2462"/>
    <cellStyle name="Accent1 13" xfId="2463"/>
    <cellStyle name="Accent1 14" xfId="2464"/>
    <cellStyle name="Accent1 15" xfId="2465"/>
    <cellStyle name="Accent1 16" xfId="2466"/>
    <cellStyle name="Accent1 17" xfId="2467"/>
    <cellStyle name="Accent1 18" xfId="2468"/>
    <cellStyle name="Accent1 19" xfId="2469"/>
    <cellStyle name="Accent1 2" xfId="2459"/>
    <cellStyle name="Accent1 2 10" xfId="2471"/>
    <cellStyle name="Accent1 2 11" xfId="2472"/>
    <cellStyle name="Accent1 2 12" xfId="2473"/>
    <cellStyle name="Accent1 2 13" xfId="2474"/>
    <cellStyle name="Accent1 2 14" xfId="2475"/>
    <cellStyle name="Accent1 2 15" xfId="2476"/>
    <cellStyle name="Accent1 2 16" xfId="2477"/>
    <cellStyle name="Accent1 2 17" xfId="2478"/>
    <cellStyle name="Accent1 2 18" xfId="2479"/>
    <cellStyle name="Accent1 2 19" xfId="2480"/>
    <cellStyle name="Accent1 2 2" xfId="2470"/>
    <cellStyle name="Accent1 2 2 10" xfId="5671"/>
    <cellStyle name="Accent1 2 2 2" xfId="2481"/>
    <cellStyle name="Accent1 2 2 3" xfId="5314"/>
    <cellStyle name="Accent1 2 2 4" xfId="5407"/>
    <cellStyle name="Accent1 2 2 5" xfId="6922"/>
    <cellStyle name="Accent1 2 2 6" xfId="6927"/>
    <cellStyle name="Accent1 2 2 7" xfId="5487"/>
    <cellStyle name="Accent1 2 2 8" xfId="5885"/>
    <cellStyle name="Accent1 2 2 9" xfId="5849"/>
    <cellStyle name="Accent1 2 20" xfId="2482"/>
    <cellStyle name="Accent1 2 21" xfId="2483"/>
    <cellStyle name="Accent1 2 22" xfId="2484"/>
    <cellStyle name="Accent1 2 23" xfId="2485"/>
    <cellStyle name="Accent1 2 24" xfId="2486"/>
    <cellStyle name="Accent1 2 25" xfId="2487"/>
    <cellStyle name="Accent1 2 26" xfId="2488"/>
    <cellStyle name="Accent1 2 27" xfId="2489"/>
    <cellStyle name="Accent1 2 28" xfId="5313"/>
    <cellStyle name="Accent1 2 29" xfId="5406"/>
    <cellStyle name="Accent1 2 3" xfId="2490"/>
    <cellStyle name="Accent1 2 30" xfId="6921"/>
    <cellStyle name="Accent1 2 31" xfId="6928"/>
    <cellStyle name="Accent1 2 32" xfId="5892"/>
    <cellStyle name="Accent1 2 33" xfId="6763"/>
    <cellStyle name="Accent1 2 34" xfId="6762"/>
    <cellStyle name="Accent1 2 35" xfId="5620"/>
    <cellStyle name="Accent1 2 4" xfId="2491"/>
    <cellStyle name="Accent1 2 5" xfId="2492"/>
    <cellStyle name="Accent1 2 6" xfId="2493"/>
    <cellStyle name="Accent1 2 7" xfId="2494"/>
    <cellStyle name="Accent1 2 8" xfId="2495"/>
    <cellStyle name="Accent1 2 8 10" xfId="2496"/>
    <cellStyle name="Accent1 2 8 11" xfId="2497"/>
    <cellStyle name="Accent1 2 8 2" xfId="2498"/>
    <cellStyle name="Accent1 2 8 2 2" xfId="2499"/>
    <cellStyle name="Accent1 2 8 2 3" xfId="2500"/>
    <cellStyle name="Accent1 2 8 2 4" xfId="2501"/>
    <cellStyle name="Accent1 2 8 2 5" xfId="2502"/>
    <cellStyle name="Accent1 2 8 3" xfId="2503"/>
    <cellStyle name="Accent1 2 8 3 2" xfId="2504"/>
    <cellStyle name="Accent1 2 8 3 3" xfId="2505"/>
    <cellStyle name="Accent1 2 8 3 4" xfId="2506"/>
    <cellStyle name="Accent1 2 8 3 5" xfId="2507"/>
    <cellStyle name="Accent1 2 8 4" xfId="2508"/>
    <cellStyle name="Accent1 2 8 5" xfId="2509"/>
    <cellStyle name="Accent1 2 8 6" xfId="2510"/>
    <cellStyle name="Accent1 2 8 7" xfId="2511"/>
    <cellStyle name="Accent1 2 8 8" xfId="2512"/>
    <cellStyle name="Accent1 2 8 9" xfId="2513"/>
    <cellStyle name="Accent1 2 9" xfId="2514"/>
    <cellStyle name="Accent1 2 9 2" xfId="2515"/>
    <cellStyle name="Accent1 20" xfId="4995"/>
    <cellStyle name="Accent1 20 2" xfId="5897"/>
    <cellStyle name="Accent1 20 3" xfId="5883"/>
    <cellStyle name="Accent1 20 4" xfId="5603"/>
    <cellStyle name="Accent1 20 5" xfId="7055"/>
    <cellStyle name="Accent1 21" xfId="5028"/>
    <cellStyle name="Accent1 22" xfId="5063"/>
    <cellStyle name="Accent1 23" xfId="5109"/>
    <cellStyle name="Accent1 24" xfId="5141"/>
    <cellStyle name="Accent1 25" xfId="5176"/>
    <cellStyle name="Accent1 26" xfId="5211"/>
    <cellStyle name="Accent1 27" xfId="5312"/>
    <cellStyle name="Accent1 28" xfId="5405"/>
    <cellStyle name="Accent1 29" xfId="6919"/>
    <cellStyle name="Accent1 3" xfId="2516"/>
    <cellStyle name="Accent1 3 10" xfId="2517"/>
    <cellStyle name="Accent1 3 11" xfId="2518"/>
    <cellStyle name="Accent1 3 12" xfId="2519"/>
    <cellStyle name="Accent1 3 13" xfId="2520"/>
    <cellStyle name="Accent1 3 14" xfId="2521"/>
    <cellStyle name="Accent1 3 15" xfId="2522"/>
    <cellStyle name="Accent1 3 16" xfId="2523"/>
    <cellStyle name="Accent1 3 17" xfId="2524"/>
    <cellStyle name="Accent1 3 2" xfId="2525"/>
    <cellStyle name="Accent1 3 3" xfId="2526"/>
    <cellStyle name="Accent1 3 4" xfId="2527"/>
    <cellStyle name="Accent1 3 5" xfId="2528"/>
    <cellStyle name="Accent1 3 6" xfId="2529"/>
    <cellStyle name="Accent1 3 7" xfId="2530"/>
    <cellStyle name="Accent1 3 8" xfId="2531"/>
    <cellStyle name="Accent1 3 9" xfId="2532"/>
    <cellStyle name="Accent1 30" xfId="6929"/>
    <cellStyle name="Accent1 31" xfId="6799"/>
    <cellStyle name="Accent1 32" xfId="5664"/>
    <cellStyle name="Accent1 33" xfId="6670"/>
    <cellStyle name="Accent1 34" xfId="5888"/>
    <cellStyle name="Accent1 4" xfId="2533"/>
    <cellStyle name="Accent1 4 10" xfId="2534"/>
    <cellStyle name="Accent1 4 11" xfId="2535"/>
    <cellStyle name="Accent1 4 12" xfId="2536"/>
    <cellStyle name="Accent1 4 13" xfId="2537"/>
    <cellStyle name="Accent1 4 14" xfId="2538"/>
    <cellStyle name="Accent1 4 15" xfId="2539"/>
    <cellStyle name="Accent1 4 16" xfId="2540"/>
    <cellStyle name="Accent1 4 17" xfId="2541"/>
    <cellStyle name="Accent1 4 2" xfId="2542"/>
    <cellStyle name="Accent1 4 3" xfId="2543"/>
    <cellStyle name="Accent1 4 4" xfId="2544"/>
    <cellStyle name="Accent1 4 5" xfId="2545"/>
    <cellStyle name="Accent1 4 6" xfId="2546"/>
    <cellStyle name="Accent1 4 7" xfId="2547"/>
    <cellStyle name="Accent1 4 8" xfId="2548"/>
    <cellStyle name="Accent1 4 9" xfId="2549"/>
    <cellStyle name="Accent1 5" xfId="2550"/>
    <cellStyle name="Accent1 6" xfId="2551"/>
    <cellStyle name="Accent1 7" xfId="2552"/>
    <cellStyle name="Accent1 8" xfId="2553"/>
    <cellStyle name="Accent1 9" xfId="2554"/>
    <cellStyle name="Accent2" xfId="5250" builtinId="33" customBuiltin="1"/>
    <cellStyle name="Accent2 10" xfId="2556"/>
    <cellStyle name="Accent2 11" xfId="2557"/>
    <cellStyle name="Accent2 12" xfId="2558"/>
    <cellStyle name="Accent2 13" xfId="2559"/>
    <cellStyle name="Accent2 14" xfId="2560"/>
    <cellStyle name="Accent2 15" xfId="2561"/>
    <cellStyle name="Accent2 16" xfId="2562"/>
    <cellStyle name="Accent2 17" xfId="2563"/>
    <cellStyle name="Accent2 18" xfId="2564"/>
    <cellStyle name="Accent2 19" xfId="2565"/>
    <cellStyle name="Accent2 2" xfId="2555"/>
    <cellStyle name="Accent2 2 10" xfId="2567"/>
    <cellStyle name="Accent2 2 11" xfId="2568"/>
    <cellStyle name="Accent2 2 12" xfId="2569"/>
    <cellStyle name="Accent2 2 13" xfId="2570"/>
    <cellStyle name="Accent2 2 14" xfId="2571"/>
    <cellStyle name="Accent2 2 15" xfId="2572"/>
    <cellStyle name="Accent2 2 16" xfId="2573"/>
    <cellStyle name="Accent2 2 17" xfId="2574"/>
    <cellStyle name="Accent2 2 18" xfId="2575"/>
    <cellStyle name="Accent2 2 19" xfId="2576"/>
    <cellStyle name="Accent2 2 2" xfId="2566"/>
    <cellStyle name="Accent2 2 20" xfId="2577"/>
    <cellStyle name="Accent2 2 21" xfId="2578"/>
    <cellStyle name="Accent2 2 22" xfId="2579"/>
    <cellStyle name="Accent2 2 23" xfId="2580"/>
    <cellStyle name="Accent2 2 24" xfId="5316"/>
    <cellStyle name="Accent2 2 25" xfId="5409"/>
    <cellStyle name="Accent2 2 26" xfId="6926"/>
    <cellStyle name="Accent2 2 27" xfId="6923"/>
    <cellStyle name="Accent2 2 28" xfId="5901"/>
    <cellStyle name="Accent2 2 29" xfId="5485"/>
    <cellStyle name="Accent2 2 3" xfId="2581"/>
    <cellStyle name="Accent2 2 30" xfId="6811"/>
    <cellStyle name="Accent2 2 31" xfId="5453"/>
    <cellStyle name="Accent2 2 4" xfId="2582"/>
    <cellStyle name="Accent2 2 5" xfId="2583"/>
    <cellStyle name="Accent2 2 6" xfId="2584"/>
    <cellStyle name="Accent2 2 7" xfId="2585"/>
    <cellStyle name="Accent2 2 8" xfId="2586"/>
    <cellStyle name="Accent2 2 9" xfId="2587"/>
    <cellStyle name="Accent2 20" xfId="4996"/>
    <cellStyle name="Accent2 20 2" xfId="5906"/>
    <cellStyle name="Accent2 20 3" xfId="5878"/>
    <cellStyle name="Accent2 20 4" xfId="5856"/>
    <cellStyle name="Accent2 20 5" xfId="6668"/>
    <cellStyle name="Accent2 21" xfId="5029"/>
    <cellStyle name="Accent2 22" xfId="5064"/>
    <cellStyle name="Accent2 23" xfId="5113"/>
    <cellStyle name="Accent2 24" xfId="5145"/>
    <cellStyle name="Accent2 25" xfId="5180"/>
    <cellStyle name="Accent2 26" xfId="5215"/>
    <cellStyle name="Accent2 27" xfId="5315"/>
    <cellStyle name="Accent2 28" xfId="5408"/>
    <cellStyle name="Accent2 29" xfId="6925"/>
    <cellStyle name="Accent2 3" xfId="2588"/>
    <cellStyle name="Accent2 3 10" xfId="2589"/>
    <cellStyle name="Accent2 3 11" xfId="2590"/>
    <cellStyle name="Accent2 3 12" xfId="2591"/>
    <cellStyle name="Accent2 3 13" xfId="2592"/>
    <cellStyle name="Accent2 3 14" xfId="2593"/>
    <cellStyle name="Accent2 3 15" xfId="2594"/>
    <cellStyle name="Accent2 3 16" xfId="2595"/>
    <cellStyle name="Accent2 3 17" xfId="2596"/>
    <cellStyle name="Accent2 3 2" xfId="2597"/>
    <cellStyle name="Accent2 3 3" xfId="2598"/>
    <cellStyle name="Accent2 3 4" xfId="2599"/>
    <cellStyle name="Accent2 3 5" xfId="2600"/>
    <cellStyle name="Accent2 3 6" xfId="2601"/>
    <cellStyle name="Accent2 3 7" xfId="2602"/>
    <cellStyle name="Accent2 3 8" xfId="2603"/>
    <cellStyle name="Accent2 3 9" xfId="2604"/>
    <cellStyle name="Accent2 30" xfId="6924"/>
    <cellStyle name="Accent2 31" xfId="5899"/>
    <cellStyle name="Accent2 32" xfId="5879"/>
    <cellStyle name="Accent2 33" xfId="5853"/>
    <cellStyle name="Accent2 34" xfId="5880"/>
    <cellStyle name="Accent2 4" xfId="2605"/>
    <cellStyle name="Accent2 4 10" xfId="2606"/>
    <cellStyle name="Accent2 4 11" xfId="2607"/>
    <cellStyle name="Accent2 4 12" xfId="2608"/>
    <cellStyle name="Accent2 4 13" xfId="2609"/>
    <cellStyle name="Accent2 4 14" xfId="2610"/>
    <cellStyle name="Accent2 4 15" xfId="2611"/>
    <cellStyle name="Accent2 4 16" xfId="2612"/>
    <cellStyle name="Accent2 4 17" xfId="2613"/>
    <cellStyle name="Accent2 4 2" xfId="2614"/>
    <cellStyle name="Accent2 4 3" xfId="2615"/>
    <cellStyle name="Accent2 4 4" xfId="2616"/>
    <cellStyle name="Accent2 4 5" xfId="2617"/>
    <cellStyle name="Accent2 4 6" xfId="2618"/>
    <cellStyle name="Accent2 4 7" xfId="2619"/>
    <cellStyle name="Accent2 4 8" xfId="2620"/>
    <cellStyle name="Accent2 4 9" xfId="2621"/>
    <cellStyle name="Accent2 5" xfId="2622"/>
    <cellStyle name="Accent2 6" xfId="2623"/>
    <cellStyle name="Accent2 7" xfId="2624"/>
    <cellStyle name="Accent2 8" xfId="2625"/>
    <cellStyle name="Accent2 9" xfId="2626"/>
    <cellStyle name="Accent3" xfId="5253" builtinId="37" customBuiltin="1"/>
    <cellStyle name="Accent3 10" xfId="2628"/>
    <cellStyle name="Accent3 11" xfId="2629"/>
    <cellStyle name="Accent3 12" xfId="2630"/>
    <cellStyle name="Accent3 13" xfId="2631"/>
    <cellStyle name="Accent3 14" xfId="2632"/>
    <cellStyle name="Accent3 15" xfId="2633"/>
    <cellStyle name="Accent3 16" xfId="2634"/>
    <cellStyle name="Accent3 17" xfId="2635"/>
    <cellStyle name="Accent3 18" xfId="2636"/>
    <cellStyle name="Accent3 19" xfId="2637"/>
    <cellStyle name="Accent3 2" xfId="2627"/>
    <cellStyle name="Accent3 2 10" xfId="2639"/>
    <cellStyle name="Accent3 2 11" xfId="2640"/>
    <cellStyle name="Accent3 2 12" xfId="2641"/>
    <cellStyle name="Accent3 2 13" xfId="2642"/>
    <cellStyle name="Accent3 2 14" xfId="2643"/>
    <cellStyle name="Accent3 2 15" xfId="2644"/>
    <cellStyle name="Accent3 2 16" xfId="2645"/>
    <cellStyle name="Accent3 2 17" xfId="2646"/>
    <cellStyle name="Accent3 2 18" xfId="2647"/>
    <cellStyle name="Accent3 2 19" xfId="2648"/>
    <cellStyle name="Accent3 2 2" xfId="2638"/>
    <cellStyle name="Accent3 2 20" xfId="2649"/>
    <cellStyle name="Accent3 2 21" xfId="2650"/>
    <cellStyle name="Accent3 2 22" xfId="2651"/>
    <cellStyle name="Accent3 2 23" xfId="2652"/>
    <cellStyle name="Accent3 2 24" xfId="5318"/>
    <cellStyle name="Accent3 2 25" xfId="5411"/>
    <cellStyle name="Accent3 2 26" xfId="6931"/>
    <cellStyle name="Accent3 2 27" xfId="6918"/>
    <cellStyle name="Accent3 2 28" xfId="6685"/>
    <cellStyle name="Accent3 2 29" xfId="6687"/>
    <cellStyle name="Accent3 2 3" xfId="2653"/>
    <cellStyle name="Accent3 2 30" xfId="5578"/>
    <cellStyle name="Accent3 2 31" xfId="5541"/>
    <cellStyle name="Accent3 2 4" xfId="2654"/>
    <cellStyle name="Accent3 2 5" xfId="2655"/>
    <cellStyle name="Accent3 2 6" xfId="2656"/>
    <cellStyle name="Accent3 2 7" xfId="2657"/>
    <cellStyle name="Accent3 2 8" xfId="2658"/>
    <cellStyle name="Accent3 2 9" xfId="2659"/>
    <cellStyle name="Accent3 20" xfId="4997"/>
    <cellStyle name="Accent3 20 2" xfId="6724"/>
    <cellStyle name="Accent3 20 3" xfId="5873"/>
    <cellStyle name="Accent3 20 4" xfId="5860"/>
    <cellStyle name="Accent3 20 5" xfId="5656"/>
    <cellStyle name="Accent3 21" xfId="5030"/>
    <cellStyle name="Accent3 22" xfId="5065"/>
    <cellStyle name="Accent3 23" xfId="5117"/>
    <cellStyle name="Accent3 24" xfId="5148"/>
    <cellStyle name="Accent3 25" xfId="5183"/>
    <cellStyle name="Accent3 26" xfId="5218"/>
    <cellStyle name="Accent3 27" xfId="5317"/>
    <cellStyle name="Accent3 28" xfId="5410"/>
    <cellStyle name="Accent3 29" xfId="6930"/>
    <cellStyle name="Accent3 3" xfId="2660"/>
    <cellStyle name="Accent3 3 10" xfId="2661"/>
    <cellStyle name="Accent3 3 11" xfId="2662"/>
    <cellStyle name="Accent3 3 12" xfId="2663"/>
    <cellStyle name="Accent3 3 13" xfId="2664"/>
    <cellStyle name="Accent3 3 14" xfId="2665"/>
    <cellStyle name="Accent3 3 15" xfId="2666"/>
    <cellStyle name="Accent3 3 16" xfId="2667"/>
    <cellStyle name="Accent3 3 17" xfId="2668"/>
    <cellStyle name="Accent3 3 2" xfId="2669"/>
    <cellStyle name="Accent3 3 3" xfId="2670"/>
    <cellStyle name="Accent3 3 4" xfId="2671"/>
    <cellStyle name="Accent3 3 5" xfId="2672"/>
    <cellStyle name="Accent3 3 6" xfId="2673"/>
    <cellStyle name="Accent3 3 7" xfId="2674"/>
    <cellStyle name="Accent3 3 8" xfId="2675"/>
    <cellStyle name="Accent3 3 9" xfId="2676"/>
    <cellStyle name="Accent3 30" xfId="6920"/>
    <cellStyle name="Accent3 31" xfId="5908"/>
    <cellStyle name="Accent3 32" xfId="6615"/>
    <cellStyle name="Accent3 33" xfId="5577"/>
    <cellStyle name="Accent3 34" xfId="7060"/>
    <cellStyle name="Accent3 4" xfId="2677"/>
    <cellStyle name="Accent3 4 10" xfId="2678"/>
    <cellStyle name="Accent3 4 11" xfId="2679"/>
    <cellStyle name="Accent3 4 12" xfId="2680"/>
    <cellStyle name="Accent3 4 13" xfId="2681"/>
    <cellStyle name="Accent3 4 14" xfId="2682"/>
    <cellStyle name="Accent3 4 15" xfId="2683"/>
    <cellStyle name="Accent3 4 16" xfId="2684"/>
    <cellStyle name="Accent3 4 17" xfId="2685"/>
    <cellStyle name="Accent3 4 2" xfId="2686"/>
    <cellStyle name="Accent3 4 3" xfId="2687"/>
    <cellStyle name="Accent3 4 4" xfId="2688"/>
    <cellStyle name="Accent3 4 5" xfId="2689"/>
    <cellStyle name="Accent3 4 6" xfId="2690"/>
    <cellStyle name="Accent3 4 7" xfId="2691"/>
    <cellStyle name="Accent3 4 8" xfId="2692"/>
    <cellStyle name="Accent3 4 9" xfId="2693"/>
    <cellStyle name="Accent3 5" xfId="2694"/>
    <cellStyle name="Accent3 6" xfId="2695"/>
    <cellStyle name="Accent3 7" xfId="2696"/>
    <cellStyle name="Accent3 8" xfId="2697"/>
    <cellStyle name="Accent3 9" xfId="2698"/>
    <cellStyle name="Accent4" xfId="5257" builtinId="41" customBuiltin="1"/>
    <cellStyle name="Accent4 10" xfId="2700"/>
    <cellStyle name="Accent4 11" xfId="2701"/>
    <cellStyle name="Accent4 12" xfId="2702"/>
    <cellStyle name="Accent4 13" xfId="2703"/>
    <cellStyle name="Accent4 14" xfId="2704"/>
    <cellStyle name="Accent4 15" xfId="2705"/>
    <cellStyle name="Accent4 16" xfId="2706"/>
    <cellStyle name="Accent4 17" xfId="2707"/>
    <cellStyle name="Accent4 18" xfId="2708"/>
    <cellStyle name="Accent4 19" xfId="2709"/>
    <cellStyle name="Accent4 2" xfId="2699"/>
    <cellStyle name="Accent4 2 10" xfId="2711"/>
    <cellStyle name="Accent4 2 11" xfId="2712"/>
    <cellStyle name="Accent4 2 12" xfId="2713"/>
    <cellStyle name="Accent4 2 13" xfId="2714"/>
    <cellStyle name="Accent4 2 14" xfId="2715"/>
    <cellStyle name="Accent4 2 15" xfId="2716"/>
    <cellStyle name="Accent4 2 16" xfId="2717"/>
    <cellStyle name="Accent4 2 17" xfId="2718"/>
    <cellStyle name="Accent4 2 18" xfId="2719"/>
    <cellStyle name="Accent4 2 19" xfId="2720"/>
    <cellStyle name="Accent4 2 2" xfId="2710"/>
    <cellStyle name="Accent4 2 2 10" xfId="7056"/>
    <cellStyle name="Accent4 2 2 2" xfId="2721"/>
    <cellStyle name="Accent4 2 2 3" xfId="5321"/>
    <cellStyle name="Accent4 2 2 4" xfId="5414"/>
    <cellStyle name="Accent4 2 2 5" xfId="6937"/>
    <cellStyle name="Accent4 2 2 6" xfId="6913"/>
    <cellStyle name="Accent4 2 2 7" xfId="5918"/>
    <cellStyle name="Accent4 2 2 8" xfId="6614"/>
    <cellStyle name="Accent4 2 2 9" xfId="5864"/>
    <cellStyle name="Accent4 2 20" xfId="2722"/>
    <cellStyle name="Accent4 2 21" xfId="2723"/>
    <cellStyle name="Accent4 2 22" xfId="2724"/>
    <cellStyle name="Accent4 2 23" xfId="2725"/>
    <cellStyle name="Accent4 2 24" xfId="2726"/>
    <cellStyle name="Accent4 2 25" xfId="2727"/>
    <cellStyle name="Accent4 2 26" xfId="2728"/>
    <cellStyle name="Accent4 2 27" xfId="2729"/>
    <cellStyle name="Accent4 2 28" xfId="5320"/>
    <cellStyle name="Accent4 2 29" xfId="5413"/>
    <cellStyle name="Accent4 2 3" xfId="2730"/>
    <cellStyle name="Accent4 2 30" xfId="6935"/>
    <cellStyle name="Accent4 2 31" xfId="6915"/>
    <cellStyle name="Accent4 2 32" xfId="5582"/>
    <cellStyle name="Accent4 2 33" xfId="5869"/>
    <cellStyle name="Accent4 2 34" xfId="5863"/>
    <cellStyle name="Accent4 2 35" xfId="5870"/>
    <cellStyle name="Accent4 2 4" xfId="2731"/>
    <cellStyle name="Accent4 2 5" xfId="2732"/>
    <cellStyle name="Accent4 2 6" xfId="2733"/>
    <cellStyle name="Accent4 2 7" xfId="2734"/>
    <cellStyle name="Accent4 2 8" xfId="2735"/>
    <cellStyle name="Accent4 2 8 10" xfId="2736"/>
    <cellStyle name="Accent4 2 8 11" xfId="2737"/>
    <cellStyle name="Accent4 2 8 2" xfId="2738"/>
    <cellStyle name="Accent4 2 8 2 2" xfId="2739"/>
    <cellStyle name="Accent4 2 8 2 3" xfId="2740"/>
    <cellStyle name="Accent4 2 8 2 4" xfId="2741"/>
    <cellStyle name="Accent4 2 8 2 5" xfId="2742"/>
    <cellStyle name="Accent4 2 8 3" xfId="2743"/>
    <cellStyle name="Accent4 2 8 3 2" xfId="2744"/>
    <cellStyle name="Accent4 2 8 3 3" xfId="2745"/>
    <cellStyle name="Accent4 2 8 3 4" xfId="2746"/>
    <cellStyle name="Accent4 2 8 3 5" xfId="2747"/>
    <cellStyle name="Accent4 2 8 4" xfId="2748"/>
    <cellStyle name="Accent4 2 8 5" xfId="2749"/>
    <cellStyle name="Accent4 2 8 6" xfId="2750"/>
    <cellStyle name="Accent4 2 8 7" xfId="2751"/>
    <cellStyle name="Accent4 2 8 8" xfId="2752"/>
    <cellStyle name="Accent4 2 8 9" xfId="2753"/>
    <cellStyle name="Accent4 2 9" xfId="2754"/>
    <cellStyle name="Accent4 2 9 2" xfId="2755"/>
    <cellStyle name="Accent4 20" xfId="4998"/>
    <cellStyle name="Accent4 21" xfId="5031"/>
    <cellStyle name="Accent4 22" xfId="5066"/>
    <cellStyle name="Accent4 23" xfId="5121"/>
    <cellStyle name="Accent4 24" xfId="5152"/>
    <cellStyle name="Accent4 25" xfId="5187"/>
    <cellStyle name="Accent4 26" xfId="5222"/>
    <cellStyle name="Accent4 27" xfId="5319"/>
    <cellStyle name="Accent4 28" xfId="5412"/>
    <cellStyle name="Accent4 29" xfId="6934"/>
    <cellStyle name="Accent4 3" xfId="2756"/>
    <cellStyle name="Accent4 3 10" xfId="2757"/>
    <cellStyle name="Accent4 3 11" xfId="2758"/>
    <cellStyle name="Accent4 3 12" xfId="2759"/>
    <cellStyle name="Accent4 3 13" xfId="2760"/>
    <cellStyle name="Accent4 3 14" xfId="2761"/>
    <cellStyle name="Accent4 3 15" xfId="2762"/>
    <cellStyle name="Accent4 3 16" xfId="2763"/>
    <cellStyle name="Accent4 3 17" xfId="2764"/>
    <cellStyle name="Accent4 3 2" xfId="2765"/>
    <cellStyle name="Accent4 3 3" xfId="2766"/>
    <cellStyle name="Accent4 3 4" xfId="2767"/>
    <cellStyle name="Accent4 3 5" xfId="2768"/>
    <cellStyle name="Accent4 3 6" xfId="2769"/>
    <cellStyle name="Accent4 3 7" xfId="2770"/>
    <cellStyle name="Accent4 3 8" xfId="2771"/>
    <cellStyle name="Accent4 3 9" xfId="2772"/>
    <cellStyle name="Accent4 30" xfId="6917"/>
    <cellStyle name="Accent4 31" xfId="5659"/>
    <cellStyle name="Accent4 32" xfId="5504"/>
    <cellStyle name="Accent4 33" xfId="5642"/>
    <cellStyle name="Accent4 34" xfId="5528"/>
    <cellStyle name="Accent4 4" xfId="2773"/>
    <cellStyle name="Accent4 4 10" xfId="2774"/>
    <cellStyle name="Accent4 4 11" xfId="2775"/>
    <cellStyle name="Accent4 4 12" xfId="2776"/>
    <cellStyle name="Accent4 4 13" xfId="2777"/>
    <cellStyle name="Accent4 4 14" xfId="2778"/>
    <cellStyle name="Accent4 4 15" xfId="2779"/>
    <cellStyle name="Accent4 4 16" xfId="2780"/>
    <cellStyle name="Accent4 4 17" xfId="2781"/>
    <cellStyle name="Accent4 4 2" xfId="2782"/>
    <cellStyle name="Accent4 4 3" xfId="2783"/>
    <cellStyle name="Accent4 4 4" xfId="2784"/>
    <cellStyle name="Accent4 4 5" xfId="2785"/>
    <cellStyle name="Accent4 4 6" xfId="2786"/>
    <cellStyle name="Accent4 4 7" xfId="2787"/>
    <cellStyle name="Accent4 4 8" xfId="2788"/>
    <cellStyle name="Accent4 4 9" xfId="2789"/>
    <cellStyle name="Accent4 5" xfId="2790"/>
    <cellStyle name="Accent4 6" xfId="2791"/>
    <cellStyle name="Accent4 7" xfId="2792"/>
    <cellStyle name="Accent4 8" xfId="2793"/>
    <cellStyle name="Accent4 9" xfId="2794"/>
    <cellStyle name="Accent5" xfId="5" builtinId="45" customBuiltin="1"/>
    <cellStyle name="Accent5 10" xfId="2795"/>
    <cellStyle name="Accent5 11" xfId="2796"/>
    <cellStyle name="Accent5 12" xfId="2797"/>
    <cellStyle name="Accent5 13" xfId="2798"/>
    <cellStyle name="Accent5 14" xfId="2799"/>
    <cellStyle name="Accent5 15" xfId="2800"/>
    <cellStyle name="Accent5 2" xfId="2801"/>
    <cellStyle name="Accent5 2 10" xfId="2802"/>
    <cellStyle name="Accent5 2 11" xfId="2803"/>
    <cellStyle name="Accent5 2 12" xfId="2804"/>
    <cellStyle name="Accent5 2 13" xfId="2805"/>
    <cellStyle name="Accent5 2 14" xfId="2806"/>
    <cellStyle name="Accent5 2 15" xfId="2807"/>
    <cellStyle name="Accent5 2 16" xfId="2808"/>
    <cellStyle name="Accent5 2 17" xfId="2809"/>
    <cellStyle name="Accent5 2 18" xfId="2810"/>
    <cellStyle name="Accent5 2 19" xfId="2811"/>
    <cellStyle name="Accent5 2 2" xfId="2812"/>
    <cellStyle name="Accent5 2 20" xfId="2813"/>
    <cellStyle name="Accent5 2 21" xfId="2814"/>
    <cellStyle name="Accent5 2 22" xfId="2815"/>
    <cellStyle name="Accent5 2 23" xfId="2816"/>
    <cellStyle name="Accent5 2 3" xfId="2817"/>
    <cellStyle name="Accent5 2 4" xfId="2818"/>
    <cellStyle name="Accent5 2 5" xfId="2819"/>
    <cellStyle name="Accent5 2 6" xfId="2820"/>
    <cellStyle name="Accent5 2 7" xfId="2821"/>
    <cellStyle name="Accent5 2 8" xfId="2822"/>
    <cellStyle name="Accent5 2 9" xfId="2823"/>
    <cellStyle name="Accent5 3" xfId="2824"/>
    <cellStyle name="Accent5 3 10" xfId="2825"/>
    <cellStyle name="Accent5 3 11" xfId="2826"/>
    <cellStyle name="Accent5 3 12" xfId="2827"/>
    <cellStyle name="Accent5 3 13" xfId="2828"/>
    <cellStyle name="Accent5 3 14" xfId="2829"/>
    <cellStyle name="Accent5 3 15" xfId="2830"/>
    <cellStyle name="Accent5 3 16" xfId="2831"/>
    <cellStyle name="Accent5 3 17" xfId="2832"/>
    <cellStyle name="Accent5 3 2" xfId="2833"/>
    <cellStyle name="Accent5 3 3" xfId="2834"/>
    <cellStyle name="Accent5 3 4" xfId="2835"/>
    <cellStyle name="Accent5 3 5" xfId="2836"/>
    <cellStyle name="Accent5 3 6" xfId="2837"/>
    <cellStyle name="Accent5 3 7" xfId="2838"/>
    <cellStyle name="Accent5 3 8" xfId="2839"/>
    <cellStyle name="Accent5 3 9" xfId="2840"/>
    <cellStyle name="Accent5 4" xfId="2841"/>
    <cellStyle name="Accent5 4 10" xfId="2842"/>
    <cellStyle name="Accent5 4 11" xfId="2843"/>
    <cellStyle name="Accent5 4 12" xfId="2844"/>
    <cellStyle name="Accent5 4 13" xfId="2845"/>
    <cellStyle name="Accent5 4 14" xfId="2846"/>
    <cellStyle name="Accent5 4 15" xfId="2847"/>
    <cellStyle name="Accent5 4 16" xfId="2848"/>
    <cellStyle name="Accent5 4 17" xfId="2849"/>
    <cellStyle name="Accent5 4 2" xfId="2850"/>
    <cellStyle name="Accent5 4 3" xfId="2851"/>
    <cellStyle name="Accent5 4 4" xfId="2852"/>
    <cellStyle name="Accent5 4 5" xfId="2853"/>
    <cellStyle name="Accent5 4 6" xfId="2854"/>
    <cellStyle name="Accent5 4 7" xfId="2855"/>
    <cellStyle name="Accent5 4 8" xfId="2856"/>
    <cellStyle name="Accent5 4 9" xfId="2857"/>
    <cellStyle name="Accent5 5" xfId="2858"/>
    <cellStyle name="Accent5 6" xfId="2859"/>
    <cellStyle name="Accent5 7" xfId="2860"/>
    <cellStyle name="Accent5 8" xfId="2861"/>
    <cellStyle name="Accent5 9" xfId="2862"/>
    <cellStyle name="Accent6" xfId="5263" builtinId="49" customBuiltin="1"/>
    <cellStyle name="Accent6 10" xfId="2864"/>
    <cellStyle name="Accent6 11" xfId="2865"/>
    <cellStyle name="Accent6 12" xfId="2866"/>
    <cellStyle name="Accent6 13" xfId="2867"/>
    <cellStyle name="Accent6 14" xfId="2868"/>
    <cellStyle name="Accent6 15" xfId="2869"/>
    <cellStyle name="Accent6 16" xfId="2870"/>
    <cellStyle name="Accent6 17" xfId="2871"/>
    <cellStyle name="Accent6 18" xfId="2872"/>
    <cellStyle name="Accent6 19" xfId="2873"/>
    <cellStyle name="Accent6 2" xfId="2863"/>
    <cellStyle name="Accent6 2 10" xfId="2875"/>
    <cellStyle name="Accent6 2 11" xfId="2876"/>
    <cellStyle name="Accent6 2 12" xfId="2877"/>
    <cellStyle name="Accent6 2 13" xfId="2878"/>
    <cellStyle name="Accent6 2 14" xfId="2879"/>
    <cellStyle name="Accent6 2 15" xfId="2880"/>
    <cellStyle name="Accent6 2 16" xfId="2881"/>
    <cellStyle name="Accent6 2 17" xfId="2882"/>
    <cellStyle name="Accent6 2 18" xfId="2883"/>
    <cellStyle name="Accent6 2 19" xfId="2884"/>
    <cellStyle name="Accent6 2 2" xfId="2874"/>
    <cellStyle name="Accent6 2 20" xfId="2885"/>
    <cellStyle name="Accent6 2 21" xfId="2886"/>
    <cellStyle name="Accent6 2 22" xfId="2887"/>
    <cellStyle name="Accent6 2 23" xfId="2888"/>
    <cellStyle name="Accent6 2 24" xfId="5323"/>
    <cellStyle name="Accent6 2 25" xfId="5416"/>
    <cellStyle name="Accent6 2 26" xfId="6943"/>
    <cellStyle name="Accent6 2 27" xfId="6908"/>
    <cellStyle name="Accent6 2 28" xfId="6832"/>
    <cellStyle name="Accent6 2 29" xfId="6683"/>
    <cellStyle name="Accent6 2 3" xfId="2889"/>
    <cellStyle name="Accent6 2 30" xfId="5871"/>
    <cellStyle name="Accent6 2 31" xfId="5862"/>
    <cellStyle name="Accent6 2 4" xfId="2890"/>
    <cellStyle name="Accent6 2 5" xfId="2891"/>
    <cellStyle name="Accent6 2 6" xfId="2892"/>
    <cellStyle name="Accent6 2 7" xfId="2893"/>
    <cellStyle name="Accent6 2 8" xfId="2894"/>
    <cellStyle name="Accent6 2 9" xfId="2895"/>
    <cellStyle name="Accent6 20" xfId="5000"/>
    <cellStyle name="Accent6 20 2" xfId="5637"/>
    <cellStyle name="Accent6 20 3" xfId="5861"/>
    <cellStyle name="Accent6 20 4" xfId="6798"/>
    <cellStyle name="Accent6 20 5" xfId="5859"/>
    <cellStyle name="Accent6 21" xfId="5032"/>
    <cellStyle name="Accent6 22" xfId="5067"/>
    <cellStyle name="Accent6 23" xfId="5129"/>
    <cellStyle name="Accent6 24" xfId="5158"/>
    <cellStyle name="Accent6 25" xfId="5193"/>
    <cellStyle name="Accent6 26" xfId="5228"/>
    <cellStyle name="Accent6 27" xfId="5322"/>
    <cellStyle name="Accent6 28" xfId="5415"/>
    <cellStyle name="Accent6 29" xfId="6942"/>
    <cellStyle name="Accent6 3" xfId="2896"/>
    <cellStyle name="Accent6 3 10" xfId="2897"/>
    <cellStyle name="Accent6 3 11" xfId="2898"/>
    <cellStyle name="Accent6 3 12" xfId="2899"/>
    <cellStyle name="Accent6 3 13" xfId="2900"/>
    <cellStyle name="Accent6 3 14" xfId="2901"/>
    <cellStyle name="Accent6 3 15" xfId="2902"/>
    <cellStyle name="Accent6 3 16" xfId="2903"/>
    <cellStyle name="Accent6 3 17" xfId="2904"/>
    <cellStyle name="Accent6 3 2" xfId="2905"/>
    <cellStyle name="Accent6 3 3" xfId="2906"/>
    <cellStyle name="Accent6 3 4" xfId="2907"/>
    <cellStyle name="Accent6 3 5" xfId="2908"/>
    <cellStyle name="Accent6 3 6" xfId="2909"/>
    <cellStyle name="Accent6 3 7" xfId="2910"/>
    <cellStyle name="Accent6 3 8" xfId="2911"/>
    <cellStyle name="Accent6 3 9" xfId="2912"/>
    <cellStyle name="Accent6 30" xfId="6909"/>
    <cellStyle name="Accent6 31" xfId="5932"/>
    <cellStyle name="Accent6 32" xfId="5668"/>
    <cellStyle name="Accent6 33" xfId="7043"/>
    <cellStyle name="Accent6 34" xfId="6741"/>
    <cellStyle name="Accent6 4" xfId="2913"/>
    <cellStyle name="Accent6 4 10" xfId="2914"/>
    <cellStyle name="Accent6 4 11" xfId="2915"/>
    <cellStyle name="Accent6 4 12" xfId="2916"/>
    <cellStyle name="Accent6 4 13" xfId="2917"/>
    <cellStyle name="Accent6 4 14" xfId="2918"/>
    <cellStyle name="Accent6 4 15" xfId="2919"/>
    <cellStyle name="Accent6 4 16" xfId="2920"/>
    <cellStyle name="Accent6 4 17" xfId="2921"/>
    <cellStyle name="Accent6 4 2" xfId="2922"/>
    <cellStyle name="Accent6 4 3" xfId="2923"/>
    <cellStyle name="Accent6 4 4" xfId="2924"/>
    <cellStyle name="Accent6 4 5" xfId="2925"/>
    <cellStyle name="Accent6 4 6" xfId="2926"/>
    <cellStyle name="Accent6 4 7" xfId="2927"/>
    <cellStyle name="Accent6 4 8" xfId="2928"/>
    <cellStyle name="Accent6 4 9" xfId="2929"/>
    <cellStyle name="Accent6 5" xfId="2930"/>
    <cellStyle name="Accent6 6" xfId="2931"/>
    <cellStyle name="Accent6 7" xfId="2932"/>
    <cellStyle name="Accent6 8" xfId="2933"/>
    <cellStyle name="Accent6 9" xfId="2934"/>
    <cellStyle name="Bad" xfId="5238" builtinId="27" customBuiltin="1"/>
    <cellStyle name="Bad 10" xfId="2936"/>
    <cellStyle name="Bad 11" xfId="2937"/>
    <cellStyle name="Bad 12" xfId="2938"/>
    <cellStyle name="Bad 13" xfId="2939"/>
    <cellStyle name="Bad 14" xfId="2940"/>
    <cellStyle name="Bad 15" xfId="2941"/>
    <cellStyle name="Bad 16" xfId="2942"/>
    <cellStyle name="Bad 17" xfId="2943"/>
    <cellStyle name="Bad 18" xfId="2944"/>
    <cellStyle name="Bad 19" xfId="2945"/>
    <cellStyle name="Bad 2" xfId="2935"/>
    <cellStyle name="Bad 2 10" xfId="2947"/>
    <cellStyle name="Bad 2 11" xfId="2948"/>
    <cellStyle name="Bad 2 12" xfId="2949"/>
    <cellStyle name="Bad 2 13" xfId="2950"/>
    <cellStyle name="Bad 2 14" xfId="2951"/>
    <cellStyle name="Bad 2 15" xfId="2952"/>
    <cellStyle name="Bad 2 16" xfId="2953"/>
    <cellStyle name="Bad 2 17" xfId="2954"/>
    <cellStyle name="Bad 2 18" xfId="2955"/>
    <cellStyle name="Bad 2 19" xfId="2956"/>
    <cellStyle name="Bad 2 2" xfId="2946"/>
    <cellStyle name="Bad 2 20" xfId="2957"/>
    <cellStyle name="Bad 2 21" xfId="2958"/>
    <cellStyle name="Bad 2 22" xfId="2959"/>
    <cellStyle name="Bad 2 23" xfId="2960"/>
    <cellStyle name="Bad 2 24" xfId="5325"/>
    <cellStyle name="Bad 2 25" xfId="5418"/>
    <cellStyle name="Bad 2 26" xfId="6947"/>
    <cellStyle name="Bad 2 27" xfId="7019"/>
    <cellStyle name="Bad 2 28" xfId="5940"/>
    <cellStyle name="Bad 2 29" xfId="6788"/>
    <cellStyle name="Bad 2 3" xfId="2961"/>
    <cellStyle name="Bad 2 30" xfId="5874"/>
    <cellStyle name="Bad 2 31" xfId="5858"/>
    <cellStyle name="Bad 2 4" xfId="2962"/>
    <cellStyle name="Bad 2 5" xfId="2963"/>
    <cellStyle name="Bad 2 6" xfId="2964"/>
    <cellStyle name="Bad 2 7" xfId="2965"/>
    <cellStyle name="Bad 2 8" xfId="2966"/>
    <cellStyle name="Bad 2 9" xfId="2967"/>
    <cellStyle name="Bad 20" xfId="5001"/>
    <cellStyle name="Bad 20 2" xfId="6585"/>
    <cellStyle name="Bad 20 3" xfId="5857"/>
    <cellStyle name="Bad 20 4" xfId="5877"/>
    <cellStyle name="Bad 20 5" xfId="5663"/>
    <cellStyle name="Bad 21" xfId="5033"/>
    <cellStyle name="Bad 22" xfId="5068"/>
    <cellStyle name="Bad 23" xfId="5099"/>
    <cellStyle name="Bad 24" xfId="5133"/>
    <cellStyle name="Bad 25" xfId="5168"/>
    <cellStyle name="Bad 26" xfId="5203"/>
    <cellStyle name="Bad 27" xfId="5324"/>
    <cellStyle name="Bad 28" xfId="5417"/>
    <cellStyle name="Bad 29" xfId="6945"/>
    <cellStyle name="Bad 3" xfId="2968"/>
    <cellStyle name="Bad 3 10" xfId="2969"/>
    <cellStyle name="Bad 3 11" xfId="2970"/>
    <cellStyle name="Bad 3 12" xfId="2971"/>
    <cellStyle name="Bad 3 13" xfId="2972"/>
    <cellStyle name="Bad 3 14" xfId="2973"/>
    <cellStyle name="Bad 3 15" xfId="2974"/>
    <cellStyle name="Bad 3 16" xfId="2975"/>
    <cellStyle name="Bad 3 17" xfId="2976"/>
    <cellStyle name="Bad 3 2" xfId="2977"/>
    <cellStyle name="Bad 3 3" xfId="2978"/>
    <cellStyle name="Bad 3 4" xfId="2979"/>
    <cellStyle name="Bad 3 5" xfId="2980"/>
    <cellStyle name="Bad 3 6" xfId="2981"/>
    <cellStyle name="Bad 3 7" xfId="2982"/>
    <cellStyle name="Bad 3 8" xfId="2983"/>
    <cellStyle name="Bad 3 9" xfId="2984"/>
    <cellStyle name="Bad 30" xfId="6904"/>
    <cellStyle name="Bad 31" xfId="5939"/>
    <cellStyle name="Bad 32" xfId="6817"/>
    <cellStyle name="Bad 33" xfId="6759"/>
    <cellStyle name="Bad 34" xfId="5586"/>
    <cellStyle name="Bad 4" xfId="2985"/>
    <cellStyle name="Bad 4 10" xfId="2986"/>
    <cellStyle name="Bad 4 11" xfId="2987"/>
    <cellStyle name="Bad 4 12" xfId="2988"/>
    <cellStyle name="Bad 4 13" xfId="2989"/>
    <cellStyle name="Bad 4 14" xfId="2990"/>
    <cellStyle name="Bad 4 15" xfId="2991"/>
    <cellStyle name="Bad 4 16" xfId="2992"/>
    <cellStyle name="Bad 4 17" xfId="2993"/>
    <cellStyle name="Bad 4 2" xfId="2994"/>
    <cellStyle name="Bad 4 3" xfId="2995"/>
    <cellStyle name="Bad 4 4" xfId="2996"/>
    <cellStyle name="Bad 4 5" xfId="2997"/>
    <cellStyle name="Bad 4 6" xfId="2998"/>
    <cellStyle name="Bad 4 7" xfId="2999"/>
    <cellStyle name="Bad 4 8" xfId="3000"/>
    <cellStyle name="Bad 4 9" xfId="3001"/>
    <cellStyle name="Bad 5" xfId="3002"/>
    <cellStyle name="Bad 6" xfId="3003"/>
    <cellStyle name="Bad 7" xfId="3004"/>
    <cellStyle name="Bad 8" xfId="3005"/>
    <cellStyle name="Bad 9" xfId="3006"/>
    <cellStyle name="Calculation" xfId="5242" builtinId="22" customBuiltin="1"/>
    <cellStyle name="Calculation 10" xfId="3008"/>
    <cellStyle name="Calculation 11" xfId="3009"/>
    <cellStyle name="Calculation 12" xfId="3010"/>
    <cellStyle name="Calculation 13" xfId="3011"/>
    <cellStyle name="Calculation 14" xfId="3012"/>
    <cellStyle name="Calculation 15" xfId="3013"/>
    <cellStyle name="Calculation 16" xfId="3014"/>
    <cellStyle name="Calculation 17" xfId="3015"/>
    <cellStyle name="Calculation 18" xfId="3016"/>
    <cellStyle name="Calculation 19" xfId="3017"/>
    <cellStyle name="Calculation 2" xfId="3007"/>
    <cellStyle name="Calculation 2 10" xfId="3019"/>
    <cellStyle name="Calculation 2 11" xfId="3020"/>
    <cellStyle name="Calculation 2 12" xfId="3021"/>
    <cellStyle name="Calculation 2 13" xfId="3022"/>
    <cellStyle name="Calculation 2 14" xfId="3023"/>
    <cellStyle name="Calculation 2 15" xfId="3024"/>
    <cellStyle name="Calculation 2 16" xfId="3025"/>
    <cellStyle name="Calculation 2 17" xfId="3026"/>
    <cellStyle name="Calculation 2 18" xfId="3027"/>
    <cellStyle name="Calculation 2 19" xfId="3028"/>
    <cellStyle name="Calculation 2 2" xfId="3018"/>
    <cellStyle name="Calculation 2 2 10" xfId="5851"/>
    <cellStyle name="Calculation 2 2 2" xfId="3029"/>
    <cellStyle name="Calculation 2 2 3" xfId="5328"/>
    <cellStyle name="Calculation 2 2 4" xfId="5421"/>
    <cellStyle name="Calculation 2 2 5" xfId="6953"/>
    <cellStyle name="Calculation 2 2 6" xfId="6898"/>
    <cellStyle name="Calculation 2 2 7" xfId="5942"/>
    <cellStyle name="Calculation 2 2 8" xfId="6818"/>
    <cellStyle name="Calculation 2 2 9" xfId="5881"/>
    <cellStyle name="Calculation 2 20" xfId="3030"/>
    <cellStyle name="Calculation 2 21" xfId="3031"/>
    <cellStyle name="Calculation 2 22" xfId="3032"/>
    <cellStyle name="Calculation 2 23" xfId="3033"/>
    <cellStyle name="Calculation 2 24" xfId="3034"/>
    <cellStyle name="Calculation 2 25" xfId="3035"/>
    <cellStyle name="Calculation 2 26" xfId="3036"/>
    <cellStyle name="Calculation 2 27" xfId="3037"/>
    <cellStyle name="Calculation 2 28" xfId="5327"/>
    <cellStyle name="Calculation 2 29" xfId="5420"/>
    <cellStyle name="Calculation 2 3" xfId="3038"/>
    <cellStyle name="Calculation 2 30" xfId="6951"/>
    <cellStyle name="Calculation 2 31" xfId="6899"/>
    <cellStyle name="Calculation 2 32" xfId="5544"/>
    <cellStyle name="Calculation 2 33" xfId="5854"/>
    <cellStyle name="Calculation 2 34" xfId="5526"/>
    <cellStyle name="Calculation 2 35" xfId="5852"/>
    <cellStyle name="Calculation 2 4" xfId="3039"/>
    <cellStyle name="Calculation 2 5" xfId="3040"/>
    <cellStyle name="Calculation 2 6" xfId="3041"/>
    <cellStyle name="Calculation 2 7" xfId="3042"/>
    <cellStyle name="Calculation 2 8" xfId="3043"/>
    <cellStyle name="Calculation 2 8 10" xfId="3044"/>
    <cellStyle name="Calculation 2 8 11" xfId="3045"/>
    <cellStyle name="Calculation 2 8 2" xfId="3046"/>
    <cellStyle name="Calculation 2 8 2 2" xfId="3047"/>
    <cellStyle name="Calculation 2 8 2 3" xfId="3048"/>
    <cellStyle name="Calculation 2 8 2 4" xfId="3049"/>
    <cellStyle name="Calculation 2 8 2 5" xfId="3050"/>
    <cellStyle name="Calculation 2 8 3" xfId="3051"/>
    <cellStyle name="Calculation 2 8 3 2" xfId="3052"/>
    <cellStyle name="Calculation 2 8 3 3" xfId="3053"/>
    <cellStyle name="Calculation 2 8 3 4" xfId="3054"/>
    <cellStyle name="Calculation 2 8 3 5" xfId="3055"/>
    <cellStyle name="Calculation 2 8 4" xfId="3056"/>
    <cellStyle name="Calculation 2 8 5" xfId="3057"/>
    <cellStyle name="Calculation 2 8 6" xfId="3058"/>
    <cellStyle name="Calculation 2 8 7" xfId="3059"/>
    <cellStyle name="Calculation 2 8 8" xfId="3060"/>
    <cellStyle name="Calculation 2 8 9" xfId="3061"/>
    <cellStyle name="Calculation 2 9" xfId="3062"/>
    <cellStyle name="Calculation 2 9 2" xfId="3063"/>
    <cellStyle name="Calculation 20" xfId="5002"/>
    <cellStyle name="Calculation 20 2" xfId="5947"/>
    <cellStyle name="Calculation 20 3" xfId="5850"/>
    <cellStyle name="Calculation 20 4" xfId="5524"/>
    <cellStyle name="Calculation 20 5" xfId="6690"/>
    <cellStyle name="Calculation 21" xfId="5034"/>
    <cellStyle name="Calculation 22" xfId="5069"/>
    <cellStyle name="Calculation 23" xfId="5103"/>
    <cellStyle name="Calculation 24" xfId="5137"/>
    <cellStyle name="Calculation 25" xfId="5172"/>
    <cellStyle name="Calculation 26" xfId="5207"/>
    <cellStyle name="Calculation 27" xfId="5326"/>
    <cellStyle name="Calculation 28" xfId="5419"/>
    <cellStyle name="Calculation 29" xfId="6950"/>
    <cellStyle name="Calculation 3" xfId="3064"/>
    <cellStyle name="Calculation 3 10" xfId="3065"/>
    <cellStyle name="Calculation 3 11" xfId="3066"/>
    <cellStyle name="Calculation 3 12" xfId="3067"/>
    <cellStyle name="Calculation 3 13" xfId="3068"/>
    <cellStyle name="Calculation 3 14" xfId="3069"/>
    <cellStyle name="Calculation 3 15" xfId="3070"/>
    <cellStyle name="Calculation 3 16" xfId="3071"/>
    <cellStyle name="Calculation 3 17" xfId="3072"/>
    <cellStyle name="Calculation 3 2" xfId="3073"/>
    <cellStyle name="Calculation 3 3" xfId="3074"/>
    <cellStyle name="Calculation 3 4" xfId="3075"/>
    <cellStyle name="Calculation 3 5" xfId="3076"/>
    <cellStyle name="Calculation 3 6" xfId="3077"/>
    <cellStyle name="Calculation 3 7" xfId="3078"/>
    <cellStyle name="Calculation 3 8" xfId="3079"/>
    <cellStyle name="Calculation 3 9" xfId="3080"/>
    <cellStyle name="Calculation 30" xfId="6900"/>
    <cellStyle name="Calculation 31" xfId="5605"/>
    <cellStyle name="Calculation 32" xfId="6689"/>
    <cellStyle name="Calculation 33" xfId="6638"/>
    <cellStyle name="Calculation 34" xfId="5619"/>
    <cellStyle name="Calculation 4" xfId="3081"/>
    <cellStyle name="Calculation 4 10" xfId="3082"/>
    <cellStyle name="Calculation 4 11" xfId="3083"/>
    <cellStyle name="Calculation 4 12" xfId="3084"/>
    <cellStyle name="Calculation 4 13" xfId="3085"/>
    <cellStyle name="Calculation 4 14" xfId="3086"/>
    <cellStyle name="Calculation 4 15" xfId="3087"/>
    <cellStyle name="Calculation 4 16" xfId="3088"/>
    <cellStyle name="Calculation 4 17" xfId="3089"/>
    <cellStyle name="Calculation 4 2" xfId="3090"/>
    <cellStyle name="Calculation 4 3" xfId="3091"/>
    <cellStyle name="Calculation 4 4" xfId="3092"/>
    <cellStyle name="Calculation 4 5" xfId="3093"/>
    <cellStyle name="Calculation 4 6" xfId="3094"/>
    <cellStyle name="Calculation 4 7" xfId="3095"/>
    <cellStyle name="Calculation 4 8" xfId="3096"/>
    <cellStyle name="Calculation 4 9" xfId="3097"/>
    <cellStyle name="Calculation 5" xfId="3098"/>
    <cellStyle name="Calculation 6" xfId="3099"/>
    <cellStyle name="Calculation 7" xfId="3100"/>
    <cellStyle name="Calculation 8" xfId="3101"/>
    <cellStyle name="Calculation 9" xfId="3102"/>
    <cellStyle name="Check Cell" xfId="1" builtinId="23" customBuiltin="1"/>
    <cellStyle name="Check Cell 10" xfId="3103"/>
    <cellStyle name="Check Cell 11" xfId="3104"/>
    <cellStyle name="Check Cell 12" xfId="3105"/>
    <cellStyle name="Check Cell 13" xfId="3106"/>
    <cellStyle name="Check Cell 14" xfId="3107"/>
    <cellStyle name="Check Cell 15" xfId="3108"/>
    <cellStyle name="Check Cell 2" xfId="3109"/>
    <cellStyle name="Check Cell 2 10" xfId="3110"/>
    <cellStyle name="Check Cell 2 11" xfId="3111"/>
    <cellStyle name="Check Cell 2 12" xfId="3112"/>
    <cellStyle name="Check Cell 2 13" xfId="3113"/>
    <cellStyle name="Check Cell 2 14" xfId="3114"/>
    <cellStyle name="Check Cell 2 15" xfId="3115"/>
    <cellStyle name="Check Cell 2 16" xfId="3116"/>
    <cellStyle name="Check Cell 2 17" xfId="3117"/>
    <cellStyle name="Check Cell 2 18" xfId="3118"/>
    <cellStyle name="Check Cell 2 19" xfId="3119"/>
    <cellStyle name="Check Cell 2 2" xfId="3120"/>
    <cellStyle name="Check Cell 2 20" xfId="3121"/>
    <cellStyle name="Check Cell 2 21" xfId="3122"/>
    <cellStyle name="Check Cell 2 22" xfId="3123"/>
    <cellStyle name="Check Cell 2 23" xfId="3124"/>
    <cellStyle name="Check Cell 2 3" xfId="3125"/>
    <cellStyle name="Check Cell 2 4" xfId="3126"/>
    <cellStyle name="Check Cell 2 5" xfId="3127"/>
    <cellStyle name="Check Cell 2 6" xfId="3128"/>
    <cellStyle name="Check Cell 2 7" xfId="3129"/>
    <cellStyle name="Check Cell 2 8" xfId="3130"/>
    <cellStyle name="Check Cell 2 9" xfId="3131"/>
    <cellStyle name="Check Cell 3" xfId="3132"/>
    <cellStyle name="Check Cell 3 10" xfId="3133"/>
    <cellStyle name="Check Cell 3 11" xfId="3134"/>
    <cellStyle name="Check Cell 3 12" xfId="3135"/>
    <cellStyle name="Check Cell 3 13" xfId="3136"/>
    <cellStyle name="Check Cell 3 14" xfId="3137"/>
    <cellStyle name="Check Cell 3 15" xfId="3138"/>
    <cellStyle name="Check Cell 3 16" xfId="3139"/>
    <cellStyle name="Check Cell 3 17" xfId="3140"/>
    <cellStyle name="Check Cell 3 2" xfId="3141"/>
    <cellStyle name="Check Cell 3 3" xfId="3142"/>
    <cellStyle name="Check Cell 3 4" xfId="3143"/>
    <cellStyle name="Check Cell 3 5" xfId="3144"/>
    <cellStyle name="Check Cell 3 6" xfId="3145"/>
    <cellStyle name="Check Cell 3 7" xfId="3146"/>
    <cellStyle name="Check Cell 3 8" xfId="3147"/>
    <cellStyle name="Check Cell 3 9" xfId="3148"/>
    <cellStyle name="Check Cell 4" xfId="3149"/>
    <cellStyle name="Check Cell 4 10" xfId="3150"/>
    <cellStyle name="Check Cell 4 11" xfId="3151"/>
    <cellStyle name="Check Cell 4 12" xfId="3152"/>
    <cellStyle name="Check Cell 4 13" xfId="3153"/>
    <cellStyle name="Check Cell 4 14" xfId="3154"/>
    <cellStyle name="Check Cell 4 15" xfId="3155"/>
    <cellStyle name="Check Cell 4 16" xfId="3156"/>
    <cellStyle name="Check Cell 4 17" xfId="3157"/>
    <cellStyle name="Check Cell 4 2" xfId="3158"/>
    <cellStyle name="Check Cell 4 3" xfId="3159"/>
    <cellStyle name="Check Cell 4 4" xfId="3160"/>
    <cellStyle name="Check Cell 4 5" xfId="3161"/>
    <cellStyle name="Check Cell 4 6" xfId="3162"/>
    <cellStyle name="Check Cell 4 7" xfId="3163"/>
    <cellStyle name="Check Cell 4 8" xfId="3164"/>
    <cellStyle name="Check Cell 4 9" xfId="3165"/>
    <cellStyle name="Check Cell 5" xfId="3166"/>
    <cellStyle name="Check Cell 6" xfId="3167"/>
    <cellStyle name="Check Cell 7" xfId="3168"/>
    <cellStyle name="Check Cell 8" xfId="3169"/>
    <cellStyle name="Check Cell 9" xfId="3170"/>
    <cellStyle name="Explanatory Text" xfId="3" builtinId="53" customBuiltin="1"/>
    <cellStyle name="Explanatory Text 10" xfId="3171"/>
    <cellStyle name="Explanatory Text 11" xfId="3172"/>
    <cellStyle name="Explanatory Text 12" xfId="3173"/>
    <cellStyle name="Explanatory Text 13" xfId="3174"/>
    <cellStyle name="Explanatory Text 14" xfId="3175"/>
    <cellStyle name="Explanatory Text 15" xfId="3176"/>
    <cellStyle name="Explanatory Text 2" xfId="3177"/>
    <cellStyle name="Explanatory Text 2 10" xfId="3178"/>
    <cellStyle name="Explanatory Text 2 11" xfId="3179"/>
    <cellStyle name="Explanatory Text 2 12" xfId="3180"/>
    <cellStyle name="Explanatory Text 2 13" xfId="3181"/>
    <cellStyle name="Explanatory Text 2 14" xfId="3182"/>
    <cellStyle name="Explanatory Text 2 15" xfId="3183"/>
    <cellStyle name="Explanatory Text 2 16" xfId="3184"/>
    <cellStyle name="Explanatory Text 2 17" xfId="3185"/>
    <cellStyle name="Explanatory Text 2 18" xfId="3186"/>
    <cellStyle name="Explanatory Text 2 19" xfId="3187"/>
    <cellStyle name="Explanatory Text 2 2" xfId="3188"/>
    <cellStyle name="Explanatory Text 2 20" xfId="3189"/>
    <cellStyle name="Explanatory Text 2 21" xfId="3190"/>
    <cellStyle name="Explanatory Text 2 22" xfId="3191"/>
    <cellStyle name="Explanatory Text 2 23" xfId="3192"/>
    <cellStyle name="Explanatory Text 2 3" xfId="3193"/>
    <cellStyle name="Explanatory Text 2 4" xfId="3194"/>
    <cellStyle name="Explanatory Text 2 5" xfId="3195"/>
    <cellStyle name="Explanatory Text 2 6" xfId="3196"/>
    <cellStyle name="Explanatory Text 2 7" xfId="3197"/>
    <cellStyle name="Explanatory Text 2 8" xfId="3198"/>
    <cellStyle name="Explanatory Text 2 9" xfId="3199"/>
    <cellStyle name="Explanatory Text 3" xfId="3200"/>
    <cellStyle name="Explanatory Text 3 10" xfId="3201"/>
    <cellStyle name="Explanatory Text 3 11" xfId="3202"/>
    <cellStyle name="Explanatory Text 3 12" xfId="3203"/>
    <cellStyle name="Explanatory Text 3 13" xfId="3204"/>
    <cellStyle name="Explanatory Text 3 14" xfId="3205"/>
    <cellStyle name="Explanatory Text 3 15" xfId="3206"/>
    <cellStyle name="Explanatory Text 3 16" xfId="3207"/>
    <cellStyle name="Explanatory Text 3 17" xfId="3208"/>
    <cellStyle name="Explanatory Text 3 2" xfId="3209"/>
    <cellStyle name="Explanatory Text 3 3" xfId="3210"/>
    <cellStyle name="Explanatory Text 3 4" xfId="3211"/>
    <cellStyle name="Explanatory Text 3 5" xfId="3212"/>
    <cellStyle name="Explanatory Text 3 6" xfId="3213"/>
    <cellStyle name="Explanatory Text 3 7" xfId="3214"/>
    <cellStyle name="Explanatory Text 3 8" xfId="3215"/>
    <cellStyle name="Explanatory Text 3 9" xfId="3216"/>
    <cellStyle name="Explanatory Text 4" xfId="3217"/>
    <cellStyle name="Explanatory Text 4 10" xfId="3218"/>
    <cellStyle name="Explanatory Text 4 11" xfId="3219"/>
    <cellStyle name="Explanatory Text 4 12" xfId="3220"/>
    <cellStyle name="Explanatory Text 4 13" xfId="3221"/>
    <cellStyle name="Explanatory Text 4 14" xfId="3222"/>
    <cellStyle name="Explanatory Text 4 15" xfId="3223"/>
    <cellStyle name="Explanatory Text 4 16" xfId="3224"/>
    <cellStyle name="Explanatory Text 4 17" xfId="3225"/>
    <cellStyle name="Explanatory Text 4 2" xfId="3226"/>
    <cellStyle name="Explanatory Text 4 3" xfId="3227"/>
    <cellStyle name="Explanatory Text 4 4" xfId="3228"/>
    <cellStyle name="Explanatory Text 4 5" xfId="3229"/>
    <cellStyle name="Explanatory Text 4 6" xfId="3230"/>
    <cellStyle name="Explanatory Text 4 7" xfId="3231"/>
    <cellStyle name="Explanatory Text 4 8" xfId="3232"/>
    <cellStyle name="Explanatory Text 4 9" xfId="3233"/>
    <cellStyle name="Explanatory Text 5" xfId="3234"/>
    <cellStyle name="Explanatory Text 6" xfId="3235"/>
    <cellStyle name="Explanatory Text 7" xfId="3236"/>
    <cellStyle name="Explanatory Text 8" xfId="3237"/>
    <cellStyle name="Explanatory Text 9" xfId="3238"/>
    <cellStyle name="Good" xfId="5237" builtinId="26" customBuiltin="1"/>
    <cellStyle name="Good 10" xfId="3240"/>
    <cellStyle name="Good 11" xfId="3241"/>
    <cellStyle name="Good 12" xfId="3242"/>
    <cellStyle name="Good 13" xfId="3243"/>
    <cellStyle name="Good 14" xfId="3244"/>
    <cellStyle name="Good 15" xfId="3245"/>
    <cellStyle name="Good 16" xfId="3246"/>
    <cellStyle name="Good 17" xfId="3247"/>
    <cellStyle name="Good 18" xfId="3248"/>
    <cellStyle name="Good 19" xfId="3249"/>
    <cellStyle name="Good 2" xfId="3239"/>
    <cellStyle name="Good 2 10" xfId="3251"/>
    <cellStyle name="Good 2 11" xfId="3252"/>
    <cellStyle name="Good 2 12" xfId="3253"/>
    <cellStyle name="Good 2 13" xfId="3254"/>
    <cellStyle name="Good 2 14" xfId="3255"/>
    <cellStyle name="Good 2 15" xfId="3256"/>
    <cellStyle name="Good 2 16" xfId="3257"/>
    <cellStyle name="Good 2 17" xfId="3258"/>
    <cellStyle name="Good 2 18" xfId="3259"/>
    <cellStyle name="Good 2 19" xfId="3260"/>
    <cellStyle name="Good 2 2" xfId="3250"/>
    <cellStyle name="Good 2 20" xfId="3261"/>
    <cellStyle name="Good 2 21" xfId="3262"/>
    <cellStyle name="Good 2 22" xfId="3263"/>
    <cellStyle name="Good 2 23" xfId="3264"/>
    <cellStyle name="Good 2 24" xfId="5330"/>
    <cellStyle name="Good 2 25" xfId="5423"/>
    <cellStyle name="Good 2 26" xfId="6959"/>
    <cellStyle name="Good 2 27" xfId="6891"/>
    <cellStyle name="Good 2 28" xfId="6725"/>
    <cellStyle name="Good 2 29" xfId="5843"/>
    <cellStyle name="Good 2 3" xfId="3265"/>
    <cellStyle name="Good 2 30" xfId="6768"/>
    <cellStyle name="Good 2 31" xfId="6794"/>
    <cellStyle name="Good 2 4" xfId="3266"/>
    <cellStyle name="Good 2 5" xfId="3267"/>
    <cellStyle name="Good 2 6" xfId="3268"/>
    <cellStyle name="Good 2 7" xfId="3269"/>
    <cellStyle name="Good 2 8" xfId="3270"/>
    <cellStyle name="Good 2 9" xfId="3271"/>
    <cellStyle name="Good 20" xfId="5005"/>
    <cellStyle name="Good 20 2" xfId="5954"/>
    <cellStyle name="Good 20 3" xfId="5840"/>
    <cellStyle name="Good 20 4" xfId="5898"/>
    <cellStyle name="Good 20 5" xfId="5466"/>
    <cellStyle name="Good 21" xfId="5035"/>
    <cellStyle name="Good 22" xfId="5070"/>
    <cellStyle name="Good 23" xfId="5098"/>
    <cellStyle name="Good 24" xfId="5126"/>
    <cellStyle name="Good 25" xfId="5167"/>
    <cellStyle name="Good 26" xfId="5202"/>
    <cellStyle name="Good 27" xfId="5329"/>
    <cellStyle name="Good 28" xfId="5422"/>
    <cellStyle name="Good 29" xfId="6958"/>
    <cellStyle name="Good 3" xfId="3272"/>
    <cellStyle name="Good 3 10" xfId="3273"/>
    <cellStyle name="Good 3 11" xfId="3274"/>
    <cellStyle name="Good 3 12" xfId="3275"/>
    <cellStyle name="Good 3 13" xfId="3276"/>
    <cellStyle name="Good 3 14" xfId="3277"/>
    <cellStyle name="Good 3 15" xfId="3278"/>
    <cellStyle name="Good 3 16" xfId="3279"/>
    <cellStyle name="Good 3 17" xfId="3280"/>
    <cellStyle name="Good 3 2" xfId="3281"/>
    <cellStyle name="Good 3 3" xfId="3282"/>
    <cellStyle name="Good 3 4" xfId="3283"/>
    <cellStyle name="Good 3 5" xfId="3284"/>
    <cellStyle name="Good 3 6" xfId="3285"/>
    <cellStyle name="Good 3 7" xfId="3286"/>
    <cellStyle name="Good 3 8" xfId="3287"/>
    <cellStyle name="Good 3 9" xfId="3288"/>
    <cellStyle name="Good 30" xfId="6892"/>
    <cellStyle name="Good 31" xfId="5952"/>
    <cellStyle name="Good 32" xfId="5845"/>
    <cellStyle name="Good 33" xfId="5658"/>
    <cellStyle name="Good 34" xfId="5841"/>
    <cellStyle name="Good 4" xfId="3289"/>
    <cellStyle name="Good 4 10" xfId="3290"/>
    <cellStyle name="Good 4 11" xfId="3291"/>
    <cellStyle name="Good 4 12" xfId="3292"/>
    <cellStyle name="Good 4 13" xfId="3293"/>
    <cellStyle name="Good 4 14" xfId="3294"/>
    <cellStyle name="Good 4 15" xfId="3295"/>
    <cellStyle name="Good 4 16" xfId="3296"/>
    <cellStyle name="Good 4 17" xfId="3297"/>
    <cellStyle name="Good 4 2" xfId="3298"/>
    <cellStyle name="Good 4 3" xfId="3299"/>
    <cellStyle name="Good 4 4" xfId="3300"/>
    <cellStyle name="Good 4 5" xfId="3301"/>
    <cellStyle name="Good 4 6" xfId="3302"/>
    <cellStyle name="Good 4 7" xfId="3303"/>
    <cellStyle name="Good 4 8" xfId="3304"/>
    <cellStyle name="Good 4 9" xfId="3305"/>
    <cellStyle name="Good 5" xfId="3306"/>
    <cellStyle name="Good 6" xfId="3307"/>
    <cellStyle name="Good 7" xfId="3308"/>
    <cellStyle name="Good 8" xfId="3309"/>
    <cellStyle name="Good 9" xfId="3310"/>
    <cellStyle name="Heading 1" xfId="5233" builtinId="16" customBuiltin="1"/>
    <cellStyle name="Heading 1 10" xfId="3312"/>
    <cellStyle name="Heading 1 11" xfId="3313"/>
    <cellStyle name="Heading 1 12" xfId="3314"/>
    <cellStyle name="Heading 1 13" xfId="3315"/>
    <cellStyle name="Heading 1 14" xfId="5006"/>
    <cellStyle name="Heading 1 14 2" xfId="5969"/>
    <cellStyle name="Heading 1 14 3" xfId="5465"/>
    <cellStyle name="Heading 1 14 4" xfId="5904"/>
    <cellStyle name="Heading 1 14 5" xfId="5836"/>
    <cellStyle name="Heading 1 15" xfId="5036"/>
    <cellStyle name="Heading 1 16" xfId="5071"/>
    <cellStyle name="Heading 1 17" xfId="5094"/>
    <cellStyle name="Heading 1 18" xfId="5107"/>
    <cellStyle name="Heading 1 19" xfId="5163"/>
    <cellStyle name="Heading 1 2" xfId="3311"/>
    <cellStyle name="Heading 1 2 10" xfId="3317"/>
    <cellStyle name="Heading 1 2 11" xfId="3318"/>
    <cellStyle name="Heading 1 2 12" xfId="3319"/>
    <cellStyle name="Heading 1 2 13" xfId="3320"/>
    <cellStyle name="Heading 1 2 14" xfId="3321"/>
    <cellStyle name="Heading 1 2 15" xfId="3322"/>
    <cellStyle name="Heading 1 2 16" xfId="3323"/>
    <cellStyle name="Heading 1 2 17" xfId="5332"/>
    <cellStyle name="Heading 1 2 18" xfId="5425"/>
    <cellStyle name="Heading 1 2 19" xfId="6964"/>
    <cellStyle name="Heading 1 2 2" xfId="3316"/>
    <cellStyle name="Heading 1 2 2 10" xfId="3325"/>
    <cellStyle name="Heading 1 2 2 11" xfId="3326"/>
    <cellStyle name="Heading 1 2 2 12" xfId="5333"/>
    <cellStyle name="Heading 1 2 2 13" xfId="5426"/>
    <cellStyle name="Heading 1 2 2 14" xfId="6965"/>
    <cellStyle name="Heading 1 2 2 15" xfId="6887"/>
    <cellStyle name="Heading 1 2 2 16" xfId="6584"/>
    <cellStyle name="Heading 1 2 2 17" xfId="7036"/>
    <cellStyle name="Heading 1 2 2 18" xfId="5467"/>
    <cellStyle name="Heading 1 2 2 19" xfId="5837"/>
    <cellStyle name="Heading 1 2 2 2" xfId="3324"/>
    <cellStyle name="Heading 1 2 2 2 10" xfId="5587"/>
    <cellStyle name="Heading 1 2 2 2 2" xfId="3327"/>
    <cellStyle name="Heading 1 2 2 2 3" xfId="5334"/>
    <cellStyle name="Heading 1 2 2 2 4" xfId="5427"/>
    <cellStyle name="Heading 1 2 2 2 5" xfId="6966"/>
    <cellStyle name="Heading 1 2 2 2 6" xfId="6886"/>
    <cellStyle name="Heading 1 2 2 2 7" xfId="5660"/>
    <cellStyle name="Heading 1 2 2 2 8" xfId="6616"/>
    <cellStyle name="Heading 1 2 2 2 9" xfId="5512"/>
    <cellStyle name="Heading 1 2 2 3" xfId="3328"/>
    <cellStyle name="Heading 1 2 2 4" xfId="3329"/>
    <cellStyle name="Heading 1 2 2 5" xfId="3330"/>
    <cellStyle name="Heading 1 2 2 6" xfId="3331"/>
    <cellStyle name="Heading 1 2 2 7" xfId="3332"/>
    <cellStyle name="Heading 1 2 2 8" xfId="3333"/>
    <cellStyle name="Heading 1 2 2 9" xfId="3334"/>
    <cellStyle name="Heading 1 2 20" xfId="6889"/>
    <cellStyle name="Heading 1 2 21" xfId="5970"/>
    <cellStyle name="Heading 1 2 22" xfId="7035"/>
    <cellStyle name="Heading 1 2 23" xfId="5905"/>
    <cellStyle name="Heading 1 2 24" xfId="5835"/>
    <cellStyle name="Heading 1 2 3" xfId="3335"/>
    <cellStyle name="Heading 1 2 3 2" xfId="3336"/>
    <cellStyle name="Heading 1 2 3 3" xfId="3337"/>
    <cellStyle name="Heading 1 2 4" xfId="3338"/>
    <cellStyle name="Heading 1 2 4 2" xfId="3339"/>
    <cellStyle name="Heading 1 2 5" xfId="3340"/>
    <cellStyle name="Heading 1 2 6" xfId="3341"/>
    <cellStyle name="Heading 1 2 7" xfId="3342"/>
    <cellStyle name="Heading 1 2 8" xfId="3343"/>
    <cellStyle name="Heading 1 2 9" xfId="3344"/>
    <cellStyle name="Heading 1 20" xfId="5198"/>
    <cellStyle name="Heading 1 21" xfId="5331"/>
    <cellStyle name="Heading 1 22" xfId="5424"/>
    <cellStyle name="Heading 1 23" xfId="6963"/>
    <cellStyle name="Heading 1 24" xfId="6890"/>
    <cellStyle name="Heading 1 25" xfId="5964"/>
    <cellStyle name="Heading 1 26" xfId="5511"/>
    <cellStyle name="Heading 1 27" xfId="5902"/>
    <cellStyle name="Heading 1 28" xfId="5838"/>
    <cellStyle name="Heading 1 3" xfId="3345"/>
    <cellStyle name="Heading 1 4" xfId="3346"/>
    <cellStyle name="Heading 1 5" xfId="3347"/>
    <cellStyle name="Heading 1 6" xfId="3348"/>
    <cellStyle name="Heading 1 7" xfId="3349"/>
    <cellStyle name="Heading 1 8" xfId="3350"/>
    <cellStyle name="Heading 1 9" xfId="3351"/>
    <cellStyle name="Heading 2" xfId="5234" builtinId="17" customBuiltin="1"/>
    <cellStyle name="Heading 2 10" xfId="3353"/>
    <cellStyle name="Heading 2 11" xfId="3354"/>
    <cellStyle name="Heading 2 12" xfId="3355"/>
    <cellStyle name="Heading 2 13" xfId="3356"/>
    <cellStyle name="Heading 2 14" xfId="5007"/>
    <cellStyle name="Heading 2 14 2" xfId="5469"/>
    <cellStyle name="Heading 2 14 3" xfId="5543"/>
    <cellStyle name="Heading 2 14 4" xfId="5907"/>
    <cellStyle name="Heading 2 14 5" xfId="5832"/>
    <cellStyle name="Heading 2 15" xfId="5037"/>
    <cellStyle name="Heading 2 16" xfId="5072"/>
    <cellStyle name="Heading 2 17" xfId="5095"/>
    <cellStyle name="Heading 2 18" xfId="5105"/>
    <cellStyle name="Heading 2 19" xfId="5164"/>
    <cellStyle name="Heading 2 2" xfId="3352"/>
    <cellStyle name="Heading 2 2 10" xfId="3358"/>
    <cellStyle name="Heading 2 2 11" xfId="3359"/>
    <cellStyle name="Heading 2 2 12" xfId="3360"/>
    <cellStyle name="Heading 2 2 13" xfId="3361"/>
    <cellStyle name="Heading 2 2 14" xfId="3362"/>
    <cellStyle name="Heading 2 2 15" xfId="3363"/>
    <cellStyle name="Heading 2 2 16" xfId="3364"/>
    <cellStyle name="Heading 2 2 17" xfId="5336"/>
    <cellStyle name="Heading 2 2 18" xfId="5429"/>
    <cellStyle name="Heading 2 2 19" xfId="6968"/>
    <cellStyle name="Heading 2 2 2" xfId="3357"/>
    <cellStyle name="Heading 2 2 2 10" xfId="3366"/>
    <cellStyle name="Heading 2 2 2 11" xfId="3367"/>
    <cellStyle name="Heading 2 2 2 12" xfId="5337"/>
    <cellStyle name="Heading 2 2 2 13" xfId="5430"/>
    <cellStyle name="Heading 2 2 2 14" xfId="6969"/>
    <cellStyle name="Heading 2 2 2 15" xfId="6881"/>
    <cellStyle name="Heading 2 2 2 16" xfId="6823"/>
    <cellStyle name="Heading 2 2 2 17" xfId="6650"/>
    <cellStyle name="Heading 2 2 2 18" xfId="5910"/>
    <cellStyle name="Heading 2 2 2 19" xfId="5830"/>
    <cellStyle name="Heading 2 2 2 2" xfId="3365"/>
    <cellStyle name="Heading 2 2 2 2 10" xfId="5827"/>
    <cellStyle name="Heading 2 2 2 2 2" xfId="3368"/>
    <cellStyle name="Heading 2 2 2 2 3" xfId="5338"/>
    <cellStyle name="Heading 2 2 2 2 4" xfId="5431"/>
    <cellStyle name="Heading 2 2 2 2 5" xfId="6970"/>
    <cellStyle name="Heading 2 2 2 2 6" xfId="6880"/>
    <cellStyle name="Heading 2 2 2 2 7" xfId="5994"/>
    <cellStyle name="Heading 2 2 2 2 8" xfId="5573"/>
    <cellStyle name="Heading 2 2 2 2 9" xfId="6639"/>
    <cellStyle name="Heading 2 2 2 3" xfId="3369"/>
    <cellStyle name="Heading 2 2 2 4" xfId="3370"/>
    <cellStyle name="Heading 2 2 2 5" xfId="3371"/>
    <cellStyle name="Heading 2 2 2 6" xfId="3372"/>
    <cellStyle name="Heading 2 2 2 7" xfId="3373"/>
    <cellStyle name="Heading 2 2 2 8" xfId="3374"/>
    <cellStyle name="Heading 2 2 2 9" xfId="3375"/>
    <cellStyle name="Heading 2 2 20" xfId="6882"/>
    <cellStyle name="Heading 2 2 21" xfId="6831"/>
    <cellStyle name="Heading 2 2 22" xfId="5537"/>
    <cellStyle name="Heading 2 2 23" xfId="5909"/>
    <cellStyle name="Heading 2 2 24" xfId="5829"/>
    <cellStyle name="Heading 2 2 3" xfId="3376"/>
    <cellStyle name="Heading 2 2 3 2" xfId="3377"/>
    <cellStyle name="Heading 2 2 3 3" xfId="3378"/>
    <cellStyle name="Heading 2 2 4" xfId="3379"/>
    <cellStyle name="Heading 2 2 4 2" xfId="3380"/>
    <cellStyle name="Heading 2 2 5" xfId="3381"/>
    <cellStyle name="Heading 2 2 6" xfId="3382"/>
    <cellStyle name="Heading 2 2 7" xfId="3383"/>
    <cellStyle name="Heading 2 2 8" xfId="3384"/>
    <cellStyle name="Heading 2 2 9" xfId="3385"/>
    <cellStyle name="Heading 2 20" xfId="5199"/>
    <cellStyle name="Heading 2 21" xfId="5335"/>
    <cellStyle name="Heading 2 22" xfId="5428"/>
    <cellStyle name="Heading 2 23" xfId="6967"/>
    <cellStyle name="Heading 2 24" xfId="6883"/>
    <cellStyle name="Heading 2 25" xfId="5986"/>
    <cellStyle name="Heading 2 26" xfId="6816"/>
    <cellStyle name="Heading 2 27" xfId="5584"/>
    <cellStyle name="Heading 2 28" xfId="5463"/>
    <cellStyle name="Heading 2 3" xfId="3386"/>
    <cellStyle name="Heading 2 4" xfId="3387"/>
    <cellStyle name="Heading 2 5" xfId="3388"/>
    <cellStyle name="Heading 2 6" xfId="3389"/>
    <cellStyle name="Heading 2 7" xfId="3390"/>
    <cellStyle name="Heading 2 8" xfId="3391"/>
    <cellStyle name="Heading 2 9" xfId="3392"/>
    <cellStyle name="Heading 3" xfId="5235" builtinId="18" customBuiltin="1"/>
    <cellStyle name="Heading 3 10" xfId="3394"/>
    <cellStyle name="Heading 3 11" xfId="3395"/>
    <cellStyle name="Heading 3 12" xfId="3396"/>
    <cellStyle name="Heading 3 13" xfId="3397"/>
    <cellStyle name="Heading 3 14" xfId="5008"/>
    <cellStyle name="Heading 3 14 2" xfId="6009"/>
    <cellStyle name="Heading 3 14 3" xfId="5833"/>
    <cellStyle name="Heading 3 14 4" xfId="5914"/>
    <cellStyle name="Heading 3 14 5" xfId="5823"/>
    <cellStyle name="Heading 3 15" xfId="5038"/>
    <cellStyle name="Heading 3 16" xfId="5073"/>
    <cellStyle name="Heading 3 17" xfId="5096"/>
    <cellStyle name="Heading 3 18" xfId="5125"/>
    <cellStyle name="Heading 3 19" xfId="5165"/>
    <cellStyle name="Heading 3 2" xfId="3393"/>
    <cellStyle name="Heading 3 2 10" xfId="3399"/>
    <cellStyle name="Heading 3 2 11" xfId="3400"/>
    <cellStyle name="Heading 3 2 12" xfId="3401"/>
    <cellStyle name="Heading 3 2 13" xfId="3402"/>
    <cellStyle name="Heading 3 2 14" xfId="3403"/>
    <cellStyle name="Heading 3 2 15" xfId="3404"/>
    <cellStyle name="Heading 3 2 16" xfId="3405"/>
    <cellStyle name="Heading 3 2 17" xfId="5340"/>
    <cellStyle name="Heading 3 2 18" xfId="5433"/>
    <cellStyle name="Heading 3 2 19" xfId="6972"/>
    <cellStyle name="Heading 3 2 2" xfId="3398"/>
    <cellStyle name="Heading 3 2 2 10" xfId="3407"/>
    <cellStyle name="Heading 3 2 2 11" xfId="3408"/>
    <cellStyle name="Heading 3 2 2 12" xfId="5341"/>
    <cellStyle name="Heading 3 2 2 13" xfId="5434"/>
    <cellStyle name="Heading 3 2 2 14" xfId="6973"/>
    <cellStyle name="Heading 3 2 2 15" xfId="6877"/>
    <cellStyle name="Heading 3 2 2 16" xfId="5516"/>
    <cellStyle name="Heading 3 2 2 17" xfId="5462"/>
    <cellStyle name="Heading 3 2 2 18" xfId="5916"/>
    <cellStyle name="Heading 3 2 2 19" xfId="7050"/>
    <cellStyle name="Heading 3 2 2 2" xfId="3406"/>
    <cellStyle name="Heading 3 2 2 2 10" xfId="5820"/>
    <cellStyle name="Heading 3 2 2 2 2" xfId="3409"/>
    <cellStyle name="Heading 3 2 2 2 3" xfId="5342"/>
    <cellStyle name="Heading 3 2 2 2 4" xfId="5435"/>
    <cellStyle name="Heading 3 2 2 2 5" xfId="6974"/>
    <cellStyle name="Heading 3 2 2 2 6" xfId="6876"/>
    <cellStyle name="Heading 3 2 2 2 7" xfId="6699"/>
    <cellStyle name="Heading 3 2 2 2 8" xfId="5831"/>
    <cellStyle name="Heading 3 2 2 2 9" xfId="5917"/>
    <cellStyle name="Heading 3 2 2 3" xfId="3410"/>
    <cellStyle name="Heading 3 2 2 4" xfId="3411"/>
    <cellStyle name="Heading 3 2 2 5" xfId="3412"/>
    <cellStyle name="Heading 3 2 2 6" xfId="3413"/>
    <cellStyle name="Heading 3 2 2 7" xfId="3414"/>
    <cellStyle name="Heading 3 2 2 8" xfId="3415"/>
    <cellStyle name="Heading 3 2 2 9" xfId="3416"/>
    <cellStyle name="Heading 3 2 20" xfId="6878"/>
    <cellStyle name="Heading 3 2 21" xfId="6010"/>
    <cellStyle name="Heading 3 2 22" xfId="5484"/>
    <cellStyle name="Heading 3 2 23" xfId="5915"/>
    <cellStyle name="Heading 3 2 24" xfId="5822"/>
    <cellStyle name="Heading 3 2 3" xfId="3417"/>
    <cellStyle name="Heading 3 2 3 2" xfId="3418"/>
    <cellStyle name="Heading 3 2 3 3" xfId="3419"/>
    <cellStyle name="Heading 3 2 4" xfId="3420"/>
    <cellStyle name="Heading 3 2 4 2" xfId="3421"/>
    <cellStyle name="Heading 3 2 5" xfId="3422"/>
    <cellStyle name="Heading 3 2 6" xfId="3423"/>
    <cellStyle name="Heading 3 2 7" xfId="3424"/>
    <cellStyle name="Heading 3 2 8" xfId="3425"/>
    <cellStyle name="Heading 3 2 9" xfId="3426"/>
    <cellStyle name="Heading 3 20" xfId="5200"/>
    <cellStyle name="Heading 3 21" xfId="5339"/>
    <cellStyle name="Heading 3 22" xfId="5432"/>
    <cellStyle name="Heading 3 23" xfId="6971"/>
    <cellStyle name="Heading 3 24" xfId="6879"/>
    <cellStyle name="Heading 3 25" xfId="6008"/>
    <cellStyle name="Heading 3 26" xfId="5464"/>
    <cellStyle name="Heading 3 27" xfId="6821"/>
    <cellStyle name="Heading 3 28" xfId="5824"/>
    <cellStyle name="Heading 3 3" xfId="3427"/>
    <cellStyle name="Heading 3 4" xfId="3428"/>
    <cellStyle name="Heading 3 5" xfId="3429"/>
    <cellStyle name="Heading 3 6" xfId="3430"/>
    <cellStyle name="Heading 3 7" xfId="3431"/>
    <cellStyle name="Heading 3 8" xfId="3432"/>
    <cellStyle name="Heading 3 9" xfId="3433"/>
    <cellStyle name="Heading 4" xfId="5236" builtinId="19" customBuiltin="1"/>
    <cellStyle name="Heading 4 10" xfId="3435"/>
    <cellStyle name="Heading 4 11" xfId="3436"/>
    <cellStyle name="Heading 4 12" xfId="3437"/>
    <cellStyle name="Heading 4 13" xfId="3438"/>
    <cellStyle name="Heading 4 14" xfId="5009"/>
    <cellStyle name="Heading 4 15" xfId="5039"/>
    <cellStyle name="Heading 4 16" xfId="5074"/>
    <cellStyle name="Heading 4 17" xfId="5097"/>
    <cellStyle name="Heading 4 18" xfId="5115"/>
    <cellStyle name="Heading 4 19" xfId="5166"/>
    <cellStyle name="Heading 4 2" xfId="3434"/>
    <cellStyle name="Heading 4 2 10" xfId="3440"/>
    <cellStyle name="Heading 4 2 11" xfId="3441"/>
    <cellStyle name="Heading 4 2 12" xfId="3442"/>
    <cellStyle name="Heading 4 2 13" xfId="3443"/>
    <cellStyle name="Heading 4 2 14" xfId="3444"/>
    <cellStyle name="Heading 4 2 15" xfId="3445"/>
    <cellStyle name="Heading 4 2 16" xfId="3446"/>
    <cellStyle name="Heading 4 2 17" xfId="5344"/>
    <cellStyle name="Heading 4 2 18" xfId="5437"/>
    <cellStyle name="Heading 4 2 19" xfId="6977"/>
    <cellStyle name="Heading 4 2 2" xfId="3439"/>
    <cellStyle name="Heading 4 2 2 10" xfId="3448"/>
    <cellStyle name="Heading 4 2 2 11" xfId="3449"/>
    <cellStyle name="Heading 4 2 2 12" xfId="5345"/>
    <cellStyle name="Heading 4 2 2 13" xfId="5438"/>
    <cellStyle name="Heading 4 2 2 14" xfId="6978"/>
    <cellStyle name="Heading 4 2 2 15" xfId="7018"/>
    <cellStyle name="Heading 4 2 2 16" xfId="6012"/>
    <cellStyle name="Heading 4 2 2 17" xfId="5542"/>
    <cellStyle name="Heading 4 2 2 18" xfId="5525"/>
    <cellStyle name="Heading 4 2 2 19" xfId="5678"/>
    <cellStyle name="Heading 4 2 2 2" xfId="3447"/>
    <cellStyle name="Heading 4 2 2 2 10" xfId="6635"/>
    <cellStyle name="Heading 4 2 2 2 2" xfId="3450"/>
    <cellStyle name="Heading 4 2 2 2 3" xfId="5346"/>
    <cellStyle name="Heading 4 2 2 2 4" xfId="5439"/>
    <cellStyle name="Heading 4 2 2 2 5" xfId="6979"/>
    <cellStyle name="Heading 4 2 2 2 6" xfId="6873"/>
    <cellStyle name="Heading 4 2 2 2 7" xfId="6013"/>
    <cellStyle name="Heading 4 2 2 2 8" xfId="5518"/>
    <cellStyle name="Heading 4 2 2 2 9" xfId="5923"/>
    <cellStyle name="Heading 4 2 2 3" xfId="3451"/>
    <cellStyle name="Heading 4 2 2 4" xfId="3452"/>
    <cellStyle name="Heading 4 2 2 5" xfId="3453"/>
    <cellStyle name="Heading 4 2 2 6" xfId="3454"/>
    <cellStyle name="Heading 4 2 2 7" xfId="3455"/>
    <cellStyle name="Heading 4 2 2 8" xfId="3456"/>
    <cellStyle name="Heading 4 2 2 9" xfId="3457"/>
    <cellStyle name="Heading 4 2 20" xfId="6874"/>
    <cellStyle name="Heading 4 2 21" xfId="5546"/>
    <cellStyle name="Heading 4 2 22" xfId="5825"/>
    <cellStyle name="Heading 4 2 23" xfId="5922"/>
    <cellStyle name="Heading 4 2 24" xfId="5813"/>
    <cellStyle name="Heading 4 2 3" xfId="3458"/>
    <cellStyle name="Heading 4 2 3 2" xfId="3459"/>
    <cellStyle name="Heading 4 2 3 3" xfId="3460"/>
    <cellStyle name="Heading 4 2 4" xfId="3461"/>
    <cellStyle name="Heading 4 2 4 2" xfId="3462"/>
    <cellStyle name="Heading 4 2 5" xfId="3463"/>
    <cellStyle name="Heading 4 2 6" xfId="3464"/>
    <cellStyle name="Heading 4 2 7" xfId="3465"/>
    <cellStyle name="Heading 4 2 8" xfId="3466"/>
    <cellStyle name="Heading 4 2 9" xfId="3467"/>
    <cellStyle name="Heading 4 20" xfId="5201"/>
    <cellStyle name="Heading 4 21" xfId="5343"/>
    <cellStyle name="Heading 4 22" xfId="5436"/>
    <cellStyle name="Heading 4 23" xfId="6976"/>
    <cellStyle name="Heading 4 24" xfId="6875"/>
    <cellStyle name="Heading 4 25" xfId="6660"/>
    <cellStyle name="Heading 4 26" xfId="5828"/>
    <cellStyle name="Heading 4 27" xfId="5920"/>
    <cellStyle name="Heading 4 28" xfId="5815"/>
    <cellStyle name="Heading 4 3" xfId="3468"/>
    <cellStyle name="Heading 4 4" xfId="3469"/>
    <cellStyle name="Heading 4 5" xfId="3470"/>
    <cellStyle name="Heading 4 6" xfId="3471"/>
    <cellStyle name="Heading 4 7" xfId="3472"/>
    <cellStyle name="Heading 4 8" xfId="3473"/>
    <cellStyle name="Heading 4 9" xfId="3474"/>
    <cellStyle name="Input" xfId="5240" builtinId="20" customBuiltin="1"/>
    <cellStyle name="Input 10" xfId="3476"/>
    <cellStyle name="Input 11" xfId="3477"/>
    <cellStyle name="Input 12" xfId="3478"/>
    <cellStyle name="Input 13" xfId="3479"/>
    <cellStyle name="Input 14" xfId="3480"/>
    <cellStyle name="Input 15" xfId="3481"/>
    <cellStyle name="Input 16" xfId="3482"/>
    <cellStyle name="Input 17" xfId="3483"/>
    <cellStyle name="Input 18" xfId="3484"/>
    <cellStyle name="Input 19" xfId="3485"/>
    <cellStyle name="Input 2" xfId="3475"/>
    <cellStyle name="Input 2 10" xfId="3487"/>
    <cellStyle name="Input 2 11" xfId="3488"/>
    <cellStyle name="Input 2 12" xfId="3489"/>
    <cellStyle name="Input 2 13" xfId="3490"/>
    <cellStyle name="Input 2 14" xfId="3491"/>
    <cellStyle name="Input 2 15" xfId="3492"/>
    <cellStyle name="Input 2 16" xfId="3493"/>
    <cellStyle name="Input 2 17" xfId="3494"/>
    <cellStyle name="Input 2 18" xfId="3495"/>
    <cellStyle name="Input 2 19" xfId="3496"/>
    <cellStyle name="Input 2 2" xfId="3486"/>
    <cellStyle name="Input 2 2 10" xfId="7031"/>
    <cellStyle name="Input 2 2 2" xfId="3497"/>
    <cellStyle name="Input 2 2 3" xfId="5349"/>
    <cellStyle name="Input 2 2 4" xfId="5442"/>
    <cellStyle name="Input 2 2 5" xfId="6982"/>
    <cellStyle name="Input 2 2 6" xfId="6869"/>
    <cellStyle name="Input 2 2 7" xfId="6015"/>
    <cellStyle name="Input 2 2 8" xfId="7049"/>
    <cellStyle name="Input 2 2 9" xfId="5583"/>
    <cellStyle name="Input 2 20" xfId="3498"/>
    <cellStyle name="Input 2 21" xfId="3499"/>
    <cellStyle name="Input 2 22" xfId="3500"/>
    <cellStyle name="Input 2 23" xfId="3501"/>
    <cellStyle name="Input 2 24" xfId="3502"/>
    <cellStyle name="Input 2 25" xfId="3503"/>
    <cellStyle name="Input 2 26" xfId="3504"/>
    <cellStyle name="Input 2 27" xfId="3505"/>
    <cellStyle name="Input 2 28" xfId="5348"/>
    <cellStyle name="Input 2 29" xfId="5441"/>
    <cellStyle name="Input 2 3" xfId="3506"/>
    <cellStyle name="Input 2 30" xfId="6981"/>
    <cellStyle name="Input 2 31" xfId="6870"/>
    <cellStyle name="Input 2 32" xfId="6633"/>
    <cellStyle name="Input 2 33" xfId="5817"/>
    <cellStyle name="Input 2 34" xfId="5926"/>
    <cellStyle name="Input 2 35" xfId="7063"/>
    <cellStyle name="Input 2 4" xfId="3507"/>
    <cellStyle name="Input 2 5" xfId="3508"/>
    <cellStyle name="Input 2 6" xfId="3509"/>
    <cellStyle name="Input 2 7" xfId="3510"/>
    <cellStyle name="Input 2 8" xfId="3511"/>
    <cellStyle name="Input 2 8 10" xfId="3512"/>
    <cellStyle name="Input 2 8 11" xfId="3513"/>
    <cellStyle name="Input 2 8 2" xfId="3514"/>
    <cellStyle name="Input 2 8 2 2" xfId="3515"/>
    <cellStyle name="Input 2 8 2 3" xfId="3516"/>
    <cellStyle name="Input 2 8 2 4" xfId="3517"/>
    <cellStyle name="Input 2 8 2 5" xfId="3518"/>
    <cellStyle name="Input 2 8 3" xfId="3519"/>
    <cellStyle name="Input 2 8 3 2" xfId="3520"/>
    <cellStyle name="Input 2 8 3 3" xfId="3521"/>
    <cellStyle name="Input 2 8 3 4" xfId="3522"/>
    <cellStyle name="Input 2 8 3 5" xfId="3523"/>
    <cellStyle name="Input 2 8 4" xfId="3524"/>
    <cellStyle name="Input 2 8 5" xfId="3525"/>
    <cellStyle name="Input 2 8 6" xfId="3526"/>
    <cellStyle name="Input 2 8 7" xfId="3527"/>
    <cellStyle name="Input 2 8 8" xfId="3528"/>
    <cellStyle name="Input 2 8 9" xfId="3529"/>
    <cellStyle name="Input 2 9" xfId="3530"/>
    <cellStyle name="Input 2 9 2" xfId="3531"/>
    <cellStyle name="Input 20" xfId="5010"/>
    <cellStyle name="Input 21" xfId="5040"/>
    <cellStyle name="Input 22" xfId="5075"/>
    <cellStyle name="Input 23" xfId="5101"/>
    <cellStyle name="Input 24" xfId="5135"/>
    <cellStyle name="Input 25" xfId="5170"/>
    <cellStyle name="Input 26" xfId="5205"/>
    <cellStyle name="Input 27" xfId="5347"/>
    <cellStyle name="Input 28" xfId="5440"/>
    <cellStyle name="Input 29" xfId="6980"/>
    <cellStyle name="Input 3" xfId="3532"/>
    <cellStyle name="Input 3 10" xfId="3533"/>
    <cellStyle name="Input 3 11" xfId="3534"/>
    <cellStyle name="Input 3 12" xfId="3535"/>
    <cellStyle name="Input 3 13" xfId="3536"/>
    <cellStyle name="Input 3 14" xfId="3537"/>
    <cellStyle name="Input 3 15" xfId="3538"/>
    <cellStyle name="Input 3 16" xfId="3539"/>
    <cellStyle name="Input 3 17" xfId="3540"/>
    <cellStyle name="Input 3 2" xfId="3541"/>
    <cellStyle name="Input 3 3" xfId="3542"/>
    <cellStyle name="Input 3 4" xfId="3543"/>
    <cellStyle name="Input 3 5" xfId="3544"/>
    <cellStyle name="Input 3 6" xfId="3545"/>
    <cellStyle name="Input 3 7" xfId="3546"/>
    <cellStyle name="Input 3 8" xfId="3547"/>
    <cellStyle name="Input 3 9" xfId="3548"/>
    <cellStyle name="Input 30" xfId="6872"/>
    <cellStyle name="Input 31" xfId="6014"/>
    <cellStyle name="Input 32" xfId="7032"/>
    <cellStyle name="Input 33" xfId="5925"/>
    <cellStyle name="Input 34" xfId="5812"/>
    <cellStyle name="Input 4" xfId="3549"/>
    <cellStyle name="Input 4 10" xfId="3550"/>
    <cellStyle name="Input 4 11" xfId="3551"/>
    <cellStyle name="Input 4 12" xfId="3552"/>
    <cellStyle name="Input 4 13" xfId="3553"/>
    <cellStyle name="Input 4 14" xfId="3554"/>
    <cellStyle name="Input 4 15" xfId="3555"/>
    <cellStyle name="Input 4 16" xfId="3556"/>
    <cellStyle name="Input 4 17" xfId="3557"/>
    <cellStyle name="Input 4 2" xfId="3558"/>
    <cellStyle name="Input 4 3" xfId="3559"/>
    <cellStyle name="Input 4 4" xfId="3560"/>
    <cellStyle name="Input 4 5" xfId="3561"/>
    <cellStyle name="Input 4 6" xfId="3562"/>
    <cellStyle name="Input 4 7" xfId="3563"/>
    <cellStyle name="Input 4 8" xfId="3564"/>
    <cellStyle name="Input 4 9" xfId="3565"/>
    <cellStyle name="Input 5" xfId="3566"/>
    <cellStyle name="Input 6" xfId="3567"/>
    <cellStyle name="Input 7" xfId="3568"/>
    <cellStyle name="Input 8" xfId="3569"/>
    <cellStyle name="Input 9" xfId="3570"/>
    <cellStyle name="Linked Cell" xfId="5243" builtinId="24" customBuiltin="1"/>
    <cellStyle name="Linked Cell 10" xfId="3572"/>
    <cellStyle name="Linked Cell 10 10" xfId="6457"/>
    <cellStyle name="Linked Cell 10 2" xfId="6231"/>
    <cellStyle name="Linked Cell 10 3" xfId="6470"/>
    <cellStyle name="Linked Cell 10 4" xfId="6469"/>
    <cellStyle name="Linked Cell 10 5" xfId="6474"/>
    <cellStyle name="Linked Cell 10 6" xfId="6465"/>
    <cellStyle name="Linked Cell 10 7" xfId="6478"/>
    <cellStyle name="Linked Cell 10 8" xfId="6461"/>
    <cellStyle name="Linked Cell 10 9" xfId="6594"/>
    <cellStyle name="Linked Cell 11" xfId="3573"/>
    <cellStyle name="Linked Cell 11 10" xfId="6671"/>
    <cellStyle name="Linked Cell 11 2" xfId="6232"/>
    <cellStyle name="Linked Cell 11 3" xfId="6471"/>
    <cellStyle name="Linked Cell 11 4" xfId="6468"/>
    <cellStyle name="Linked Cell 11 5" xfId="6475"/>
    <cellStyle name="Linked Cell 11 6" xfId="6464"/>
    <cellStyle name="Linked Cell 11 7" xfId="6479"/>
    <cellStyle name="Linked Cell 11 8" xfId="6460"/>
    <cellStyle name="Linked Cell 11 9" xfId="6597"/>
    <cellStyle name="Linked Cell 12" xfId="3574"/>
    <cellStyle name="Linked Cell 12 10" xfId="6704"/>
    <cellStyle name="Linked Cell 12 2" xfId="6233"/>
    <cellStyle name="Linked Cell 12 3" xfId="6472"/>
    <cellStyle name="Linked Cell 12 4" xfId="6467"/>
    <cellStyle name="Linked Cell 12 5" xfId="6476"/>
    <cellStyle name="Linked Cell 12 6" xfId="6463"/>
    <cellStyle name="Linked Cell 12 7" xfId="6480"/>
    <cellStyle name="Linked Cell 12 8" xfId="6459"/>
    <cellStyle name="Linked Cell 12 9" xfId="6604"/>
    <cellStyle name="Linked Cell 13" xfId="3575"/>
    <cellStyle name="Linked Cell 13 10" xfId="6456"/>
    <cellStyle name="Linked Cell 13 2" xfId="6234"/>
    <cellStyle name="Linked Cell 13 3" xfId="6473"/>
    <cellStyle name="Linked Cell 13 4" xfId="6466"/>
    <cellStyle name="Linked Cell 13 5" xfId="6477"/>
    <cellStyle name="Linked Cell 13 6" xfId="6462"/>
    <cellStyle name="Linked Cell 13 7" xfId="6481"/>
    <cellStyle name="Linked Cell 13 8" xfId="6458"/>
    <cellStyle name="Linked Cell 13 9" xfId="6612"/>
    <cellStyle name="Linked Cell 14" xfId="5011"/>
    <cellStyle name="Linked Cell 14 2" xfId="6018"/>
    <cellStyle name="Linked Cell 14 2 2" xfId="6225"/>
    <cellStyle name="Linked Cell 14 2 3" xfId="7316"/>
    <cellStyle name="Linked Cell 14 2 4" xfId="6186"/>
    <cellStyle name="Linked Cell 14 2 5" xfId="6718"/>
    <cellStyle name="Linked Cell 14 3" xfId="6815"/>
    <cellStyle name="Linked Cell 14 4" xfId="5931"/>
    <cellStyle name="Linked Cell 14 5" xfId="6722"/>
    <cellStyle name="Linked Cell 15" xfId="5041"/>
    <cellStyle name="Linked Cell 16" xfId="5076"/>
    <cellStyle name="Linked Cell 17" xfId="5104"/>
    <cellStyle name="Linked Cell 18" xfId="5138"/>
    <cellStyle name="Linked Cell 19" xfId="5173"/>
    <cellStyle name="Linked Cell 2" xfId="3571"/>
    <cellStyle name="Linked Cell 2 10" xfId="3577"/>
    <cellStyle name="Linked Cell 2 11" xfId="3578"/>
    <cellStyle name="Linked Cell 2 12" xfId="3579"/>
    <cellStyle name="Linked Cell 2 13" xfId="3580"/>
    <cellStyle name="Linked Cell 2 14" xfId="3581"/>
    <cellStyle name="Linked Cell 2 15" xfId="3582"/>
    <cellStyle name="Linked Cell 2 16" xfId="3583"/>
    <cellStyle name="Linked Cell 2 17" xfId="3584"/>
    <cellStyle name="Linked Cell 2 2" xfId="3576"/>
    <cellStyle name="Linked Cell 2 3" xfId="3585"/>
    <cellStyle name="Linked Cell 2 4" xfId="3586"/>
    <cellStyle name="Linked Cell 2 5" xfId="3587"/>
    <cellStyle name="Linked Cell 2 6" xfId="3588"/>
    <cellStyle name="Linked Cell 2 7" xfId="3589"/>
    <cellStyle name="Linked Cell 2 8" xfId="3590"/>
    <cellStyle name="Linked Cell 2 9" xfId="3591"/>
    <cellStyle name="Linked Cell 20" xfId="5208"/>
    <cellStyle name="Linked Cell 21" xfId="5350"/>
    <cellStyle name="Linked Cell 22" xfId="5443"/>
    <cellStyle name="Linked Cell 23" xfId="6985"/>
    <cellStyle name="Linked Cell 24" xfId="6867"/>
    <cellStyle name="Linked Cell 25" xfId="6017"/>
    <cellStyle name="Linked Cell 26" xfId="5810"/>
    <cellStyle name="Linked Cell 27" xfId="5527"/>
    <cellStyle name="Linked Cell 28" xfId="5809"/>
    <cellStyle name="Linked Cell 3" xfId="3592"/>
    <cellStyle name="Linked Cell 3 10" xfId="3593"/>
    <cellStyle name="Linked Cell 3 11" xfId="3594"/>
    <cellStyle name="Linked Cell 3 12" xfId="3595"/>
    <cellStyle name="Linked Cell 3 13" xfId="3596"/>
    <cellStyle name="Linked Cell 3 14" xfId="3597"/>
    <cellStyle name="Linked Cell 3 15" xfId="3598"/>
    <cellStyle name="Linked Cell 3 16" xfId="3599"/>
    <cellStyle name="Linked Cell 3 17" xfId="3600"/>
    <cellStyle name="Linked Cell 3 2" xfId="3601"/>
    <cellStyle name="Linked Cell 3 3" xfId="3602"/>
    <cellStyle name="Linked Cell 3 4" xfId="3603"/>
    <cellStyle name="Linked Cell 3 5" xfId="3604"/>
    <cellStyle name="Linked Cell 3 6" xfId="3605"/>
    <cellStyle name="Linked Cell 3 7" xfId="3606"/>
    <cellStyle name="Linked Cell 3 8" xfId="3607"/>
    <cellStyle name="Linked Cell 3 9" xfId="3608"/>
    <cellStyle name="Linked Cell 4" xfId="3609"/>
    <cellStyle name="Linked Cell 4 10" xfId="3610"/>
    <cellStyle name="Linked Cell 4 11" xfId="3611"/>
    <cellStyle name="Linked Cell 4 12" xfId="3612"/>
    <cellStyle name="Linked Cell 4 13" xfId="3613"/>
    <cellStyle name="Linked Cell 4 14" xfId="3614"/>
    <cellStyle name="Linked Cell 4 15" xfId="3615"/>
    <cellStyle name="Linked Cell 4 16" xfId="3616"/>
    <cellStyle name="Linked Cell 4 17" xfId="3617"/>
    <cellStyle name="Linked Cell 4 2" xfId="3618"/>
    <cellStyle name="Linked Cell 4 3" xfId="3619"/>
    <cellStyle name="Linked Cell 4 4" xfId="3620"/>
    <cellStyle name="Linked Cell 4 5" xfId="3621"/>
    <cellStyle name="Linked Cell 4 6" xfId="3622"/>
    <cellStyle name="Linked Cell 4 7" xfId="3623"/>
    <cellStyle name="Linked Cell 4 8" xfId="3624"/>
    <cellStyle name="Linked Cell 4 9" xfId="3625"/>
    <cellStyle name="Linked Cell 5" xfId="3626"/>
    <cellStyle name="Linked Cell 6" xfId="3627"/>
    <cellStyle name="Linked Cell 7" xfId="3628"/>
    <cellStyle name="Linked Cell 8" xfId="3629"/>
    <cellStyle name="Linked Cell 9" xfId="3630"/>
    <cellStyle name="Neutral" xfId="5239" builtinId="28" customBuiltin="1"/>
    <cellStyle name="Neutral 10" xfId="3632"/>
    <cellStyle name="Neutral 11" xfId="3633"/>
    <cellStyle name="Neutral 12" xfId="3634"/>
    <cellStyle name="Neutral 13" xfId="3635"/>
    <cellStyle name="Neutral 14" xfId="3636"/>
    <cellStyle name="Neutral 15" xfId="3637"/>
    <cellStyle name="Neutral 16" xfId="3638"/>
    <cellStyle name="Neutral 17" xfId="3639"/>
    <cellStyle name="Neutral 18" xfId="3640"/>
    <cellStyle name="Neutral 19" xfId="3641"/>
    <cellStyle name="Neutral 2" xfId="3631"/>
    <cellStyle name="Neutral 2 10" xfId="3643"/>
    <cellStyle name="Neutral 2 11" xfId="3644"/>
    <cellStyle name="Neutral 2 12" xfId="3645"/>
    <cellStyle name="Neutral 2 13" xfId="3646"/>
    <cellStyle name="Neutral 2 14" xfId="3647"/>
    <cellStyle name="Neutral 2 15" xfId="3648"/>
    <cellStyle name="Neutral 2 16" xfId="3649"/>
    <cellStyle name="Neutral 2 17" xfId="3650"/>
    <cellStyle name="Neutral 2 18" xfId="3651"/>
    <cellStyle name="Neutral 2 19" xfId="3652"/>
    <cellStyle name="Neutral 2 2" xfId="3642"/>
    <cellStyle name="Neutral 2 20" xfId="3653"/>
    <cellStyle name="Neutral 2 21" xfId="3654"/>
    <cellStyle name="Neutral 2 22" xfId="3655"/>
    <cellStyle name="Neutral 2 23" xfId="3656"/>
    <cellStyle name="Neutral 2 24" xfId="5352"/>
    <cellStyle name="Neutral 2 25" xfId="5445"/>
    <cellStyle name="Neutral 2 26" xfId="6987"/>
    <cellStyle name="Neutral 2 27" xfId="6864"/>
    <cellStyle name="Neutral 2 28" xfId="6021"/>
    <cellStyle name="Neutral 2 29" xfId="5805"/>
    <cellStyle name="Neutral 2 3" xfId="3657"/>
    <cellStyle name="Neutral 2 30" xfId="5938"/>
    <cellStyle name="Neutral 2 31" xfId="6787"/>
    <cellStyle name="Neutral 2 4" xfId="3658"/>
    <cellStyle name="Neutral 2 5" xfId="3659"/>
    <cellStyle name="Neutral 2 6" xfId="3660"/>
    <cellStyle name="Neutral 2 7" xfId="3661"/>
    <cellStyle name="Neutral 2 8" xfId="3662"/>
    <cellStyle name="Neutral 2 9" xfId="3663"/>
    <cellStyle name="Neutral 20" xfId="5012"/>
    <cellStyle name="Neutral 20 2" xfId="6631"/>
    <cellStyle name="Neutral 20 3" xfId="5657"/>
    <cellStyle name="Neutral 20 4" xfId="6641"/>
    <cellStyle name="Neutral 20 5" xfId="5804"/>
    <cellStyle name="Neutral 21" xfId="5042"/>
    <cellStyle name="Neutral 22" xfId="5077"/>
    <cellStyle name="Neutral 23" xfId="5100"/>
    <cellStyle name="Neutral 24" xfId="5134"/>
    <cellStyle name="Neutral 25" xfId="5169"/>
    <cellStyle name="Neutral 26" xfId="5204"/>
    <cellStyle name="Neutral 27" xfId="5351"/>
    <cellStyle name="Neutral 28" xfId="5444"/>
    <cellStyle name="Neutral 29" xfId="6986"/>
    <cellStyle name="Neutral 3" xfId="3664"/>
    <cellStyle name="Neutral 3 10" xfId="3665"/>
    <cellStyle name="Neutral 3 11" xfId="3666"/>
    <cellStyle name="Neutral 3 12" xfId="3667"/>
    <cellStyle name="Neutral 3 13" xfId="3668"/>
    <cellStyle name="Neutral 3 14" xfId="3669"/>
    <cellStyle name="Neutral 3 15" xfId="3670"/>
    <cellStyle name="Neutral 3 16" xfId="3671"/>
    <cellStyle name="Neutral 3 17" xfId="3672"/>
    <cellStyle name="Neutral 3 2" xfId="3673"/>
    <cellStyle name="Neutral 3 3" xfId="3674"/>
    <cellStyle name="Neutral 3 4" xfId="3675"/>
    <cellStyle name="Neutral 3 5" xfId="3676"/>
    <cellStyle name="Neutral 3 6" xfId="3677"/>
    <cellStyle name="Neutral 3 7" xfId="3678"/>
    <cellStyle name="Neutral 3 8" xfId="3679"/>
    <cellStyle name="Neutral 3 9" xfId="3680"/>
    <cellStyle name="Neutral 30" xfId="6866"/>
    <cellStyle name="Neutral 31" xfId="6652"/>
    <cellStyle name="Neutral 32" xfId="7029"/>
    <cellStyle name="Neutral 33" xfId="6665"/>
    <cellStyle name="Neutral 34" xfId="6740"/>
    <cellStyle name="Neutral 4" xfId="3681"/>
    <cellStyle name="Neutral 4 10" xfId="3682"/>
    <cellStyle name="Neutral 4 11" xfId="3683"/>
    <cellStyle name="Neutral 4 12" xfId="3684"/>
    <cellStyle name="Neutral 4 13" xfId="3685"/>
    <cellStyle name="Neutral 4 14" xfId="3686"/>
    <cellStyle name="Neutral 4 15" xfId="3687"/>
    <cellStyle name="Neutral 4 16" xfId="3688"/>
    <cellStyle name="Neutral 4 17" xfId="3689"/>
    <cellStyle name="Neutral 4 2" xfId="3690"/>
    <cellStyle name="Neutral 4 3" xfId="3691"/>
    <cellStyle name="Neutral 4 4" xfId="3692"/>
    <cellStyle name="Neutral 4 5" xfId="3693"/>
    <cellStyle name="Neutral 4 6" xfId="3694"/>
    <cellStyle name="Neutral 4 7" xfId="3695"/>
    <cellStyle name="Neutral 4 8" xfId="3696"/>
    <cellStyle name="Neutral 4 9" xfId="3697"/>
    <cellStyle name="Neutral 5" xfId="3698"/>
    <cellStyle name="Neutral 6" xfId="3699"/>
    <cellStyle name="Neutral 7" xfId="3700"/>
    <cellStyle name="Neutral 8" xfId="3701"/>
    <cellStyle name="Neutral 9" xfId="3702"/>
    <cellStyle name="Normal" xfId="0" builtinId="0"/>
    <cellStyle name="Normal 10" xfId="4935"/>
    <cellStyle name="Normal 10 10" xfId="3703"/>
    <cellStyle name="Normal 10 11" xfId="3704"/>
    <cellStyle name="Normal 10 12" xfId="3705"/>
    <cellStyle name="Normal 10 13" xfId="3706"/>
    <cellStyle name="Normal 10 14" xfId="3707"/>
    <cellStyle name="Normal 10 15" xfId="3708"/>
    <cellStyle name="Normal 10 16" xfId="3709"/>
    <cellStyle name="Normal 10 17" xfId="6022"/>
    <cellStyle name="Normal 10 18" xfId="6023"/>
    <cellStyle name="Normal 10 19" xfId="6024"/>
    <cellStyle name="Normal 10 2" xfId="3710"/>
    <cellStyle name="Normal 10 2 2" xfId="6025"/>
    <cellStyle name="Normal 10 2 3" xfId="6026"/>
    <cellStyle name="Normal 10 2 4" xfId="6027"/>
    <cellStyle name="Normal 10 3" xfId="3711"/>
    <cellStyle name="Normal 10 3 2" xfId="6028"/>
    <cellStyle name="Normal 10 3 3" xfId="6029"/>
    <cellStyle name="Normal 10 3 4" xfId="6030"/>
    <cellStyle name="Normal 10 4" xfId="3712"/>
    <cellStyle name="Normal 10 4 2" xfId="6031"/>
    <cellStyle name="Normal 10 4 3" xfId="6032"/>
    <cellStyle name="Normal 10 4 4" xfId="7045"/>
    <cellStyle name="Normal 10 5" xfId="3713"/>
    <cellStyle name="Normal 10 5 2" xfId="6033"/>
    <cellStyle name="Normal 10 5 3" xfId="6034"/>
    <cellStyle name="Normal 10 5 4" xfId="6632"/>
    <cellStyle name="Normal 10 6" xfId="3714"/>
    <cellStyle name="Normal 10 6 2" xfId="6653"/>
    <cellStyle name="Normal 10 6 3" xfId="6691"/>
    <cellStyle name="Normal 10 6 4" xfId="6681"/>
    <cellStyle name="Normal 10 7" xfId="3715"/>
    <cellStyle name="Normal 10 8" xfId="3716"/>
    <cellStyle name="Normal 10 9" xfId="3717"/>
    <cellStyle name="Normal 11" xfId="4936"/>
    <cellStyle name="Normal 11 10" xfId="3718"/>
    <cellStyle name="Normal 11 11" xfId="3719"/>
    <cellStyle name="Normal 11 12" xfId="3720"/>
    <cellStyle name="Normal 11 13" xfId="3721"/>
    <cellStyle name="Normal 11 14" xfId="3722"/>
    <cellStyle name="Normal 11 15" xfId="3723"/>
    <cellStyle name="Normal 11 16" xfId="3724"/>
    <cellStyle name="Normal 11 17" xfId="6035"/>
    <cellStyle name="Normal 11 18" xfId="5802"/>
    <cellStyle name="Normal 11 19" xfId="5944"/>
    <cellStyle name="Normal 11 2" xfId="3725"/>
    <cellStyle name="Normal 11 20" xfId="5798"/>
    <cellStyle name="Normal 11 3" xfId="3726"/>
    <cellStyle name="Normal 11 4" xfId="3727"/>
    <cellStyle name="Normal 11 5" xfId="3728"/>
    <cellStyle name="Normal 11 6" xfId="3729"/>
    <cellStyle name="Normal 11 7" xfId="3730"/>
    <cellStyle name="Normal 11 8" xfId="3731"/>
    <cellStyle name="Normal 11 9" xfId="3732"/>
    <cellStyle name="Normal 12" xfId="4937"/>
    <cellStyle name="Normal 12 10" xfId="3733"/>
    <cellStyle name="Normal 12 11" xfId="3734"/>
    <cellStyle name="Normal 12 12" xfId="3735"/>
    <cellStyle name="Normal 12 13" xfId="3736"/>
    <cellStyle name="Normal 12 14" xfId="3737"/>
    <cellStyle name="Normal 12 15" xfId="3738"/>
    <cellStyle name="Normal 12 16" xfId="3739"/>
    <cellStyle name="Normal 12 17" xfId="6588"/>
    <cellStyle name="Normal 12 18" xfId="5801"/>
    <cellStyle name="Normal 12 19" xfId="5946"/>
    <cellStyle name="Normal 12 2" xfId="3740"/>
    <cellStyle name="Normal 12 20" xfId="5795"/>
    <cellStyle name="Normal 12 3" xfId="3741"/>
    <cellStyle name="Normal 12 4" xfId="3742"/>
    <cellStyle name="Normal 12 5" xfId="3743"/>
    <cellStyle name="Normal 12 6" xfId="3744"/>
    <cellStyle name="Normal 12 7" xfId="3745"/>
    <cellStyle name="Normal 12 8" xfId="3746"/>
    <cellStyle name="Normal 12 9" xfId="3747"/>
    <cellStyle name="Normal 13" xfId="4962"/>
    <cellStyle name="Normal 13 10" xfId="3748"/>
    <cellStyle name="Normal 13 11" xfId="3749"/>
    <cellStyle name="Normal 13 12" xfId="3750"/>
    <cellStyle name="Normal 13 13" xfId="3751"/>
    <cellStyle name="Normal 13 14" xfId="3752"/>
    <cellStyle name="Normal 13 15" xfId="3753"/>
    <cellStyle name="Normal 13 16" xfId="3754"/>
    <cellStyle name="Normal 13 17" xfId="5515"/>
    <cellStyle name="Normal 13 18" xfId="5800"/>
    <cellStyle name="Normal 13 19" xfId="5468"/>
    <cellStyle name="Normal 13 2" xfId="3755"/>
    <cellStyle name="Normal 13 20" xfId="5792"/>
    <cellStyle name="Normal 13 3" xfId="3756"/>
    <cellStyle name="Normal 13 4" xfId="3757"/>
    <cellStyle name="Normal 13 5" xfId="3758"/>
    <cellStyle name="Normal 13 6" xfId="3759"/>
    <cellStyle name="Normal 13 7" xfId="3760"/>
    <cellStyle name="Normal 13 8" xfId="3761"/>
    <cellStyle name="Normal 13 9" xfId="3762"/>
    <cellStyle name="Normal 14" xfId="4938"/>
    <cellStyle name="Normal 14 10" xfId="3763"/>
    <cellStyle name="Normal 14 11" xfId="3764"/>
    <cellStyle name="Normal 14 12" xfId="3765"/>
    <cellStyle name="Normal 14 13" xfId="3766"/>
    <cellStyle name="Normal 14 14" xfId="3767"/>
    <cellStyle name="Normal 14 15" xfId="3768"/>
    <cellStyle name="Normal 14 16" xfId="3769"/>
    <cellStyle name="Normal 14 17" xfId="5623"/>
    <cellStyle name="Normal 14 18" xfId="5797"/>
    <cellStyle name="Normal 14 19" xfId="5948"/>
    <cellStyle name="Normal 14 2" xfId="3770"/>
    <cellStyle name="Normal 14 20" xfId="6790"/>
    <cellStyle name="Normal 14 3" xfId="3771"/>
    <cellStyle name="Normal 14 4" xfId="3772"/>
    <cellStyle name="Normal 14 5" xfId="3773"/>
    <cellStyle name="Normal 14 6" xfId="3774"/>
    <cellStyle name="Normal 14 7" xfId="3775"/>
    <cellStyle name="Normal 14 8" xfId="3776"/>
    <cellStyle name="Normal 14 9" xfId="3777"/>
    <cellStyle name="Normal 15" xfId="4950"/>
    <cellStyle name="Normal 15 10" xfId="3778"/>
    <cellStyle name="Normal 15 11" xfId="3779"/>
    <cellStyle name="Normal 15 12" xfId="3780"/>
    <cellStyle name="Normal 15 13" xfId="3781"/>
    <cellStyle name="Normal 15 14" xfId="4968"/>
    <cellStyle name="Normal 15 15" xfId="4967"/>
    <cellStyle name="Normal 15 16" xfId="6662"/>
    <cellStyle name="Normal 15 17" xfId="5794"/>
    <cellStyle name="Normal 15 18" xfId="5665"/>
    <cellStyle name="Normal 15 19" xfId="5791"/>
    <cellStyle name="Normal 15 2" xfId="3782"/>
    <cellStyle name="Normal 15 2 2" xfId="3783"/>
    <cellStyle name="Normal 15 2 3" xfId="3784"/>
    <cellStyle name="Normal 15 2 4" xfId="3785"/>
    <cellStyle name="Normal 15 2 5" xfId="3786"/>
    <cellStyle name="Normal 15 3" xfId="3787"/>
    <cellStyle name="Normal 15 3 2" xfId="3788"/>
    <cellStyle name="Normal 15 3 3" xfId="3789"/>
    <cellStyle name="Normal 15 3 4" xfId="3790"/>
    <cellStyle name="Normal 15 3 5" xfId="3791"/>
    <cellStyle name="Normal 15 4" xfId="3792"/>
    <cellStyle name="Normal 15 4 2" xfId="3793"/>
    <cellStyle name="Normal 15 4 3" xfId="3794"/>
    <cellStyle name="Normal 15 4 4" xfId="3795"/>
    <cellStyle name="Normal 15 4 5" xfId="3796"/>
    <cellStyle name="Normal 15 5" xfId="3797"/>
    <cellStyle name="Normal 15 5 2" xfId="3798"/>
    <cellStyle name="Normal 15 5 3" xfId="3799"/>
    <cellStyle name="Normal 15 5 4" xfId="3800"/>
    <cellStyle name="Normal 15 5 5" xfId="3801"/>
    <cellStyle name="Normal 15 6" xfId="3802"/>
    <cellStyle name="Normal 15 6 2" xfId="3803"/>
    <cellStyle name="Normal 15 6 3" xfId="3804"/>
    <cellStyle name="Normal 15 6 4" xfId="3805"/>
    <cellStyle name="Normal 15 6 5" xfId="3806"/>
    <cellStyle name="Normal 15 7" xfId="3807"/>
    <cellStyle name="Normal 15 7 2" xfId="3808"/>
    <cellStyle name="Normal 15 7 3" xfId="3809"/>
    <cellStyle name="Normal 15 7 4" xfId="3810"/>
    <cellStyle name="Normal 15 7 5" xfId="3811"/>
    <cellStyle name="Normal 15 8" xfId="3812"/>
    <cellStyle name="Normal 15 8 2" xfId="3813"/>
    <cellStyle name="Normal 15 8 3" xfId="3814"/>
    <cellStyle name="Normal 15 8 4" xfId="3815"/>
    <cellStyle name="Normal 15 8 5" xfId="3816"/>
    <cellStyle name="Normal 15 9" xfId="3817"/>
    <cellStyle name="Normal 16" xfId="4954"/>
    <cellStyle name="Normal 16 10" xfId="3818"/>
    <cellStyle name="Normal 16 11" xfId="3819"/>
    <cellStyle name="Normal 16 12" xfId="3820"/>
    <cellStyle name="Normal 16 13" xfId="3821"/>
    <cellStyle name="Normal 16 14" xfId="6038"/>
    <cellStyle name="Normal 16 15" xfId="5460"/>
    <cellStyle name="Normal 16 16" xfId="5585"/>
    <cellStyle name="Normal 16 17" xfId="5789"/>
    <cellStyle name="Normal 16 2" xfId="3822"/>
    <cellStyle name="Normal 16 2 2" xfId="3823"/>
    <cellStyle name="Normal 16 2 3" xfId="3824"/>
    <cellStyle name="Normal 16 2 4" xfId="3825"/>
    <cellStyle name="Normal 16 2 5" xfId="3826"/>
    <cellStyle name="Normal 16 3" xfId="3827"/>
    <cellStyle name="Normal 16 3 2" xfId="3828"/>
    <cellStyle name="Normal 16 3 3" xfId="3829"/>
    <cellStyle name="Normal 16 3 4" xfId="3830"/>
    <cellStyle name="Normal 16 3 5" xfId="3831"/>
    <cellStyle name="Normal 16 4" xfId="3832"/>
    <cellStyle name="Normal 16 4 2" xfId="3833"/>
    <cellStyle name="Normal 16 4 3" xfId="3834"/>
    <cellStyle name="Normal 16 4 4" xfId="3835"/>
    <cellStyle name="Normal 16 4 5" xfId="3836"/>
    <cellStyle name="Normal 16 5" xfId="3837"/>
    <cellStyle name="Normal 16 5 2" xfId="3838"/>
    <cellStyle name="Normal 16 5 3" xfId="3839"/>
    <cellStyle name="Normal 16 5 4" xfId="3840"/>
    <cellStyle name="Normal 16 5 5" xfId="3841"/>
    <cellStyle name="Normal 16 6" xfId="3842"/>
    <cellStyle name="Normal 16 6 2" xfId="3843"/>
    <cellStyle name="Normal 16 6 3" xfId="3844"/>
    <cellStyle name="Normal 16 6 4" xfId="3845"/>
    <cellStyle name="Normal 16 6 5" xfId="3846"/>
    <cellStyle name="Normal 16 7" xfId="3847"/>
    <cellStyle name="Normal 16 7 2" xfId="3848"/>
    <cellStyle name="Normal 16 7 3" xfId="3849"/>
    <cellStyle name="Normal 16 7 4" xfId="3850"/>
    <cellStyle name="Normal 16 7 5" xfId="3851"/>
    <cellStyle name="Normal 16 8" xfId="3852"/>
    <cellStyle name="Normal 16 8 2" xfId="3853"/>
    <cellStyle name="Normal 16 8 3" xfId="3854"/>
    <cellStyle name="Normal 16 8 4" xfId="3855"/>
    <cellStyle name="Normal 16 8 5" xfId="3856"/>
    <cellStyle name="Normal 16 9" xfId="3857"/>
    <cellStyle name="Normal 17" xfId="4958"/>
    <cellStyle name="Normal 17 10" xfId="3858"/>
    <cellStyle name="Normal 17 11" xfId="3859"/>
    <cellStyle name="Normal 17 12" xfId="3860"/>
    <cellStyle name="Normal 17 13" xfId="3861"/>
    <cellStyle name="Normal 17 14" xfId="3862"/>
    <cellStyle name="Normal 17 15" xfId="3863"/>
    <cellStyle name="Normal 17 16" xfId="3864"/>
    <cellStyle name="Normal 17 17" xfId="6041"/>
    <cellStyle name="Normal 17 18" xfId="5790"/>
    <cellStyle name="Normal 17 19" xfId="5549"/>
    <cellStyle name="Normal 17 2" xfId="3865"/>
    <cellStyle name="Normal 17 20" xfId="5785"/>
    <cellStyle name="Normal 17 3" xfId="3866"/>
    <cellStyle name="Normal 17 4" xfId="3867"/>
    <cellStyle name="Normal 17 5" xfId="3868"/>
    <cellStyle name="Normal 17 6" xfId="3869"/>
    <cellStyle name="Normal 17 7" xfId="3870"/>
    <cellStyle name="Normal 17 8" xfId="3871"/>
    <cellStyle name="Normal 17 9" xfId="3872"/>
    <cellStyle name="Normal 18" xfId="4976"/>
    <cellStyle name="Normal 18 10" xfId="3873"/>
    <cellStyle name="Normal 18 11" xfId="3874"/>
    <cellStyle name="Normal 18 12" xfId="3875"/>
    <cellStyle name="Normal 18 13" xfId="3876"/>
    <cellStyle name="Normal 18 14" xfId="3877"/>
    <cellStyle name="Normal 18 15" xfId="3878"/>
    <cellStyle name="Normal 18 16" xfId="3879"/>
    <cellStyle name="Normal 18 2" xfId="3880"/>
    <cellStyle name="Normal 18 3" xfId="3881"/>
    <cellStyle name="Normal 18 4" xfId="3882"/>
    <cellStyle name="Normal 18 5" xfId="3883"/>
    <cellStyle name="Normal 18 6" xfId="3884"/>
    <cellStyle name="Normal 18 7" xfId="3885"/>
    <cellStyle name="Normal 18 8" xfId="3886"/>
    <cellStyle name="Normal 18 9" xfId="3887"/>
    <cellStyle name="Normal 19" xfId="4972"/>
    <cellStyle name="Normal 19 10" xfId="3888"/>
    <cellStyle name="Normal 19 11" xfId="3889"/>
    <cellStyle name="Normal 19 12" xfId="3890"/>
    <cellStyle name="Normal 19 13" xfId="3891"/>
    <cellStyle name="Normal 19 14" xfId="3892"/>
    <cellStyle name="Normal 19 15" xfId="3893"/>
    <cellStyle name="Normal 19 16" xfId="3894"/>
    <cellStyle name="Normal 19 2" xfId="3895"/>
    <cellStyle name="Normal 19 3" xfId="3896"/>
    <cellStyle name="Normal 19 4" xfId="3897"/>
    <cellStyle name="Normal 19 5" xfId="3898"/>
    <cellStyle name="Normal 19 6" xfId="3899"/>
    <cellStyle name="Normal 19 7" xfId="3900"/>
    <cellStyle name="Normal 19 8" xfId="3901"/>
    <cellStyle name="Normal 19 9" xfId="3902"/>
    <cellStyle name="Normal 2" xfId="3903"/>
    <cellStyle name="Normal 2 10" xfId="3904"/>
    <cellStyle name="Normal 2 10 2" xfId="3905"/>
    <cellStyle name="Normal 2 10 3" xfId="3906"/>
    <cellStyle name="Normal 2 10 4" xfId="3907"/>
    <cellStyle name="Normal 2 10 5" xfId="6045"/>
    <cellStyle name="Normal 2 10 6" xfId="6046"/>
    <cellStyle name="Normal 2 10 7" xfId="6047"/>
    <cellStyle name="Normal 2 11" xfId="3908"/>
    <cellStyle name="Normal 2 11 2" xfId="3909"/>
    <cellStyle name="Normal 2 11 3" xfId="6048"/>
    <cellStyle name="Normal 2 11 4" xfId="6044"/>
    <cellStyle name="Normal 2 11 5" xfId="6049"/>
    <cellStyle name="Normal 2 12" xfId="3910"/>
    <cellStyle name="Normal 2 12 2" xfId="6050"/>
    <cellStyle name="Normal 2 12 3" xfId="6051"/>
    <cellStyle name="Normal 2 12 4" xfId="6805"/>
    <cellStyle name="Normal 2 13" xfId="3911"/>
    <cellStyle name="Normal 2 14" xfId="3912"/>
    <cellStyle name="Normal 2 15" xfId="3913"/>
    <cellStyle name="Normal 2 16" xfId="3914"/>
    <cellStyle name="Normal 2 17" xfId="3915"/>
    <cellStyle name="Normal 2 18" xfId="3916"/>
    <cellStyle name="Normal 2 19" xfId="3917"/>
    <cellStyle name="Normal 2 2" xfId="3918"/>
    <cellStyle name="Normal 2 2 2" xfId="6589"/>
    <cellStyle name="Normal 2 2 3" xfId="7021"/>
    <cellStyle name="Normal 2 2 4" xfId="6600"/>
    <cellStyle name="Normal 2 20" xfId="3919"/>
    <cellStyle name="Normal 2 21" xfId="3920"/>
    <cellStyle name="Normal 2 22" xfId="3921"/>
    <cellStyle name="Normal 2 23" xfId="3922"/>
    <cellStyle name="Normal 2 24" xfId="3923"/>
    <cellStyle name="Normal 2 25" xfId="3924"/>
    <cellStyle name="Normal 2 26" xfId="3925"/>
    <cellStyle name="Normal 2 27" xfId="3926"/>
    <cellStyle name="Normal 2 28" xfId="4939"/>
    <cellStyle name="Normal 2 29" xfId="4947"/>
    <cellStyle name="Normal 2 3" xfId="3927"/>
    <cellStyle name="Normal 2 3 2" xfId="6746"/>
    <cellStyle name="Normal 2 3 3" xfId="6752"/>
    <cellStyle name="Normal 2 3 4" xfId="6761"/>
    <cellStyle name="Normal 2 30" xfId="4951"/>
    <cellStyle name="Normal 2 31" xfId="4955"/>
    <cellStyle name="Normal 2 32" xfId="4959"/>
    <cellStyle name="Normal 2 33" xfId="4963"/>
    <cellStyle name="Normal 2 34" xfId="4969"/>
    <cellStyle name="Normal 2 35" xfId="4966"/>
    <cellStyle name="Normal 2 36" xfId="5082"/>
    <cellStyle name="Normal 2 37" xfId="5083"/>
    <cellStyle name="Normal 2 38" xfId="5084"/>
    <cellStyle name="Normal 2 39" xfId="5085"/>
    <cellStyle name="Normal 2 4" xfId="3928"/>
    <cellStyle name="Normal 2 4 2" xfId="6781"/>
    <cellStyle name="Normal 2 4 3" xfId="6804"/>
    <cellStyle name="Normal 2 4 4" xfId="6669"/>
    <cellStyle name="Normal 2 40" xfId="5086"/>
    <cellStyle name="Normal 2 41" xfId="5087"/>
    <cellStyle name="Normal 2 42" xfId="5088"/>
    <cellStyle name="Normal 2 43" xfId="5089"/>
    <cellStyle name="Normal 2 44" xfId="5090"/>
    <cellStyle name="Normal 2 45" xfId="5091"/>
    <cellStyle name="Normal 2 46" xfId="6042"/>
    <cellStyle name="Normal 2 47" xfId="5786"/>
    <cellStyle name="Normal 2 48" xfId="5953"/>
    <cellStyle name="Normal 2 49" xfId="5781"/>
    <cellStyle name="Normal 2 5" xfId="3929"/>
    <cellStyle name="Normal 2 5 2" xfId="6622"/>
    <cellStyle name="Normal 2 5 3" xfId="5624"/>
    <cellStyle name="Normal 2 5 4" xfId="6824"/>
    <cellStyle name="Normal 2 50" xfId="7662"/>
    <cellStyle name="Normal 2 51" xfId="7664"/>
    <cellStyle name="Normal 2 52" xfId="7666"/>
    <cellStyle name="Normal 2 53" xfId="7668"/>
    <cellStyle name="Normal 2 54" xfId="7670"/>
    <cellStyle name="Normal 2 55" xfId="7672"/>
    <cellStyle name="Normal 2 56" xfId="7674"/>
    <cellStyle name="Normal 2 57" xfId="7676"/>
    <cellStyle name="Normal 2 58" xfId="7678"/>
    <cellStyle name="Normal 2 59" xfId="7680"/>
    <cellStyle name="Normal 2 6" xfId="3930"/>
    <cellStyle name="Normal 2 6 2" xfId="6727"/>
    <cellStyle name="Normal 2 6 3" xfId="6053"/>
    <cellStyle name="Normal 2 6 4" xfId="6054"/>
    <cellStyle name="Normal 2 60" xfId="7682"/>
    <cellStyle name="Normal 2 61" xfId="7684"/>
    <cellStyle name="Normal 2 62" xfId="7686"/>
    <cellStyle name="Normal 2 63" xfId="7688"/>
    <cellStyle name="Normal 2 64" xfId="7690"/>
    <cellStyle name="Normal 2 65" xfId="7692"/>
    <cellStyle name="Normal 2 66" xfId="7694"/>
    <cellStyle name="Normal 2 67" xfId="7696"/>
    <cellStyle name="Normal 2 68" xfId="7698"/>
    <cellStyle name="Normal 2 69" xfId="7700"/>
    <cellStyle name="Normal 2 7" xfId="3931"/>
    <cellStyle name="Normal 2 7 2" xfId="6055"/>
    <cellStyle name="Normal 2 7 3" xfId="6056"/>
    <cellStyle name="Normal 2 7 4" xfId="6057"/>
    <cellStyle name="Normal 2 70" xfId="7702"/>
    <cellStyle name="Normal 2 8" xfId="3932"/>
    <cellStyle name="Normal 2 8 10" xfId="3933"/>
    <cellStyle name="Normal 2 8 11" xfId="3934"/>
    <cellStyle name="Normal 2 8 12" xfId="3935"/>
    <cellStyle name="Normal 2 8 13" xfId="3936"/>
    <cellStyle name="Normal 2 8 13 2" xfId="6235"/>
    <cellStyle name="Normal 2 8 2" xfId="3937"/>
    <cellStyle name="Normal 2 8 2 2" xfId="3938"/>
    <cellStyle name="Normal 2 8 2 2 10" xfId="5780"/>
    <cellStyle name="Normal 2 8 2 2 11" xfId="5490"/>
    <cellStyle name="Normal 2 8 2 2 12" xfId="7348"/>
    <cellStyle name="Normal 2 8 2 2 2" xfId="6058"/>
    <cellStyle name="Normal 2 8 2 2 2 2" xfId="6620"/>
    <cellStyle name="Normal 2 8 2 2 2 3" xfId="7376"/>
    <cellStyle name="Normal 2 8 2 2 2 4" xfId="7026"/>
    <cellStyle name="Normal 2 8 2 2 2 5" xfId="7283"/>
    <cellStyle name="Normal 2 8 2 2 3" xfId="6791"/>
    <cellStyle name="Normal 2 8 2 2 4" xfId="6542"/>
    <cellStyle name="Normal 2 8 2 2 5" xfId="6385"/>
    <cellStyle name="Normal 2 8 2 2 6" xfId="7102"/>
    <cellStyle name="Normal 2 8 2 2 7" xfId="6592"/>
    <cellStyle name="Normal 2 8 2 2 8" xfId="7185"/>
    <cellStyle name="Normal 2 8 2 2 9" xfId="5610"/>
    <cellStyle name="Normal 2 8 2 3" xfId="3939"/>
    <cellStyle name="Normal 2 8 2 3 10" xfId="5562"/>
    <cellStyle name="Normal 2 8 2 3 11" xfId="5502"/>
    <cellStyle name="Normal 2 8 2 3 12" xfId="7484"/>
    <cellStyle name="Normal 2 8 2 3 2" xfId="6059"/>
    <cellStyle name="Normal 2 8 2 3 2 2" xfId="6629"/>
    <cellStyle name="Normal 2 8 2 3 2 3" xfId="7377"/>
    <cellStyle name="Normal 2 8 2 3 2 4" xfId="6208"/>
    <cellStyle name="Normal 2 8 2 3 2 5" xfId="7284"/>
    <cellStyle name="Normal 2 8 2 3 3" xfId="6766"/>
    <cellStyle name="Normal 2 8 2 3 4" xfId="6543"/>
    <cellStyle name="Normal 2 8 2 3 5" xfId="6395"/>
    <cellStyle name="Normal 2 8 2 3 6" xfId="7103"/>
    <cellStyle name="Normal 2 8 2 3 7" xfId="6351"/>
    <cellStyle name="Normal 2 8 2 3 8" xfId="7186"/>
    <cellStyle name="Normal 2 8 2 3 9" xfId="5591"/>
    <cellStyle name="Normal 2 8 2 4" xfId="3940"/>
    <cellStyle name="Normal 2 8 2 4 10" xfId="5779"/>
    <cellStyle name="Normal 2 8 2 4 11" xfId="6758"/>
    <cellStyle name="Normal 2 8 2 4 12" xfId="7333"/>
    <cellStyle name="Normal 2 8 2 4 2" xfId="7047"/>
    <cellStyle name="Normal 2 8 2 4 2 2" xfId="6785"/>
    <cellStyle name="Normal 2 8 2 4 2 3" xfId="7378"/>
    <cellStyle name="Normal 2 8 2 4 2 4" xfId="5474"/>
    <cellStyle name="Normal 2 8 2 4 2 5" xfId="7285"/>
    <cellStyle name="Normal 2 8 2 4 3" xfId="6455"/>
    <cellStyle name="Normal 2 8 2 4 4" xfId="6544"/>
    <cellStyle name="Normal 2 8 2 4 5" xfId="6394"/>
    <cellStyle name="Normal 2 8 2 4 6" xfId="7104"/>
    <cellStyle name="Normal 2 8 2 4 7" xfId="6350"/>
    <cellStyle name="Normal 2 8 2 4 8" xfId="7187"/>
    <cellStyle name="Normal 2 8 2 4 9" xfId="6833"/>
    <cellStyle name="Normal 2 8 2 5" xfId="3941"/>
    <cellStyle name="Normal 2 8 2 5 10" xfId="5778"/>
    <cellStyle name="Normal 2 8 2 5 11" xfId="5522"/>
    <cellStyle name="Normal 2 8 2 5 12" xfId="7374"/>
    <cellStyle name="Normal 2 8 2 5 2" xfId="7033"/>
    <cellStyle name="Normal 2 8 2 5 2 2" xfId="6754"/>
    <cellStyle name="Normal 2 8 2 5 2 3" xfId="7379"/>
    <cellStyle name="Normal 2 8 2 5 2 4" xfId="5495"/>
    <cellStyle name="Normal 2 8 2 5 2 5" xfId="7286"/>
    <cellStyle name="Normal 2 8 2 5 3" xfId="6454"/>
    <cellStyle name="Normal 2 8 2 5 4" xfId="6705"/>
    <cellStyle name="Normal 2 8 2 5 5" xfId="6393"/>
    <cellStyle name="Normal 2 8 2 5 6" xfId="7105"/>
    <cellStyle name="Normal 2 8 2 5 7" xfId="6349"/>
    <cellStyle name="Normal 2 8 2 5 8" xfId="7188"/>
    <cellStyle name="Normal 2 8 2 5 9" xfId="6288"/>
    <cellStyle name="Normal 2 8 2 6" xfId="6236"/>
    <cellStyle name="Normal 2 8 3" xfId="3942"/>
    <cellStyle name="Normal 2 8 3 10" xfId="7106"/>
    <cellStyle name="Normal 2 8 3 11" xfId="6348"/>
    <cellStyle name="Normal 2 8 3 12" xfId="7189"/>
    <cellStyle name="Normal 2 8 3 13" xfId="6287"/>
    <cellStyle name="Normal 2 8 3 14" xfId="5777"/>
    <cellStyle name="Normal 2 8 3 15" xfId="5532"/>
    <cellStyle name="Normal 2 8 3 16" xfId="7459"/>
    <cellStyle name="Normal 2 8 3 2" xfId="3943"/>
    <cellStyle name="Normal 2 8 3 2 10" xfId="5776"/>
    <cellStyle name="Normal 2 8 3 2 11" xfId="5539"/>
    <cellStyle name="Normal 2 8 3 2 12" xfId="7360"/>
    <cellStyle name="Normal 2 8 3 2 2" xfId="5492"/>
    <cellStyle name="Normal 2 8 3 2 2 2" xfId="6703"/>
    <cellStyle name="Normal 2 8 3 2 2 3" xfId="7381"/>
    <cellStyle name="Normal 2 8 3 2 2 4" xfId="6720"/>
    <cellStyle name="Normal 2 8 3 2 2 5" xfId="7288"/>
    <cellStyle name="Normal 2 8 3 2 3" xfId="6452"/>
    <cellStyle name="Normal 2 8 3 2 4" xfId="6546"/>
    <cellStyle name="Normal 2 8 3 2 5" xfId="6391"/>
    <cellStyle name="Normal 2 8 3 2 6" xfId="7107"/>
    <cellStyle name="Normal 2 8 3 2 7" xfId="6347"/>
    <cellStyle name="Normal 2 8 3 2 8" xfId="7190"/>
    <cellStyle name="Normal 2 8 3 2 9" xfId="6286"/>
    <cellStyle name="Normal 2 8 3 3" xfId="3944"/>
    <cellStyle name="Normal 2 8 3 3 10" xfId="5775"/>
    <cellStyle name="Normal 2 8 3 3 11" xfId="5545"/>
    <cellStyle name="Normal 2 8 3 3 12" xfId="7472"/>
    <cellStyle name="Normal 2 8 3 3 2" xfId="5500"/>
    <cellStyle name="Normal 2 8 3 3 2 2" xfId="6482"/>
    <cellStyle name="Normal 2 8 3 3 2 3" xfId="7382"/>
    <cellStyle name="Normal 2 8 3 3 2 4" xfId="6210"/>
    <cellStyle name="Normal 2 8 3 3 2 5" xfId="7289"/>
    <cellStyle name="Normal 2 8 3 3 3" xfId="6451"/>
    <cellStyle name="Normal 2 8 3 3 4" xfId="6547"/>
    <cellStyle name="Normal 2 8 3 3 5" xfId="6390"/>
    <cellStyle name="Normal 2 8 3 3 6" xfId="7108"/>
    <cellStyle name="Normal 2 8 3 3 7" xfId="6346"/>
    <cellStyle name="Normal 2 8 3 3 8" xfId="7191"/>
    <cellStyle name="Normal 2 8 3 3 9" xfId="6677"/>
    <cellStyle name="Normal 2 8 3 4" xfId="3945"/>
    <cellStyle name="Normal 2 8 3 4 10" xfId="5774"/>
    <cellStyle name="Normal 2 8 3 4 11" xfId="5550"/>
    <cellStyle name="Normal 2 8 3 4 12" xfId="7347"/>
    <cellStyle name="Normal 2 8 3 4 2" xfId="5505"/>
    <cellStyle name="Normal 2 8 3 4 2 2" xfId="6483"/>
    <cellStyle name="Normal 2 8 3 4 2 3" xfId="7383"/>
    <cellStyle name="Normal 2 8 3 4 2 4" xfId="6211"/>
    <cellStyle name="Normal 2 8 3 4 2 5" xfId="7290"/>
    <cellStyle name="Normal 2 8 3 4 3" xfId="6450"/>
    <cellStyle name="Normal 2 8 3 4 4" xfId="5567"/>
    <cellStyle name="Normal 2 8 3 4 5" xfId="6389"/>
    <cellStyle name="Normal 2 8 3 4 6" xfId="7109"/>
    <cellStyle name="Normal 2 8 3 4 7" xfId="6345"/>
    <cellStyle name="Normal 2 8 3 4 8" xfId="7192"/>
    <cellStyle name="Normal 2 8 3 4 9" xfId="6285"/>
    <cellStyle name="Normal 2 8 3 5" xfId="3946"/>
    <cellStyle name="Normal 2 8 3 5 10" xfId="5773"/>
    <cellStyle name="Normal 2 8 3 5 11" xfId="5956"/>
    <cellStyle name="Normal 2 8 3 5 12" xfId="7332"/>
    <cellStyle name="Normal 2 8 3 5 2" xfId="5520"/>
    <cellStyle name="Normal 2 8 3 5 2 2" xfId="6484"/>
    <cellStyle name="Normal 2 8 3 5 2 3" xfId="7384"/>
    <cellStyle name="Normal 2 8 3 5 2 4" xfId="6212"/>
    <cellStyle name="Normal 2 8 3 5 2 5" xfId="7291"/>
    <cellStyle name="Normal 2 8 3 5 3" xfId="6449"/>
    <cellStyle name="Normal 2 8 3 5 4" xfId="5596"/>
    <cellStyle name="Normal 2 8 3 5 5" xfId="6388"/>
    <cellStyle name="Normal 2 8 3 5 6" xfId="7110"/>
    <cellStyle name="Normal 2 8 3 5 7" xfId="6344"/>
    <cellStyle name="Normal 2 8 3 5 8" xfId="7193"/>
    <cellStyle name="Normal 2 8 3 5 9" xfId="6284"/>
    <cellStyle name="Normal 2 8 3 6" xfId="6786"/>
    <cellStyle name="Normal 2 8 3 6 2" xfId="5480"/>
    <cellStyle name="Normal 2 8 3 6 3" xfId="7380"/>
    <cellStyle name="Normal 2 8 3 6 4" xfId="6209"/>
    <cellStyle name="Normal 2 8 3 6 5" xfId="7287"/>
    <cellStyle name="Normal 2 8 3 7" xfId="6453"/>
    <cellStyle name="Normal 2 8 3 8" xfId="6545"/>
    <cellStyle name="Normal 2 8 3 9" xfId="6392"/>
    <cellStyle name="Normal 2 8 4" xfId="3947"/>
    <cellStyle name="Normal 2 8 4 10" xfId="7111"/>
    <cellStyle name="Normal 2 8 4 11" xfId="6343"/>
    <cellStyle name="Normal 2 8 4 12" xfId="7194"/>
    <cellStyle name="Normal 2 8 4 13" xfId="6283"/>
    <cellStyle name="Normal 2 8 4 14" xfId="5772"/>
    <cellStyle name="Normal 2 8 4 15" xfId="5580"/>
    <cellStyle name="Normal 2 8 4 16" xfId="7375"/>
    <cellStyle name="Normal 2 8 4 2" xfId="3948"/>
    <cellStyle name="Normal 2 8 4 2 10" xfId="5771"/>
    <cellStyle name="Normal 2 8 4 2 11" xfId="5957"/>
    <cellStyle name="Normal 2 8 4 2 12" xfId="7458"/>
    <cellStyle name="Normal 2 8 4 2 2" xfId="6061"/>
    <cellStyle name="Normal 2 8 4 2 2 2" xfId="6486"/>
    <cellStyle name="Normal 2 8 4 2 2 3" xfId="7386"/>
    <cellStyle name="Normal 2 8 4 2 2 4" xfId="6215"/>
    <cellStyle name="Normal 2 8 4 2 2 5" xfId="7294"/>
    <cellStyle name="Normal 2 8 4 2 3" xfId="6437"/>
    <cellStyle name="Normal 2 8 4 2 4" xfId="5635"/>
    <cellStyle name="Normal 2 8 4 2 5" xfId="6386"/>
    <cellStyle name="Normal 2 8 4 2 6" xfId="7112"/>
    <cellStyle name="Normal 2 8 4 2 7" xfId="6342"/>
    <cellStyle name="Normal 2 8 4 2 8" xfId="7195"/>
    <cellStyle name="Normal 2 8 4 2 9" xfId="6282"/>
    <cellStyle name="Normal 2 8 4 3" xfId="3949"/>
    <cellStyle name="Normal 2 8 4 3 10" xfId="5770"/>
    <cellStyle name="Normal 2 8 4 3 11" xfId="5958"/>
    <cellStyle name="Normal 2 8 4 3 12" xfId="7361"/>
    <cellStyle name="Normal 2 8 4 3 2" xfId="6062"/>
    <cellStyle name="Normal 2 8 4 3 2 2" xfId="6487"/>
    <cellStyle name="Normal 2 8 4 3 2 3" xfId="7387"/>
    <cellStyle name="Normal 2 8 4 3 2 4" xfId="7051"/>
    <cellStyle name="Normal 2 8 4 3 2 5" xfId="7295"/>
    <cellStyle name="Normal 2 8 4 3 3" xfId="6447"/>
    <cellStyle name="Normal 2 8 4 3 4" xfId="6548"/>
    <cellStyle name="Normal 2 8 4 3 5" xfId="6708"/>
    <cellStyle name="Normal 2 8 4 3 6" xfId="7113"/>
    <cellStyle name="Normal 2 8 4 3 7" xfId="6341"/>
    <cellStyle name="Normal 2 8 4 3 8" xfId="7196"/>
    <cellStyle name="Normal 2 8 4 3 9" xfId="5630"/>
    <cellStyle name="Normal 2 8 4 4" xfId="3950"/>
    <cellStyle name="Normal 2 8 4 4 10" xfId="5769"/>
    <cellStyle name="Normal 2 8 4 4 11" xfId="5959"/>
    <cellStyle name="Normal 2 8 4 4 12" xfId="7473"/>
    <cellStyle name="Normal 2 8 4 4 2" xfId="6063"/>
    <cellStyle name="Normal 2 8 4 4 2 2" xfId="6488"/>
    <cellStyle name="Normal 2 8 4 4 2 3" xfId="7388"/>
    <cellStyle name="Normal 2 8 4 4 2 4" xfId="7027"/>
    <cellStyle name="Normal 2 8 4 4 2 5" xfId="7296"/>
    <cellStyle name="Normal 2 8 4 4 3" xfId="6446"/>
    <cellStyle name="Normal 2 8 4 4 4" xfId="6559"/>
    <cellStyle name="Normal 2 8 4 4 5" xfId="6405"/>
    <cellStyle name="Normal 2 8 4 4 6" xfId="7114"/>
    <cellStyle name="Normal 2 8 4 4 7" xfId="5551"/>
    <cellStyle name="Normal 2 8 4 4 8" xfId="7197"/>
    <cellStyle name="Normal 2 8 4 4 9" xfId="5611"/>
    <cellStyle name="Normal 2 8 4 5" xfId="3951"/>
    <cellStyle name="Normal 2 8 4 5 10" xfId="5768"/>
    <cellStyle name="Normal 2 8 4 5 11" xfId="5960"/>
    <cellStyle name="Normal 2 8 4 5 12" xfId="7346"/>
    <cellStyle name="Normal 2 8 4 5 2" xfId="6064"/>
    <cellStyle name="Normal 2 8 4 5 2 2" xfId="6489"/>
    <cellStyle name="Normal 2 8 4 5 2 3" xfId="7389"/>
    <cellStyle name="Normal 2 8 4 5 2 4" xfId="5473"/>
    <cellStyle name="Normal 2 8 4 5 2 5" xfId="7297"/>
    <cellStyle name="Normal 2 8 4 5 3" xfId="6445"/>
    <cellStyle name="Normal 2 8 4 5 4" xfId="6549"/>
    <cellStyle name="Normal 2 8 4 5 5" xfId="6383"/>
    <cellStyle name="Normal 2 8 4 5 6" xfId="7115"/>
    <cellStyle name="Normal 2 8 4 5 7" xfId="5552"/>
    <cellStyle name="Normal 2 8 4 5 8" xfId="7198"/>
    <cellStyle name="Normal 2 8 4 5 9" xfId="6281"/>
    <cellStyle name="Normal 2 8 4 6" xfId="6060"/>
    <cellStyle name="Normal 2 8 4 6 2" xfId="6485"/>
    <cellStyle name="Normal 2 8 4 6 3" xfId="7385"/>
    <cellStyle name="Normal 2 8 4 6 4" xfId="6213"/>
    <cellStyle name="Normal 2 8 4 6 5" xfId="7292"/>
    <cellStyle name="Normal 2 8 4 7" xfId="6448"/>
    <cellStyle name="Normal 2 8 4 8" xfId="5616"/>
    <cellStyle name="Normal 2 8 4 9" xfId="6387"/>
    <cellStyle name="Normal 2 8 5" xfId="3952"/>
    <cellStyle name="Normal 2 8 5 10" xfId="7116"/>
    <cellStyle name="Normal 2 8 5 11" xfId="5540"/>
    <cellStyle name="Normal 2 8 5 12" xfId="7199"/>
    <cellStyle name="Normal 2 8 5 13" xfId="5592"/>
    <cellStyle name="Normal 2 8 5 14" xfId="5767"/>
    <cellStyle name="Normal 2 8 5 15" xfId="5961"/>
    <cellStyle name="Normal 2 8 5 16" xfId="7486"/>
    <cellStyle name="Normal 2 8 5 2" xfId="3953"/>
    <cellStyle name="Normal 2 8 5 2 10" xfId="5766"/>
    <cellStyle name="Normal 2 8 5 2 11" xfId="5962"/>
    <cellStyle name="Normal 2 8 5 2 12" xfId="7331"/>
    <cellStyle name="Normal 2 8 5 2 2" xfId="6066"/>
    <cellStyle name="Normal 2 8 5 2 2 2" xfId="6491"/>
    <cellStyle name="Normal 2 8 5 2 2 3" xfId="7391"/>
    <cellStyle name="Normal 2 8 5 2 2 4" xfId="6216"/>
    <cellStyle name="Normal 2 8 5 2 2 5" xfId="7299"/>
    <cellStyle name="Normal 2 8 5 2 3" xfId="6443"/>
    <cellStyle name="Normal 2 8 5 2 4" xfId="6551"/>
    <cellStyle name="Normal 2 8 5 2 5" xfId="6382"/>
    <cellStyle name="Normal 2 8 5 2 6" xfId="7117"/>
    <cellStyle name="Normal 2 8 5 2 7" xfId="5530"/>
    <cellStyle name="Normal 2 8 5 2 8" xfId="7200"/>
    <cellStyle name="Normal 2 8 5 2 9" xfId="5572"/>
    <cellStyle name="Normal 2 8 5 3" xfId="3954"/>
    <cellStyle name="Normal 2 8 5 3 10" xfId="5765"/>
    <cellStyle name="Normal 2 8 5 3 11" xfId="5963"/>
    <cellStyle name="Normal 2 8 5 3 12" xfId="7372"/>
    <cellStyle name="Normal 2 8 5 3 2" xfId="6067"/>
    <cellStyle name="Normal 2 8 5 3 2 2" xfId="6492"/>
    <cellStyle name="Normal 2 8 5 3 2 3" xfId="7392"/>
    <cellStyle name="Normal 2 8 5 3 2 4" xfId="6227"/>
    <cellStyle name="Normal 2 8 5 3 2 5" xfId="7300"/>
    <cellStyle name="Normal 2 8 5 3 3" xfId="6442"/>
    <cellStyle name="Normal 2 8 5 3 4" xfId="6552"/>
    <cellStyle name="Normal 2 8 5 3 5" xfId="6717"/>
    <cellStyle name="Normal 2 8 5 3 6" xfId="7118"/>
    <cellStyle name="Normal 2 8 5 3 7" xfId="6340"/>
    <cellStyle name="Normal 2 8 5 3 8" xfId="7201"/>
    <cellStyle name="Normal 2 8 5 3 9" xfId="6280"/>
    <cellStyle name="Normal 2 8 5 4" xfId="3955"/>
    <cellStyle name="Normal 2 8 5 4 10" xfId="5558"/>
    <cellStyle name="Normal 2 8 5 4 11" xfId="5965"/>
    <cellStyle name="Normal 2 8 5 4 12" xfId="7461"/>
    <cellStyle name="Normal 2 8 5 4 2" xfId="6068"/>
    <cellStyle name="Normal 2 8 5 4 2 2" xfId="6493"/>
    <cellStyle name="Normal 2 8 5 4 2 3" xfId="7393"/>
    <cellStyle name="Normal 2 8 5 4 2 4" xfId="6217"/>
    <cellStyle name="Normal 2 8 5 4 2 5" xfId="7301"/>
    <cellStyle name="Normal 2 8 5 4 3" xfId="6441"/>
    <cellStyle name="Normal 2 8 5 4 4" xfId="6553"/>
    <cellStyle name="Normal 2 8 5 4 5" xfId="6716"/>
    <cellStyle name="Normal 2 8 5 4 6" xfId="7119"/>
    <cellStyle name="Normal 2 8 5 4 7" xfId="6339"/>
    <cellStyle name="Normal 2 8 5 4 8" xfId="7202"/>
    <cellStyle name="Normal 2 8 5 4 9" xfId="6279"/>
    <cellStyle name="Normal 2 8 5 5" xfId="3956"/>
    <cellStyle name="Normal 2 8 5 5 10" xfId="5764"/>
    <cellStyle name="Normal 2 8 5 5 11" xfId="5966"/>
    <cellStyle name="Normal 2 8 5 5 12" xfId="7358"/>
    <cellStyle name="Normal 2 8 5 5 2" xfId="5600"/>
    <cellStyle name="Normal 2 8 5 5 2 2" xfId="5565"/>
    <cellStyle name="Normal 2 8 5 5 2 3" xfId="7394"/>
    <cellStyle name="Normal 2 8 5 5 2 4" xfId="6218"/>
    <cellStyle name="Normal 2 8 5 5 2 5" xfId="7302"/>
    <cellStyle name="Normal 2 8 5 5 3" xfId="6440"/>
    <cellStyle name="Normal 2 8 5 5 4" xfId="6554"/>
    <cellStyle name="Normal 2 8 5 5 5" xfId="6715"/>
    <cellStyle name="Normal 2 8 5 5 6" xfId="7120"/>
    <cellStyle name="Normal 2 8 5 5 7" xfId="6338"/>
    <cellStyle name="Normal 2 8 5 5 8" xfId="7203"/>
    <cellStyle name="Normal 2 8 5 5 9" xfId="6278"/>
    <cellStyle name="Normal 2 8 5 6" xfId="6065"/>
    <cellStyle name="Normal 2 8 5 6 2" xfId="6490"/>
    <cellStyle name="Normal 2 8 5 6 3" xfId="7390"/>
    <cellStyle name="Normal 2 8 5 6 4" xfId="6667"/>
    <cellStyle name="Normal 2 8 5 6 5" xfId="7298"/>
    <cellStyle name="Normal 2 8 5 7" xfId="6444"/>
    <cellStyle name="Normal 2 8 5 8" xfId="6550"/>
    <cellStyle name="Normal 2 8 5 9" xfId="6719"/>
    <cellStyle name="Normal 2 8 6" xfId="3957"/>
    <cellStyle name="Normal 2 8 6 10" xfId="7121"/>
    <cellStyle name="Normal 2 8 6 11" xfId="6337"/>
    <cellStyle name="Normal 2 8 6 12" xfId="7204"/>
    <cellStyle name="Normal 2 8 6 13" xfId="6277"/>
    <cellStyle name="Normal 2 8 6 14" xfId="5763"/>
    <cellStyle name="Normal 2 8 6 15" xfId="6828"/>
    <cellStyle name="Normal 2 8 6 16" xfId="7474"/>
    <cellStyle name="Normal 2 8 6 2" xfId="3958"/>
    <cellStyle name="Normal 2 8 6 2 10" xfId="5762"/>
    <cellStyle name="Normal 2 8 6 2 11" xfId="5968"/>
    <cellStyle name="Normal 2 8 6 2 12" xfId="7345"/>
    <cellStyle name="Normal 2 8 6 2 2" xfId="6070"/>
    <cellStyle name="Normal 2 8 6 2 2 2" xfId="5618"/>
    <cellStyle name="Normal 2 8 6 2 2 3" xfId="7396"/>
    <cellStyle name="Normal 2 8 6 2 2 4" xfId="6220"/>
    <cellStyle name="Normal 2 8 6 2 2 5" xfId="7304"/>
    <cellStyle name="Normal 2 8 6 2 3" xfId="6438"/>
    <cellStyle name="Normal 2 8 6 2 4" xfId="6556"/>
    <cellStyle name="Normal 2 8 6 2 5" xfId="6713"/>
    <cellStyle name="Normal 2 8 6 2 6" xfId="7122"/>
    <cellStyle name="Normal 2 8 6 2 7" xfId="6336"/>
    <cellStyle name="Normal 2 8 6 2 8" xfId="7205"/>
    <cellStyle name="Normal 2 8 6 2 9" xfId="6276"/>
    <cellStyle name="Normal 2 8 6 3" xfId="3959"/>
    <cellStyle name="Normal 2 8 6 3 10" xfId="5761"/>
    <cellStyle name="Normal 2 8 6 3 11" xfId="5971"/>
    <cellStyle name="Normal 2 8 6 3 12" xfId="7487"/>
    <cellStyle name="Normal 2 8 6 3 2" xfId="6071"/>
    <cellStyle name="Normal 2 8 6 3 2 2" xfId="5628"/>
    <cellStyle name="Normal 2 8 6 3 2 3" xfId="7397"/>
    <cellStyle name="Normal 2 8 6 3 2 4" xfId="6221"/>
    <cellStyle name="Normal 2 8 6 3 2 5" xfId="7305"/>
    <cellStyle name="Normal 2 8 6 3 3" xfId="6426"/>
    <cellStyle name="Normal 2 8 6 3 4" xfId="6557"/>
    <cellStyle name="Normal 2 8 6 3 5" xfId="6711"/>
    <cellStyle name="Normal 2 8 6 3 6" xfId="7123"/>
    <cellStyle name="Normal 2 8 6 3 7" xfId="6335"/>
    <cellStyle name="Normal 2 8 6 3 8" xfId="7206"/>
    <cellStyle name="Normal 2 8 6 3 9" xfId="6275"/>
    <cellStyle name="Normal 2 8 6 4" xfId="3960"/>
    <cellStyle name="Normal 2 8 6 4 10" xfId="5554"/>
    <cellStyle name="Normal 2 8 6 4 11" xfId="5972"/>
    <cellStyle name="Normal 2 8 6 4 12" xfId="7330"/>
    <cellStyle name="Normal 2 8 6 4 2" xfId="6072"/>
    <cellStyle name="Normal 2 8 6 4 2 2" xfId="5640"/>
    <cellStyle name="Normal 2 8 6 4 2 3" xfId="7398"/>
    <cellStyle name="Normal 2 8 6 4 2 4" xfId="6222"/>
    <cellStyle name="Normal 2 8 6 4 2 5" xfId="7306"/>
    <cellStyle name="Normal 2 8 6 4 3" xfId="6436"/>
    <cellStyle name="Normal 2 8 6 4 4" xfId="6558"/>
    <cellStyle name="Normal 2 8 6 4 5" xfId="6659"/>
    <cellStyle name="Normal 2 8 6 4 6" xfId="7124"/>
    <cellStyle name="Normal 2 8 6 4 7" xfId="6334"/>
    <cellStyle name="Normal 2 8 6 4 8" xfId="7207"/>
    <cellStyle name="Normal 2 8 6 4 9" xfId="6274"/>
    <cellStyle name="Normal 2 8 6 5" xfId="3961"/>
    <cellStyle name="Normal 2 8 6 5 10" xfId="5555"/>
    <cellStyle name="Normal 2 8 6 5 11" xfId="5973"/>
    <cellStyle name="Normal 2 8 6 5 12" xfId="7371"/>
    <cellStyle name="Normal 2 8 6 5 2" xfId="6073"/>
    <cellStyle name="Normal 2 8 6 5 2 2" xfId="5645"/>
    <cellStyle name="Normal 2 8 6 5 2 3" xfId="7399"/>
    <cellStyle name="Normal 2 8 6 5 2 4" xfId="6223"/>
    <cellStyle name="Normal 2 8 6 5 2 5" xfId="7307"/>
    <cellStyle name="Normal 2 8 6 5 3" xfId="6435"/>
    <cellStyle name="Normal 2 8 6 5 4" xfId="6578"/>
    <cellStyle name="Normal 2 8 6 5 5" xfId="6384"/>
    <cellStyle name="Normal 2 8 6 5 6" xfId="7125"/>
    <cellStyle name="Normal 2 8 6 5 7" xfId="6333"/>
    <cellStyle name="Normal 2 8 6 5 8" xfId="7208"/>
    <cellStyle name="Normal 2 8 6 5 9" xfId="6273"/>
    <cellStyle name="Normal 2 8 6 6" xfId="6069"/>
    <cellStyle name="Normal 2 8 6 6 2" xfId="5598"/>
    <cellStyle name="Normal 2 8 6 6 3" xfId="7395"/>
    <cellStyle name="Normal 2 8 6 6 4" xfId="6219"/>
    <cellStyle name="Normal 2 8 6 6 5" xfId="7303"/>
    <cellStyle name="Normal 2 8 6 7" xfId="6439"/>
    <cellStyle name="Normal 2 8 6 8" xfId="6555"/>
    <cellStyle name="Normal 2 8 6 9" xfId="6714"/>
    <cellStyle name="Normal 2 8 7" xfId="3962"/>
    <cellStyle name="Normal 2 8 7 10" xfId="7126"/>
    <cellStyle name="Normal 2 8 7 11" xfId="6332"/>
    <cellStyle name="Normal 2 8 7 12" xfId="7209"/>
    <cellStyle name="Normal 2 8 7 13" xfId="6272"/>
    <cellStyle name="Normal 2 8 7 14" xfId="5760"/>
    <cellStyle name="Normal 2 8 7 15" xfId="5459"/>
    <cellStyle name="Normal 2 8 7 16" xfId="7462"/>
    <cellStyle name="Normal 2 8 7 2" xfId="3963"/>
    <cellStyle name="Normal 2 8 7 2 10" xfId="5759"/>
    <cellStyle name="Normal 2 8 7 2 11" xfId="5607"/>
    <cellStyle name="Normal 2 8 7 2 12" xfId="7357"/>
    <cellStyle name="Normal 2 8 7 2 2" xfId="6075"/>
    <cellStyle name="Normal 2 8 7 2 2 2" xfId="6494"/>
    <cellStyle name="Normal 2 8 7 2 2 3" xfId="7401"/>
    <cellStyle name="Normal 2 8 7 2 2 4" xfId="5494"/>
    <cellStyle name="Normal 2 8 7 2 2 5" xfId="7309"/>
    <cellStyle name="Normal 2 8 7 2 3" xfId="6433"/>
    <cellStyle name="Normal 2 8 7 2 4" xfId="6561"/>
    <cellStyle name="Normal 2 8 7 2 5" xfId="5496"/>
    <cellStyle name="Normal 2 8 7 2 6" xfId="7127"/>
    <cellStyle name="Normal 2 8 7 2 7" xfId="6331"/>
    <cellStyle name="Normal 2 8 7 2 8" xfId="7210"/>
    <cellStyle name="Normal 2 8 7 2 9" xfId="6271"/>
    <cellStyle name="Normal 2 8 7 3" xfId="3964"/>
    <cellStyle name="Normal 2 8 7 3 10" xfId="5758"/>
    <cellStyle name="Normal 2 8 7 3 11" xfId="6780"/>
    <cellStyle name="Normal 2 8 7 3 12" xfId="7475"/>
    <cellStyle name="Normal 2 8 7 3 2" xfId="5529"/>
    <cellStyle name="Normal 2 8 7 3 2 2" xfId="6495"/>
    <cellStyle name="Normal 2 8 7 3 2 3" xfId="7402"/>
    <cellStyle name="Normal 2 8 7 3 2 4" xfId="6226"/>
    <cellStyle name="Normal 2 8 7 3 2 5" xfId="7310"/>
    <cellStyle name="Normal 2 8 7 3 3" xfId="6432"/>
    <cellStyle name="Normal 2 8 7 3 4" xfId="6562"/>
    <cellStyle name="Normal 2 8 7 3 5" xfId="5560"/>
    <cellStyle name="Normal 2 8 7 3 6" xfId="7128"/>
    <cellStyle name="Normal 2 8 7 3 7" xfId="6674"/>
    <cellStyle name="Normal 2 8 7 3 8" xfId="7211"/>
    <cellStyle name="Normal 2 8 7 3 9" xfId="6270"/>
    <cellStyle name="Normal 2 8 7 4" xfId="3965"/>
    <cellStyle name="Normal 2 8 7 4 10" xfId="5757"/>
    <cellStyle name="Normal 2 8 7 4 11" xfId="6646"/>
    <cellStyle name="Normal 2 8 7 4 12" xfId="7344"/>
    <cellStyle name="Normal 2 8 7 4 2" xfId="6793"/>
    <cellStyle name="Normal 2 8 7 4 2 2" xfId="6496"/>
    <cellStyle name="Normal 2 8 7 4 2 3" xfId="7403"/>
    <cellStyle name="Normal 2 8 7 4 2 4" xfId="6247"/>
    <cellStyle name="Normal 2 8 7 4 2 5" xfId="7311"/>
    <cellStyle name="Normal 2 8 7 4 3" xfId="7057"/>
    <cellStyle name="Normal 2 8 7 4 4" xfId="6563"/>
    <cellStyle name="Normal 2 8 7 4 5" xfId="5669"/>
    <cellStyle name="Normal 2 8 7 4 6" xfId="7129"/>
    <cellStyle name="Normal 2 8 7 4 7" xfId="6701"/>
    <cellStyle name="Normal 2 8 7 4 8" xfId="7212"/>
    <cellStyle name="Normal 2 8 7 4 9" xfId="6269"/>
    <cellStyle name="Normal 2 8 7 5" xfId="3966"/>
    <cellStyle name="Normal 2 8 7 5 10" xfId="5756"/>
    <cellStyle name="Normal 2 8 7 5 11" xfId="5650"/>
    <cellStyle name="Normal 2 8 7 5 12" xfId="7488"/>
    <cellStyle name="Normal 2 8 7 5 2" xfId="5547"/>
    <cellStyle name="Normal 2 8 7 5 2 2" xfId="6497"/>
    <cellStyle name="Normal 2 8 7 5 2 3" xfId="7404"/>
    <cellStyle name="Normal 2 8 7 5 2 4" xfId="6228"/>
    <cellStyle name="Normal 2 8 7 5 2 5" xfId="7312"/>
    <cellStyle name="Normal 2 8 7 5 3" xfId="6430"/>
    <cellStyle name="Normal 2 8 7 5 4" xfId="6564"/>
    <cellStyle name="Normal 2 8 7 5 5" xfId="5662"/>
    <cellStyle name="Normal 2 8 7 5 6" xfId="7130"/>
    <cellStyle name="Normal 2 8 7 5 7" xfId="6330"/>
    <cellStyle name="Normal 2 8 7 5 8" xfId="7213"/>
    <cellStyle name="Normal 2 8 7 5 9" xfId="6697"/>
    <cellStyle name="Normal 2 8 7 6" xfId="6074"/>
    <cellStyle name="Normal 2 8 7 6 2" xfId="5651"/>
    <cellStyle name="Normal 2 8 7 6 3" xfId="7400"/>
    <cellStyle name="Normal 2 8 7 6 4" xfId="6224"/>
    <cellStyle name="Normal 2 8 7 6 5" xfId="7308"/>
    <cellStyle name="Normal 2 8 7 7" xfId="6434"/>
    <cellStyle name="Normal 2 8 7 8" xfId="6560"/>
    <cellStyle name="Normal 2 8 7 9" xfId="6381"/>
    <cellStyle name="Normal 2 8 8" xfId="3967"/>
    <cellStyle name="Normal 2 8 8 10" xfId="7131"/>
    <cellStyle name="Normal 2 8 8 11" xfId="7058"/>
    <cellStyle name="Normal 2 8 8 12" xfId="7214"/>
    <cellStyle name="Normal 2 8 8 13" xfId="6656"/>
    <cellStyle name="Normal 2 8 8 14" xfId="5755"/>
    <cellStyle name="Normal 2 8 8 15" xfId="5653"/>
    <cellStyle name="Normal 2 8 8 16" xfId="7329"/>
    <cellStyle name="Normal 2 8 8 2" xfId="3968"/>
    <cellStyle name="Normal 2 8 8 2 10" xfId="5754"/>
    <cellStyle name="Normal 2 8 8 2 11" xfId="5666"/>
    <cellStyle name="Normal 2 8 8 2 12" xfId="7370"/>
    <cellStyle name="Normal 2 8 8 2 2" xfId="6076"/>
    <cellStyle name="Normal 2 8 8 2 2 2" xfId="6672"/>
    <cellStyle name="Normal 2 8 8 2 2 3" xfId="7406"/>
    <cellStyle name="Normal 2 8 8 2 2 4" xfId="7499"/>
    <cellStyle name="Normal 2 8 8 2 2 5" xfId="7557"/>
    <cellStyle name="Normal 2 8 8 2 3" xfId="6428"/>
    <cellStyle name="Normal 2 8 8 2 4" xfId="6566"/>
    <cellStyle name="Normal 2 8 8 2 5" xfId="5475"/>
    <cellStyle name="Normal 2 8 8 2 6" xfId="7132"/>
    <cellStyle name="Normal 2 8 8 2 7" xfId="6739"/>
    <cellStyle name="Normal 2 8 8 2 8" xfId="7215"/>
    <cellStyle name="Normal 2 8 8 2 9" xfId="6644"/>
    <cellStyle name="Normal 2 8 8 3" xfId="3969"/>
    <cellStyle name="Normal 2 8 8 3 10" xfId="5753"/>
    <cellStyle name="Normal 2 8 8 3 11" xfId="5672"/>
    <cellStyle name="Normal 2 8 8 3 12" xfId="7463"/>
    <cellStyle name="Normal 2 8 8 3 2" xfId="6077"/>
    <cellStyle name="Normal 2 8 8 3 2 2" xfId="6499"/>
    <cellStyle name="Normal 2 8 8 3 2 3" xfId="7407"/>
    <cellStyle name="Normal 2 8 8 3 2 4" xfId="7500"/>
    <cellStyle name="Normal 2 8 8 3 2 5" xfId="7558"/>
    <cellStyle name="Normal 2 8 8 3 3" xfId="6427"/>
    <cellStyle name="Normal 2 8 8 3 4" xfId="6567"/>
    <cellStyle name="Normal 2 8 8 3 5" xfId="7025"/>
    <cellStyle name="Normal 2 8 8 3 6" xfId="7133"/>
    <cellStyle name="Normal 2 8 8 3 7" xfId="6329"/>
    <cellStyle name="Normal 2 8 8 3 8" xfId="7216"/>
    <cellStyle name="Normal 2 8 8 3 9" xfId="6774"/>
    <cellStyle name="Normal 2 8 8 4" xfId="3970"/>
    <cellStyle name="Normal 2 8 8 4 10" xfId="5752"/>
    <cellStyle name="Normal 2 8 8 4 11" xfId="5974"/>
    <cellStyle name="Normal 2 8 8 4 12" xfId="7356"/>
    <cellStyle name="Normal 2 8 8 4 2" xfId="6078"/>
    <cellStyle name="Normal 2 8 8 4 2 2" xfId="6500"/>
    <cellStyle name="Normal 2 8 8 4 2 3" xfId="7408"/>
    <cellStyle name="Normal 2 8 8 4 2 4" xfId="7501"/>
    <cellStyle name="Normal 2 8 8 4 2 5" xfId="7559"/>
    <cellStyle name="Normal 2 8 8 4 3" xfId="6664"/>
    <cellStyle name="Normal 2 8 8 4 4" xfId="6568"/>
    <cellStyle name="Normal 2 8 8 4 5" xfId="7052"/>
    <cellStyle name="Normal 2 8 8 4 6" xfId="7134"/>
    <cellStyle name="Normal 2 8 8 4 7" xfId="6328"/>
    <cellStyle name="Normal 2 8 8 4 8" xfId="7217"/>
    <cellStyle name="Normal 2 8 8 4 9" xfId="6628"/>
    <cellStyle name="Normal 2 8 8 5" xfId="3971"/>
    <cellStyle name="Normal 2 8 8 5 10" xfId="5751"/>
    <cellStyle name="Normal 2 8 8 5 11" xfId="5975"/>
    <cellStyle name="Normal 2 8 8 5 12" xfId="7476"/>
    <cellStyle name="Normal 2 8 8 5 2" xfId="6079"/>
    <cellStyle name="Normal 2 8 8 5 2 2" xfId="6501"/>
    <cellStyle name="Normal 2 8 8 5 2 3" xfId="7409"/>
    <cellStyle name="Normal 2 8 8 5 2 4" xfId="7502"/>
    <cellStyle name="Normal 2 8 8 5 2 5" xfId="7560"/>
    <cellStyle name="Normal 2 8 8 5 3" xfId="6425"/>
    <cellStyle name="Normal 2 8 8 5 4" xfId="6569"/>
    <cellStyle name="Normal 2 8 8 5 5" xfId="6380"/>
    <cellStyle name="Normal 2 8 8 5 6" xfId="7135"/>
    <cellStyle name="Normal 2 8 8 5 7" xfId="6327"/>
    <cellStyle name="Normal 2 8 8 5 8" xfId="7218"/>
    <cellStyle name="Normal 2 8 8 5 9" xfId="6619"/>
    <cellStyle name="Normal 2 8 8 6" xfId="6792"/>
    <cellStyle name="Normal 2 8 8 6 2" xfId="6498"/>
    <cellStyle name="Normal 2 8 8 6 3" xfId="7405"/>
    <cellStyle name="Normal 2 8 8 6 4" xfId="6229"/>
    <cellStyle name="Normal 2 8 8 6 5" xfId="7313"/>
    <cellStyle name="Normal 2 8 8 7" xfId="6429"/>
    <cellStyle name="Normal 2 8 8 8" xfId="6565"/>
    <cellStyle name="Normal 2 8 8 9" xfId="5654"/>
    <cellStyle name="Normal 2 8 9" xfId="3972"/>
    <cellStyle name="Normal 2 8 9 10" xfId="5750"/>
    <cellStyle name="Normal 2 8 9 11" xfId="5976"/>
    <cellStyle name="Normal 2 8 9 12" xfId="7343"/>
    <cellStyle name="Normal 2 8 9 2" xfId="6080"/>
    <cellStyle name="Normal 2 8 9 2 2" xfId="6502"/>
    <cellStyle name="Normal 2 8 9 2 3" xfId="7410"/>
    <cellStyle name="Normal 2 8 9 2 4" xfId="7503"/>
    <cellStyle name="Normal 2 8 9 2 5" xfId="7561"/>
    <cellStyle name="Normal 2 8 9 3" xfId="6424"/>
    <cellStyle name="Normal 2 8 9 4" xfId="6570"/>
    <cellStyle name="Normal 2 8 9 5" xfId="6379"/>
    <cellStyle name="Normal 2 8 9 6" xfId="7136"/>
    <cellStyle name="Normal 2 8 9 7" xfId="6326"/>
    <cellStyle name="Normal 2 8 9 8" xfId="7219"/>
    <cellStyle name="Normal 2 8 9 9" xfId="6610"/>
    <cellStyle name="Normal 2 9" xfId="3973"/>
    <cellStyle name="Normal 2 9 10" xfId="3974"/>
    <cellStyle name="Normal 2 9 10 10" xfId="5748"/>
    <cellStyle name="Normal 2 9 10 11" xfId="5967"/>
    <cellStyle name="Normal 2 9 10 12" xfId="7328"/>
    <cellStyle name="Normal 2 9 10 2" xfId="6082"/>
    <cellStyle name="Normal 2 9 10 2 2" xfId="6504"/>
    <cellStyle name="Normal 2 9 10 2 3" xfId="7411"/>
    <cellStyle name="Normal 2 9 10 2 4" xfId="7504"/>
    <cellStyle name="Normal 2 9 10 2 5" xfId="7562"/>
    <cellStyle name="Normal 2 9 10 3" xfId="6422"/>
    <cellStyle name="Normal 2 9 10 4" xfId="6572"/>
    <cellStyle name="Normal 2 9 10 5" xfId="6377"/>
    <cellStyle name="Normal 2 9 10 6" xfId="7138"/>
    <cellStyle name="Normal 2 9 10 7" xfId="6324"/>
    <cellStyle name="Normal 2 9 10 8" xfId="7221"/>
    <cellStyle name="Normal 2 9 10 9" xfId="5499"/>
    <cellStyle name="Normal 2 9 11" xfId="6081"/>
    <cellStyle name="Normal 2 9 12" xfId="6083"/>
    <cellStyle name="Normal 2 9 13" xfId="6661"/>
    <cellStyle name="Normal 2 9 14" xfId="6503"/>
    <cellStyle name="Normal 2 9 15" xfId="6423"/>
    <cellStyle name="Normal 2 9 16" xfId="6571"/>
    <cellStyle name="Normal 2 9 17" xfId="6378"/>
    <cellStyle name="Normal 2 9 18" xfId="7137"/>
    <cellStyle name="Normal 2 9 19" xfId="6325"/>
    <cellStyle name="Normal 2 9 2" xfId="3975"/>
    <cellStyle name="Normal 2 9 2 10" xfId="5747"/>
    <cellStyle name="Normal 2 9 2 11" xfId="7059"/>
    <cellStyle name="Normal 2 9 2 12" xfId="7477"/>
    <cellStyle name="Normal 2 9 2 2" xfId="6085"/>
    <cellStyle name="Normal 2 9 2 2 2" xfId="6505"/>
    <cellStyle name="Normal 2 9 2 2 3" xfId="7412"/>
    <cellStyle name="Normal 2 9 2 2 4" xfId="7505"/>
    <cellStyle name="Normal 2 9 2 2 5" xfId="7563"/>
    <cellStyle name="Normal 2 9 2 3" xfId="6421"/>
    <cellStyle name="Normal 2 9 2 4" xfId="6573"/>
    <cellStyle name="Normal 2 9 2 5" xfId="6376"/>
    <cellStyle name="Normal 2 9 2 6" xfId="7139"/>
    <cellStyle name="Normal 2 9 2 7" xfId="5521"/>
    <cellStyle name="Normal 2 9 2 8" xfId="7222"/>
    <cellStyle name="Normal 2 9 2 9" xfId="6591"/>
    <cellStyle name="Normal 2 9 20" xfId="7220"/>
    <cellStyle name="Normal 2 9 21" xfId="6601"/>
    <cellStyle name="Normal 2 9 22" xfId="5749"/>
    <cellStyle name="Normal 2 9 23" xfId="5977"/>
    <cellStyle name="Normal 2 9 24" xfId="7489"/>
    <cellStyle name="Normal 2 9 3" xfId="3976"/>
    <cellStyle name="Normal 2 9 3 10" xfId="5746"/>
    <cellStyle name="Normal 2 9 3 11" xfId="5606"/>
    <cellStyle name="Normal 2 9 3 12" xfId="7342"/>
    <cellStyle name="Normal 2 9 3 2" xfId="6086"/>
    <cellStyle name="Normal 2 9 3 2 2" xfId="6506"/>
    <cellStyle name="Normal 2 9 3 2 3" xfId="7413"/>
    <cellStyle name="Normal 2 9 3 2 4" xfId="7506"/>
    <cellStyle name="Normal 2 9 3 2 5" xfId="7564"/>
    <cellStyle name="Normal 2 9 3 3" xfId="6420"/>
    <cellStyle name="Normal 2 9 3 4" xfId="6574"/>
    <cellStyle name="Normal 2 9 3 5" xfId="6375"/>
    <cellStyle name="Normal 2 9 3 6" xfId="7140"/>
    <cellStyle name="Normal 2 9 3 7" xfId="5506"/>
    <cellStyle name="Normal 2 9 3 8" xfId="7223"/>
    <cellStyle name="Normal 2 9 3 9" xfId="6268"/>
    <cellStyle name="Normal 2 9 4" xfId="3977"/>
    <cellStyle name="Normal 2 9 4 10" xfId="5745"/>
    <cellStyle name="Normal 2 9 4 11" xfId="5621"/>
    <cellStyle name="Normal 2 9 4 12" xfId="7490"/>
    <cellStyle name="Normal 2 9 4 2" xfId="6087"/>
    <cellStyle name="Normal 2 9 4 2 2" xfId="6507"/>
    <cellStyle name="Normal 2 9 4 2 3" xfId="7414"/>
    <cellStyle name="Normal 2 9 4 2 4" xfId="7507"/>
    <cellStyle name="Normal 2 9 4 2 5" xfId="7565"/>
    <cellStyle name="Normal 2 9 4 3" xfId="6673"/>
    <cellStyle name="Normal 2 9 4 4" xfId="6575"/>
    <cellStyle name="Normal 2 9 4 5" xfId="6374"/>
    <cellStyle name="Normal 2 9 4 6" xfId="7141"/>
    <cellStyle name="Normal 2 9 4 7" xfId="6319"/>
    <cellStyle name="Normal 2 9 4 8" xfId="7224"/>
    <cellStyle name="Normal 2 9 4 9" xfId="6267"/>
    <cellStyle name="Normal 2 9 5" xfId="3978"/>
    <cellStyle name="Normal 2 9 5 10" xfId="5744"/>
    <cellStyle name="Normal 2 9 5 11" xfId="7038"/>
    <cellStyle name="Normal 2 9 5 12" xfId="7327"/>
    <cellStyle name="Normal 2 9 5 2" xfId="6827"/>
    <cellStyle name="Normal 2 9 5 2 2" xfId="6508"/>
    <cellStyle name="Normal 2 9 5 2 3" xfId="7415"/>
    <cellStyle name="Normal 2 9 5 2 4" xfId="7508"/>
    <cellStyle name="Normal 2 9 5 2 5" xfId="7566"/>
    <cellStyle name="Normal 2 9 5 3" xfId="6419"/>
    <cellStyle name="Normal 2 9 5 4" xfId="6576"/>
    <cellStyle name="Normal 2 9 5 5" xfId="6373"/>
    <cellStyle name="Normal 2 9 5 6" xfId="7142"/>
    <cellStyle name="Normal 2 9 5 7" xfId="5501"/>
    <cellStyle name="Normal 2 9 5 8" xfId="7225"/>
    <cellStyle name="Normal 2 9 5 9" xfId="6266"/>
    <cellStyle name="Normal 2 9 6" xfId="3979"/>
    <cellStyle name="Normal 2 9 6 10" xfId="6814"/>
    <cellStyle name="Normal 2 9 6 11" xfId="5979"/>
    <cellStyle name="Normal 2 9 6 12" xfId="7373"/>
    <cellStyle name="Normal 2 9 6 2" xfId="6089"/>
    <cellStyle name="Normal 2 9 6 2 2" xfId="6509"/>
    <cellStyle name="Normal 2 9 6 2 3" xfId="7416"/>
    <cellStyle name="Normal 2 9 6 2 4" xfId="7509"/>
    <cellStyle name="Normal 2 9 6 2 5" xfId="7567"/>
    <cellStyle name="Normal 2 9 6 3" xfId="6702"/>
    <cellStyle name="Normal 2 9 6 4" xfId="6577"/>
    <cellStyle name="Normal 2 9 6 5" xfId="5497"/>
    <cellStyle name="Normal 2 9 6 6" xfId="7143"/>
    <cellStyle name="Normal 2 9 6 7" xfId="5498"/>
    <cellStyle name="Normal 2 9 6 8" xfId="7226"/>
    <cellStyle name="Normal 2 9 6 9" xfId="6265"/>
    <cellStyle name="Normal 2 9 7" xfId="3980"/>
    <cellStyle name="Normal 2 9 7 10" xfId="6796"/>
    <cellStyle name="Normal 2 9 7 11" xfId="5470"/>
    <cellStyle name="Normal 2 9 7 12" xfId="7460"/>
    <cellStyle name="Normal 2 9 7 2" xfId="6090"/>
    <cellStyle name="Normal 2 9 7 2 2" xfId="5655"/>
    <cellStyle name="Normal 2 9 7 2 3" xfId="7417"/>
    <cellStyle name="Normal 2 9 7 2 4" xfId="7510"/>
    <cellStyle name="Normal 2 9 7 2 5" xfId="7568"/>
    <cellStyle name="Normal 2 9 7 3" xfId="7020"/>
    <cellStyle name="Normal 2 9 7 4" xfId="6709"/>
    <cellStyle name="Normal 2 9 7 5" xfId="5476"/>
    <cellStyle name="Normal 2 9 7 6" xfId="7144"/>
    <cellStyle name="Normal 2 9 7 7" xfId="5477"/>
    <cellStyle name="Normal 2 9 7 8" xfId="7227"/>
    <cellStyle name="Normal 2 9 7 9" xfId="6264"/>
    <cellStyle name="Normal 2 9 8" xfId="3981"/>
    <cellStyle name="Normal 2 9 8 10" xfId="6789"/>
    <cellStyle name="Normal 2 9 8 11" xfId="5489"/>
    <cellStyle name="Normal 2 9 8 12" xfId="7359"/>
    <cellStyle name="Normal 2 9 8 2" xfId="6091"/>
    <cellStyle name="Normal 2 9 8 2 2" xfId="5559"/>
    <cellStyle name="Normal 2 9 8 2 3" xfId="7418"/>
    <cellStyle name="Normal 2 9 8 2 4" xfId="7511"/>
    <cellStyle name="Normal 2 9 8 2 5" xfId="7569"/>
    <cellStyle name="Normal 2 9 8 3" xfId="6749"/>
    <cellStyle name="Normal 2 9 8 4" xfId="6712"/>
    <cellStyle name="Normal 2 9 8 5" xfId="6372"/>
    <cellStyle name="Normal 2 9 8 6" xfId="7145"/>
    <cellStyle name="Normal 2 9 8 7" xfId="7023"/>
    <cellStyle name="Normal 2 9 8 8" xfId="7228"/>
    <cellStyle name="Normal 2 9 8 9" xfId="6263"/>
    <cellStyle name="Normal 2 9 9" xfId="3982"/>
    <cellStyle name="Normal 2 9 9 10" xfId="6778"/>
    <cellStyle name="Normal 2 9 9 11" xfId="5564"/>
    <cellStyle name="Normal 2 9 9 12" xfId="7478"/>
    <cellStyle name="Normal 2 9 9 2" xfId="6092"/>
    <cellStyle name="Normal 2 9 9 2 2" xfId="5677"/>
    <cellStyle name="Normal 2 9 9 2 3" xfId="7419"/>
    <cellStyle name="Normal 2 9 9 2 4" xfId="7512"/>
    <cellStyle name="Normal 2 9 9 2 5" xfId="7570"/>
    <cellStyle name="Normal 2 9 9 3" xfId="6630"/>
    <cellStyle name="Normal 2 9 9 4" xfId="5519"/>
    <cellStyle name="Normal 2 9 9 5" xfId="7024"/>
    <cellStyle name="Normal 2 9 9 6" xfId="7146"/>
    <cellStyle name="Normal 2 9 9 7" xfId="7054"/>
    <cellStyle name="Normal 2 9 9 8" xfId="7229"/>
    <cellStyle name="Normal 2 9 9 9" xfId="6262"/>
    <cellStyle name="Normal 20" xfId="4975"/>
    <cellStyle name="Normal 20 10" xfId="3983"/>
    <cellStyle name="Normal 20 10 10" xfId="6770"/>
    <cellStyle name="Normal 20 10 11" xfId="5981"/>
    <cellStyle name="Normal 20 10 12" xfId="7491"/>
    <cellStyle name="Normal 20 10 2" xfId="6728"/>
    <cellStyle name="Normal 20 10 2 2" xfId="5676"/>
    <cellStyle name="Normal 20 10 2 3" xfId="7420"/>
    <cellStyle name="Normal 20 10 2 4" xfId="7513"/>
    <cellStyle name="Normal 20 10 2 5" xfId="7571"/>
    <cellStyle name="Normal 20 10 3" xfId="6623"/>
    <cellStyle name="Normal 20 10 4" xfId="7064"/>
    <cellStyle name="Normal 20 10 5" xfId="7053"/>
    <cellStyle name="Normal 20 10 6" xfId="7147"/>
    <cellStyle name="Normal 20 10 7" xfId="6323"/>
    <cellStyle name="Normal 20 10 8" xfId="7230"/>
    <cellStyle name="Normal 20 10 9" xfId="6261"/>
    <cellStyle name="Normal 20 11" xfId="3984"/>
    <cellStyle name="Normal 20 11 10" xfId="5743"/>
    <cellStyle name="Normal 20 11 11" xfId="5982"/>
    <cellStyle name="Normal 20 11 12" xfId="7326"/>
    <cellStyle name="Normal 20 11 2" xfId="6736"/>
    <cellStyle name="Normal 20 11 2 2" xfId="6510"/>
    <cellStyle name="Normal 20 11 2 3" xfId="7421"/>
    <cellStyle name="Normal 20 11 2 4" xfId="7514"/>
    <cellStyle name="Normal 20 11 2 5" xfId="7572"/>
    <cellStyle name="Normal 20 11 3" xfId="6605"/>
    <cellStyle name="Normal 20 11 4" xfId="7065"/>
    <cellStyle name="Normal 20 11 5" xfId="6371"/>
    <cellStyle name="Normal 20 11 6" xfId="7148"/>
    <cellStyle name="Normal 20 11 7" xfId="6322"/>
    <cellStyle name="Normal 20 11 8" xfId="7231"/>
    <cellStyle name="Normal 20 11 9" xfId="6260"/>
    <cellStyle name="Normal 20 12" xfId="3985"/>
    <cellStyle name="Normal 20 12 10" xfId="5742"/>
    <cellStyle name="Normal 20 12 11" xfId="5983"/>
    <cellStyle name="Normal 20 12 12" xfId="7368"/>
    <cellStyle name="Normal 20 12 2" xfId="6084"/>
    <cellStyle name="Normal 20 12 2 2" xfId="6511"/>
    <cellStyle name="Normal 20 12 2 3" xfId="7422"/>
    <cellStyle name="Normal 20 12 2 4" xfId="7515"/>
    <cellStyle name="Normal 20 12 2 5" xfId="7573"/>
    <cellStyle name="Normal 20 12 3" xfId="6606"/>
    <cellStyle name="Normal 20 12 4" xfId="7066"/>
    <cellStyle name="Normal 20 12 5" xfId="6795"/>
    <cellStyle name="Normal 20 12 6" xfId="7149"/>
    <cellStyle name="Normal 20 12 7" xfId="6707"/>
    <cellStyle name="Normal 20 12 8" xfId="7232"/>
    <cellStyle name="Normal 20 12 9" xfId="5675"/>
    <cellStyle name="Normal 20 13" xfId="3986"/>
    <cellStyle name="Normal 20 13 10" xfId="5741"/>
    <cellStyle name="Normal 20 13 11" xfId="5984"/>
    <cellStyle name="Normal 20 13 12" xfId="7465"/>
    <cellStyle name="Normal 20 13 2" xfId="6751"/>
    <cellStyle name="Normal 20 13 2 2" xfId="6512"/>
    <cellStyle name="Normal 20 13 2 3" xfId="7423"/>
    <cellStyle name="Normal 20 13 2 4" xfId="7516"/>
    <cellStyle name="Normal 20 13 2 5" xfId="7574"/>
    <cellStyle name="Normal 20 13 3" xfId="6431"/>
    <cellStyle name="Normal 20 13 4" xfId="7067"/>
    <cellStyle name="Normal 20 13 5" xfId="6587"/>
    <cellStyle name="Normal 20 13 6" xfId="7150"/>
    <cellStyle name="Normal 20 13 7" xfId="5601"/>
    <cellStyle name="Normal 20 13 8" xfId="7233"/>
    <cellStyle name="Normal 20 13 9" xfId="5670"/>
    <cellStyle name="Normal 20 14" xfId="3987"/>
    <cellStyle name="Normal 20 14 10" xfId="5740"/>
    <cellStyle name="Normal 20 14 11" xfId="5985"/>
    <cellStyle name="Normal 20 14 12" xfId="7354"/>
    <cellStyle name="Normal 20 14 2" xfId="6756"/>
    <cellStyle name="Normal 20 14 2 2" xfId="6513"/>
    <cellStyle name="Normal 20 14 2 3" xfId="7424"/>
    <cellStyle name="Normal 20 14 2 4" xfId="7517"/>
    <cellStyle name="Normal 20 14 2 5" xfId="7575"/>
    <cellStyle name="Normal 20 14 3" xfId="6598"/>
    <cellStyle name="Normal 20 14 4" xfId="7068"/>
    <cellStyle name="Normal 20 14 5" xfId="5639"/>
    <cellStyle name="Normal 20 14 6" xfId="7151"/>
    <cellStyle name="Normal 20 14 7" xfId="6320"/>
    <cellStyle name="Normal 20 14 8" xfId="7234"/>
    <cellStyle name="Normal 20 14 9" xfId="5661"/>
    <cellStyle name="Normal 20 15" xfId="3988"/>
    <cellStyle name="Normal 20 15 10" xfId="5739"/>
    <cellStyle name="Normal 20 15 11" xfId="5987"/>
    <cellStyle name="Normal 20 15 12" xfId="7479"/>
    <cellStyle name="Normal 20 15 2" xfId="6771"/>
    <cellStyle name="Normal 20 15 2 2" xfId="6514"/>
    <cellStyle name="Normal 20 15 2 3" xfId="7425"/>
    <cellStyle name="Normal 20 15 2 4" xfId="7518"/>
    <cellStyle name="Normal 20 15 2 5" xfId="7576"/>
    <cellStyle name="Normal 20 15 3" xfId="6593"/>
    <cellStyle name="Normal 20 15 4" xfId="7069"/>
    <cellStyle name="Normal 20 15 5" xfId="5634"/>
    <cellStyle name="Normal 20 15 6" xfId="7152"/>
    <cellStyle name="Normal 20 15 7" xfId="6308"/>
    <cellStyle name="Normal 20 15 8" xfId="7235"/>
    <cellStyle name="Normal 20 15 9" xfId="5652"/>
    <cellStyle name="Normal 20 16" xfId="3989"/>
    <cellStyle name="Normal 20 16 10" xfId="5738"/>
    <cellStyle name="Normal 20 16 11" xfId="7042"/>
    <cellStyle name="Normal 20 16 12" xfId="7340"/>
    <cellStyle name="Normal 20 16 2" xfId="6088"/>
    <cellStyle name="Normal 20 16 2 2" xfId="6515"/>
    <cellStyle name="Normal 20 16 2 3" xfId="7426"/>
    <cellStyle name="Normal 20 16 2 4" xfId="7519"/>
    <cellStyle name="Normal 20 16 2 5" xfId="7577"/>
    <cellStyle name="Normal 20 16 3" xfId="6418"/>
    <cellStyle name="Normal 20 16 4" xfId="7070"/>
    <cellStyle name="Normal 20 16 5" xfId="5615"/>
    <cellStyle name="Normal 20 16 6" xfId="7153"/>
    <cellStyle name="Normal 20 16 7" xfId="6318"/>
    <cellStyle name="Normal 20 16 8" xfId="7236"/>
    <cellStyle name="Normal 20 16 9" xfId="6259"/>
    <cellStyle name="Normal 20 2" xfId="3990"/>
    <cellStyle name="Normal 20 2 10" xfId="5737"/>
    <cellStyle name="Normal 20 2 11" xfId="7039"/>
    <cellStyle name="Normal 20 2 12" xfId="7492"/>
    <cellStyle name="Normal 20 2 2" xfId="6094"/>
    <cellStyle name="Normal 20 2 2 2" xfId="6516"/>
    <cellStyle name="Normal 20 2 2 3" xfId="7427"/>
    <cellStyle name="Normal 20 2 2 4" xfId="7520"/>
    <cellStyle name="Normal 20 2 2 5" xfId="7578"/>
    <cellStyle name="Normal 20 2 3" xfId="6417"/>
    <cellStyle name="Normal 20 2 4" xfId="7071"/>
    <cellStyle name="Normal 20 2 5" xfId="5595"/>
    <cellStyle name="Normal 20 2 6" xfId="7154"/>
    <cellStyle name="Normal 20 2 7" xfId="6317"/>
    <cellStyle name="Normal 20 2 8" xfId="7237"/>
    <cellStyle name="Normal 20 2 9" xfId="6258"/>
    <cellStyle name="Normal 20 3" xfId="3991"/>
    <cellStyle name="Normal 20 3 10" xfId="5736"/>
    <cellStyle name="Normal 20 3 11" xfId="5992"/>
    <cellStyle name="Normal 20 3 12" xfId="7325"/>
    <cellStyle name="Normal 20 3 2" xfId="6095"/>
    <cellStyle name="Normal 20 3 2 2" xfId="6517"/>
    <cellStyle name="Normal 20 3 2 3" xfId="7428"/>
    <cellStyle name="Normal 20 3 2 4" xfId="7521"/>
    <cellStyle name="Normal 20 3 2 5" xfId="7579"/>
    <cellStyle name="Normal 20 3 3" xfId="6416"/>
    <cellStyle name="Normal 20 3 4" xfId="7072"/>
    <cellStyle name="Normal 20 3 5" xfId="5568"/>
    <cellStyle name="Normal 20 3 6" xfId="7155"/>
    <cellStyle name="Normal 20 3 7" xfId="6316"/>
    <cellStyle name="Normal 20 3 8" xfId="7238"/>
    <cellStyle name="Normal 20 3 9" xfId="6257"/>
    <cellStyle name="Normal 20 4" xfId="3992"/>
    <cellStyle name="Normal 20 4 10" xfId="5735"/>
    <cellStyle name="Normal 20 4 11" xfId="5978"/>
    <cellStyle name="Normal 20 4 12" xfId="7367"/>
    <cellStyle name="Normal 20 4 2" xfId="6096"/>
    <cellStyle name="Normal 20 4 2 2" xfId="6518"/>
    <cellStyle name="Normal 20 4 2 3" xfId="7429"/>
    <cellStyle name="Normal 20 4 2 4" xfId="7522"/>
    <cellStyle name="Normal 20 4 2 5" xfId="7580"/>
    <cellStyle name="Normal 20 4 3" xfId="6415"/>
    <cellStyle name="Normal 20 4 4" xfId="7073"/>
    <cellStyle name="Normal 20 4 5" xfId="6370"/>
    <cellStyle name="Normal 20 4 6" xfId="7156"/>
    <cellStyle name="Normal 20 4 7" xfId="6315"/>
    <cellStyle name="Normal 20 4 8" xfId="7239"/>
    <cellStyle name="Normal 20 4 9" xfId="6256"/>
    <cellStyle name="Normal 20 5" xfId="3993"/>
    <cellStyle name="Normal 20 5 10" xfId="5734"/>
    <cellStyle name="Normal 20 5 11" xfId="5988"/>
    <cellStyle name="Normal 20 5 12" xfId="7353"/>
    <cellStyle name="Normal 20 5 2" xfId="6097"/>
    <cellStyle name="Normal 20 5 2 2" xfId="6519"/>
    <cellStyle name="Normal 20 5 2 3" xfId="7430"/>
    <cellStyle name="Normal 20 5 2 4" xfId="7523"/>
    <cellStyle name="Normal 20 5 2 5" xfId="7581"/>
    <cellStyle name="Normal 20 5 3" xfId="6414"/>
    <cellStyle name="Normal 20 5 4" xfId="7074"/>
    <cellStyle name="Normal 20 5 5" xfId="6369"/>
    <cellStyle name="Normal 20 5 6" xfId="7157"/>
    <cellStyle name="Normal 20 5 7" xfId="6314"/>
    <cellStyle name="Normal 20 5 8" xfId="7240"/>
    <cellStyle name="Normal 20 5 9" xfId="6255"/>
    <cellStyle name="Normal 20 6" xfId="3994"/>
    <cellStyle name="Normal 20 6 10" xfId="5733"/>
    <cellStyle name="Normal 20 6 11" xfId="5989"/>
    <cellStyle name="Normal 20 6 12" xfId="7480"/>
    <cellStyle name="Normal 20 6 2" xfId="6098"/>
    <cellStyle name="Normal 20 6 2 2" xfId="6520"/>
    <cellStyle name="Normal 20 6 2 3" xfId="7431"/>
    <cellStyle name="Normal 20 6 2 4" xfId="7524"/>
    <cellStyle name="Normal 20 6 2 5" xfId="7582"/>
    <cellStyle name="Normal 20 6 3" xfId="6413"/>
    <cellStyle name="Normal 20 6 4" xfId="7075"/>
    <cellStyle name="Normal 20 6 5" xfId="6675"/>
    <cellStyle name="Normal 20 6 6" xfId="7158"/>
    <cellStyle name="Normal 20 6 7" xfId="6313"/>
    <cellStyle name="Normal 20 6 8" xfId="7241"/>
    <cellStyle name="Normal 20 6 9" xfId="6254"/>
    <cellStyle name="Normal 20 7" xfId="3995"/>
    <cellStyle name="Normal 20 7 10" xfId="5556"/>
    <cellStyle name="Normal 20 7 11" xfId="5990"/>
    <cellStyle name="Normal 20 7 12" xfId="7339"/>
    <cellStyle name="Normal 20 7 2" xfId="6099"/>
    <cellStyle name="Normal 20 7 2 2" xfId="5563"/>
    <cellStyle name="Normal 20 7 2 3" xfId="7432"/>
    <cellStyle name="Normal 20 7 2 4" xfId="7525"/>
    <cellStyle name="Normal 20 7 2 5" xfId="7583"/>
    <cellStyle name="Normal 20 7 3" xfId="6412"/>
    <cellStyle name="Normal 20 7 4" xfId="7076"/>
    <cellStyle name="Normal 20 7 5" xfId="6368"/>
    <cellStyle name="Normal 20 7 6" xfId="7159"/>
    <cellStyle name="Normal 20 7 7" xfId="6312"/>
    <cellStyle name="Normal 20 7 8" xfId="7242"/>
    <cellStyle name="Normal 20 7 9" xfId="6253"/>
    <cellStyle name="Normal 20 8" xfId="3996"/>
    <cellStyle name="Normal 20 8 10" xfId="5732"/>
    <cellStyle name="Normal 20 8 11" xfId="5991"/>
    <cellStyle name="Normal 20 8 12" xfId="7493"/>
    <cellStyle name="Normal 20 8 2" xfId="6747"/>
    <cellStyle name="Normal 20 8 2 2" xfId="6521"/>
    <cellStyle name="Normal 20 8 2 3" xfId="7433"/>
    <cellStyle name="Normal 20 8 2 4" xfId="7526"/>
    <cellStyle name="Normal 20 8 2 5" xfId="7584"/>
    <cellStyle name="Normal 20 8 3" xfId="6411"/>
    <cellStyle name="Normal 20 8 4" xfId="7077"/>
    <cellStyle name="Normal 20 8 5" xfId="6367"/>
    <cellStyle name="Normal 20 8 6" xfId="7160"/>
    <cellStyle name="Normal 20 8 7" xfId="6311"/>
    <cellStyle name="Normal 20 8 8" xfId="7243"/>
    <cellStyle name="Normal 20 8 9" xfId="6252"/>
    <cellStyle name="Normal 20 9" xfId="3997"/>
    <cellStyle name="Normal 20 9 10" xfId="5731"/>
    <cellStyle name="Normal 20 9 11" xfId="6803"/>
    <cellStyle name="Normal 20 9 12" xfId="7324"/>
    <cellStyle name="Normal 20 9 2" xfId="7046"/>
    <cellStyle name="Normal 20 9 2 2" xfId="6522"/>
    <cellStyle name="Normal 20 9 2 3" xfId="7434"/>
    <cellStyle name="Normal 20 9 2 4" xfId="7527"/>
    <cellStyle name="Normal 20 9 2 5" xfId="7585"/>
    <cellStyle name="Normal 20 9 3" xfId="6603"/>
    <cellStyle name="Normal 20 9 4" xfId="7078"/>
    <cellStyle name="Normal 20 9 5" xfId="6366"/>
    <cellStyle name="Normal 20 9 6" xfId="7161"/>
    <cellStyle name="Normal 20 9 7" xfId="6310"/>
    <cellStyle name="Normal 20 9 8" xfId="7244"/>
    <cellStyle name="Normal 20 9 9" xfId="6251"/>
    <cellStyle name="Normal 21" xfId="6813"/>
    <cellStyle name="Normal 21 10" xfId="3998"/>
    <cellStyle name="Normal 21 10 10" xfId="5730"/>
    <cellStyle name="Normal 21 10 11" xfId="5602"/>
    <cellStyle name="Normal 21 10 12" xfId="7366"/>
    <cellStyle name="Normal 21 10 2" xfId="7034"/>
    <cellStyle name="Normal 21 10 2 2" xfId="6523"/>
    <cellStyle name="Normal 21 10 2 3" xfId="7435"/>
    <cellStyle name="Normal 21 10 2 4" xfId="7528"/>
    <cellStyle name="Normal 21 10 2 5" xfId="7586"/>
    <cellStyle name="Normal 21 10 3" xfId="6410"/>
    <cellStyle name="Normal 21 10 4" xfId="7079"/>
    <cellStyle name="Normal 21 10 5" xfId="6365"/>
    <cellStyle name="Normal 21 10 6" xfId="7162"/>
    <cellStyle name="Normal 21 10 7" xfId="6309"/>
    <cellStyle name="Normal 21 10 8" xfId="7245"/>
    <cellStyle name="Normal 21 10 9" xfId="6250"/>
    <cellStyle name="Normal 21 11" xfId="3999"/>
    <cellStyle name="Normal 21 11 10" xfId="5729"/>
    <cellStyle name="Normal 21 11 11" xfId="5993"/>
    <cellStyle name="Normal 21 11 12" xfId="7467"/>
    <cellStyle name="Normal 21 11 2" xfId="6100"/>
    <cellStyle name="Normal 21 11 2 2" xfId="6524"/>
    <cellStyle name="Normal 21 11 2 3" xfId="7436"/>
    <cellStyle name="Normal 21 11 2 4" xfId="7529"/>
    <cellStyle name="Normal 21 11 2 5" xfId="7587"/>
    <cellStyle name="Normal 21 11 3" xfId="5632"/>
    <cellStyle name="Normal 21 11 4" xfId="7080"/>
    <cellStyle name="Normal 21 11 5" xfId="6364"/>
    <cellStyle name="Normal 21 11 6" xfId="7163"/>
    <cellStyle name="Normal 21 11 7" xfId="6663"/>
    <cellStyle name="Normal 21 11 8" xfId="7246"/>
    <cellStyle name="Normal 21 11 9" xfId="6249"/>
    <cellStyle name="Normal 21 12" xfId="4000"/>
    <cellStyle name="Normal 21 12 10" xfId="5728"/>
    <cellStyle name="Normal 21 12 11" xfId="5995"/>
    <cellStyle name="Normal 21 12 12" xfId="7352"/>
    <cellStyle name="Normal 21 12 2" xfId="6775"/>
    <cellStyle name="Normal 21 12 2 2" xfId="6525"/>
    <cellStyle name="Normal 21 12 2 3" xfId="7437"/>
    <cellStyle name="Normal 21 12 2 4" xfId="7530"/>
    <cellStyle name="Normal 21 12 2 5" xfId="7588"/>
    <cellStyle name="Normal 21 12 3" xfId="5613"/>
    <cellStyle name="Normal 21 12 4" xfId="7081"/>
    <cellStyle name="Normal 21 12 5" xfId="6363"/>
    <cellStyle name="Normal 21 12 6" xfId="7164"/>
    <cellStyle name="Normal 21 12 7" xfId="6307"/>
    <cellStyle name="Normal 21 12 8" xfId="7247"/>
    <cellStyle name="Normal 21 12 9" xfId="6248"/>
    <cellStyle name="Normal 21 13" xfId="4001"/>
    <cellStyle name="Normal 21 13 10" xfId="5727"/>
    <cellStyle name="Normal 21 13 11" xfId="6822"/>
    <cellStyle name="Normal 21 13 12" xfId="7481"/>
    <cellStyle name="Normal 21 13 2" xfId="6643"/>
    <cellStyle name="Normal 21 13 2 2" xfId="6526"/>
    <cellStyle name="Normal 21 13 2 3" xfId="7438"/>
    <cellStyle name="Normal 21 13 2 4" xfId="7531"/>
    <cellStyle name="Normal 21 13 2 5" xfId="7589"/>
    <cellStyle name="Normal 21 13 3" xfId="5594"/>
    <cellStyle name="Normal 21 13 4" xfId="7082"/>
    <cellStyle name="Normal 21 13 5" xfId="6362"/>
    <cellStyle name="Normal 21 13 6" xfId="7165"/>
    <cellStyle name="Normal 21 13 7" xfId="6306"/>
    <cellStyle name="Normal 21 13 8" xfId="7248"/>
    <cellStyle name="Normal 21 13 9" xfId="5458"/>
    <cellStyle name="Normal 21 14" xfId="4002"/>
    <cellStyle name="Normal 21 14 10" xfId="6760"/>
    <cellStyle name="Normal 21 14 11" xfId="5997"/>
    <cellStyle name="Normal 21 14 12" xfId="7338"/>
    <cellStyle name="Normal 21 14 2" xfId="6655"/>
    <cellStyle name="Normal 21 14 2 2" xfId="6527"/>
    <cellStyle name="Normal 21 14 2 3" xfId="7439"/>
    <cellStyle name="Normal 21 14 2 4" xfId="7532"/>
    <cellStyle name="Normal 21 14 2 5" xfId="7590"/>
    <cellStyle name="Normal 21 14 3" xfId="5570"/>
    <cellStyle name="Normal 21 14 4" xfId="7083"/>
    <cellStyle name="Normal 21 14 5" xfId="6361"/>
    <cellStyle name="Normal 21 14 6" xfId="7166"/>
    <cellStyle name="Normal 21 14 7" xfId="6305"/>
    <cellStyle name="Normal 21 14 8" xfId="7249"/>
    <cellStyle name="Normal 21 14 9" xfId="6246"/>
    <cellStyle name="Normal 21 15" xfId="4003"/>
    <cellStyle name="Normal 21 15 10" xfId="6742"/>
    <cellStyle name="Normal 21 15 11" xfId="5998"/>
    <cellStyle name="Normal 21 15 12" xfId="7494"/>
    <cellStyle name="Normal 21 15 2" xfId="6696"/>
    <cellStyle name="Normal 21 15 2 2" xfId="6528"/>
    <cellStyle name="Normal 21 15 2 3" xfId="7440"/>
    <cellStyle name="Normal 21 15 2 4" xfId="7533"/>
    <cellStyle name="Normal 21 15 2 5" xfId="7591"/>
    <cellStyle name="Normal 21 15 3" xfId="6409"/>
    <cellStyle name="Normal 21 15 4" xfId="7084"/>
    <cellStyle name="Normal 21 15 5" xfId="6360"/>
    <cellStyle name="Normal 21 15 6" xfId="7167"/>
    <cellStyle name="Normal 21 15 7" xfId="6304"/>
    <cellStyle name="Normal 21 15 8" xfId="7250"/>
    <cellStyle name="Normal 21 15 9" xfId="6245"/>
    <cellStyle name="Normal 21 16" xfId="4004"/>
    <cellStyle name="Normal 21 16 10" xfId="6733"/>
    <cellStyle name="Normal 21 16 11" xfId="6726"/>
    <cellStyle name="Normal 21 16 12" xfId="7323"/>
    <cellStyle name="Normal 21 16 2" xfId="6679"/>
    <cellStyle name="Normal 21 16 2 2" xfId="6529"/>
    <cellStyle name="Normal 21 16 2 3" xfId="7441"/>
    <cellStyle name="Normal 21 16 2 4" xfId="7534"/>
    <cellStyle name="Normal 21 16 2 5" xfId="7592"/>
    <cellStyle name="Normal 21 16 3" xfId="6408"/>
    <cellStyle name="Normal 21 16 4" xfId="7085"/>
    <cellStyle name="Normal 21 16 5" xfId="6359"/>
    <cellStyle name="Normal 21 16 6" xfId="7168"/>
    <cellStyle name="Normal 21 16 7" xfId="6303"/>
    <cellStyle name="Normal 21 16 8" xfId="7251"/>
    <cellStyle name="Normal 21 16 9" xfId="6244"/>
    <cellStyle name="Normal 21 2" xfId="4005"/>
    <cellStyle name="Normal 21 2 10" xfId="6721"/>
    <cellStyle name="Normal 21 2 11" xfId="6735"/>
    <cellStyle name="Normal 21 2 12" xfId="7365"/>
    <cellStyle name="Normal 21 2 2" xfId="5491"/>
    <cellStyle name="Normal 21 2 2 2" xfId="6530"/>
    <cellStyle name="Normal 21 2 2 3" xfId="7442"/>
    <cellStyle name="Normal 21 2 2 4" xfId="7535"/>
    <cellStyle name="Normal 21 2 2 5" xfId="7593"/>
    <cellStyle name="Normal 21 2 3" xfId="6407"/>
    <cellStyle name="Normal 21 2 4" xfId="7086"/>
    <cellStyle name="Normal 21 2 5" xfId="6358"/>
    <cellStyle name="Normal 21 2 6" xfId="7169"/>
    <cellStyle name="Normal 21 2 7" xfId="6302"/>
    <cellStyle name="Normal 21 2 8" xfId="7252"/>
    <cellStyle name="Normal 21 2 9" xfId="6676"/>
    <cellStyle name="Normal 21 3" xfId="4006"/>
    <cellStyle name="Normal 21 3 10" xfId="5726"/>
    <cellStyle name="Normal 21 3 11" xfId="6745"/>
    <cellStyle name="Normal 21 3 12" xfId="7468"/>
    <cellStyle name="Normal 21 3 2" xfId="6806"/>
    <cellStyle name="Normal 21 3 2 2" xfId="6531"/>
    <cellStyle name="Normal 21 3 2 3" xfId="7443"/>
    <cellStyle name="Normal 21 3 2 4" xfId="7536"/>
    <cellStyle name="Normal 21 3 2 5" xfId="7594"/>
    <cellStyle name="Normal 21 3 3" xfId="6406"/>
    <cellStyle name="Normal 21 3 4" xfId="7087"/>
    <cellStyle name="Normal 21 3 5" xfId="6357"/>
    <cellStyle name="Normal 21 3 6" xfId="7170"/>
    <cellStyle name="Normal 21 3 7" xfId="6301"/>
    <cellStyle name="Normal 21 3 8" xfId="7253"/>
    <cellStyle name="Normal 21 3 9" xfId="5649"/>
    <cellStyle name="Normal 21 4" xfId="4007"/>
    <cellStyle name="Normal 21 4 10" xfId="5725"/>
    <cellStyle name="Normal 21 4 11" xfId="6753"/>
    <cellStyle name="Normal 21 4 12" xfId="7351"/>
    <cellStyle name="Normal 21 4 2" xfId="6825"/>
    <cellStyle name="Normal 21 4 2 2" xfId="6532"/>
    <cellStyle name="Normal 21 4 2 3" xfId="7444"/>
    <cellStyle name="Normal 21 4 2 4" xfId="7537"/>
    <cellStyle name="Normal 21 4 2 5" xfId="7595"/>
    <cellStyle name="Normal 21 4 3" xfId="5454"/>
    <cellStyle name="Normal 21 4 4" xfId="7088"/>
    <cellStyle name="Normal 21 4 5" xfId="6356"/>
    <cellStyle name="Normal 21 4 6" xfId="7171"/>
    <cellStyle name="Normal 21 4 7" xfId="6321"/>
    <cellStyle name="Normal 21 4 8" xfId="7254"/>
    <cellStyle name="Normal 21 4 9" xfId="5644"/>
    <cellStyle name="Normal 21 5" xfId="4008"/>
    <cellStyle name="Normal 21 5 10" xfId="5724"/>
    <cellStyle name="Normal 21 5 11" xfId="6764"/>
    <cellStyle name="Normal 21 5 12" xfId="7482"/>
    <cellStyle name="Normal 21 5 2" xfId="6093"/>
    <cellStyle name="Normal 21 5 2 2" xfId="6533"/>
    <cellStyle name="Normal 21 5 2 3" xfId="7445"/>
    <cellStyle name="Normal 21 5 2 4" xfId="7538"/>
    <cellStyle name="Normal 21 5 2 5" xfId="7596"/>
    <cellStyle name="Normal 21 5 3" xfId="6404"/>
    <cellStyle name="Normal 21 5 4" xfId="7089"/>
    <cellStyle name="Normal 21 5 5" xfId="6355"/>
    <cellStyle name="Normal 21 5 6" xfId="7172"/>
    <cellStyle name="Normal 21 5 7" xfId="6299"/>
    <cellStyle name="Normal 21 5 8" xfId="7255"/>
    <cellStyle name="Normal 21 5 9" xfId="5638"/>
    <cellStyle name="Normal 21 6" xfId="4009"/>
    <cellStyle name="Normal 21 6 10" xfId="5723"/>
    <cellStyle name="Normal 21 6 11" xfId="6772"/>
    <cellStyle name="Normal 21 6 12" xfId="7337"/>
    <cellStyle name="Normal 21 6 2" xfId="6101"/>
    <cellStyle name="Normal 21 6 2 2" xfId="6534"/>
    <cellStyle name="Normal 21 6 2 3" xfId="7446"/>
    <cellStyle name="Normal 21 6 2 4" xfId="7539"/>
    <cellStyle name="Normal 21 6 2 5" xfId="7597"/>
    <cellStyle name="Normal 21 6 3" xfId="6403"/>
    <cellStyle name="Normal 21 6 4" xfId="7090"/>
    <cellStyle name="Normal 21 6 5" xfId="6354"/>
    <cellStyle name="Normal 21 6 6" xfId="7173"/>
    <cellStyle name="Normal 21 6 7" xfId="6298"/>
    <cellStyle name="Normal 21 6 8" xfId="7256"/>
    <cellStyle name="Normal 21 6 9" xfId="5631"/>
    <cellStyle name="Normal 21 7" xfId="4010"/>
    <cellStyle name="Normal 21 7 10" xfId="5722"/>
    <cellStyle name="Normal 21 7 11" xfId="6782"/>
    <cellStyle name="Normal 21 7 12" xfId="7495"/>
    <cellStyle name="Normal 21 7 2" xfId="6102"/>
    <cellStyle name="Normal 21 7 2 2" xfId="6535"/>
    <cellStyle name="Normal 21 7 2 3" xfId="7447"/>
    <cellStyle name="Normal 21 7 2 4" xfId="7540"/>
    <cellStyle name="Normal 21 7 2 5" xfId="7598"/>
    <cellStyle name="Normal 21 7 3" xfId="6402"/>
    <cellStyle name="Normal 21 7 4" xfId="7091"/>
    <cellStyle name="Normal 21 7 5" xfId="6353"/>
    <cellStyle name="Normal 21 7 6" xfId="7174"/>
    <cellStyle name="Normal 21 7 7" xfId="6297"/>
    <cellStyle name="Normal 21 7 8" xfId="7257"/>
    <cellStyle name="Normal 21 7 9" xfId="5612"/>
    <cellStyle name="Normal 21 8" xfId="4011"/>
    <cellStyle name="Normal 21 8 10" xfId="5721"/>
    <cellStyle name="Normal 21 8 11" xfId="6802"/>
    <cellStyle name="Normal 21 8 12" xfId="7322"/>
    <cellStyle name="Normal 21 8 2" xfId="6807"/>
    <cellStyle name="Normal 21 8 2 2" xfId="6536"/>
    <cellStyle name="Normal 21 8 2 3" xfId="7448"/>
    <cellStyle name="Normal 21 8 2 4" xfId="7541"/>
    <cellStyle name="Normal 21 8 2 5" xfId="7599"/>
    <cellStyle name="Normal 21 8 3" xfId="5633"/>
    <cellStyle name="Normal 21 8 4" xfId="7092"/>
    <cellStyle name="Normal 21 8 5" xfId="6352"/>
    <cellStyle name="Normal 21 8 6" xfId="7175"/>
    <cellStyle name="Normal 21 8 7" xfId="6296"/>
    <cellStyle name="Normal 21 8 8" xfId="7258"/>
    <cellStyle name="Normal 21 8 9" xfId="5593"/>
    <cellStyle name="Normal 21 9" xfId="4012"/>
    <cellStyle name="Normal 21 9 10" xfId="5720"/>
    <cellStyle name="Normal 21 9 11" xfId="5455"/>
    <cellStyle name="Normal 21 9 12" xfId="7369"/>
    <cellStyle name="Normal 21 9 2" xfId="6590"/>
    <cellStyle name="Normal 21 9 2 2" xfId="6537"/>
    <cellStyle name="Normal 21 9 2 3" xfId="7449"/>
    <cellStyle name="Normal 21 9 2 4" xfId="7542"/>
    <cellStyle name="Normal 21 9 2 5" xfId="7600"/>
    <cellStyle name="Normal 21 9 3" xfId="5614"/>
    <cellStyle name="Normal 21 9 4" xfId="7093"/>
    <cellStyle name="Normal 21 9 5" xfId="6700"/>
    <cellStyle name="Normal 21 9 6" xfId="7176"/>
    <cellStyle name="Normal 21 9 7" xfId="6295"/>
    <cellStyle name="Normal 21 9 8" xfId="7259"/>
    <cellStyle name="Normal 21 9 9" xfId="5571"/>
    <cellStyle name="Normal 22" xfId="5689"/>
    <cellStyle name="Normal 22 10" xfId="4013"/>
    <cellStyle name="Normal 22 10 10" xfId="5719"/>
    <cellStyle name="Normal 22 10 11" xfId="6000"/>
    <cellStyle name="Normal 22 10 12" xfId="7355"/>
    <cellStyle name="Normal 22 10 2" xfId="5478"/>
    <cellStyle name="Normal 22 10 2 2" xfId="6538"/>
    <cellStyle name="Normal 22 10 2 3" xfId="7450"/>
    <cellStyle name="Normal 22 10 2 4" xfId="7543"/>
    <cellStyle name="Normal 22 10 2 5" xfId="7601"/>
    <cellStyle name="Normal 22 10 3" xfId="6401"/>
    <cellStyle name="Normal 22 10 4" xfId="7094"/>
    <cellStyle name="Normal 22 10 5" xfId="6658"/>
    <cellStyle name="Normal 22 10 6" xfId="7177"/>
    <cellStyle name="Normal 22 10 7" xfId="6294"/>
    <cellStyle name="Normal 22 10 8" xfId="7260"/>
    <cellStyle name="Normal 22 10 9" xfId="6698"/>
    <cellStyle name="Normal 22 11" xfId="4014"/>
    <cellStyle name="Normal 22 11 10" xfId="5718"/>
    <cellStyle name="Normal 22 11 11" xfId="6001"/>
    <cellStyle name="Normal 22 11 12" xfId="7483"/>
    <cellStyle name="Normal 22 11 2" xfId="5457"/>
    <cellStyle name="Normal 22 11 2 2" xfId="6539"/>
    <cellStyle name="Normal 22 11 2 3" xfId="7451"/>
    <cellStyle name="Normal 22 11 2 4" xfId="7544"/>
    <cellStyle name="Normal 22 11 2 5" xfId="7602"/>
    <cellStyle name="Normal 22 11 3" xfId="5599"/>
    <cellStyle name="Normal 22 11 4" xfId="7095"/>
    <cellStyle name="Normal 22 11 5" xfId="6732"/>
    <cellStyle name="Normal 22 11 6" xfId="7178"/>
    <cellStyle name="Normal 22 11 7" xfId="6293"/>
    <cellStyle name="Normal 22 11 8" xfId="7261"/>
    <cellStyle name="Normal 22 11 9" xfId="6243"/>
    <cellStyle name="Normal 22 12" xfId="7621"/>
    <cellStyle name="Normal 22 13" xfId="7623"/>
    <cellStyle name="Normal 22 14" xfId="7625"/>
    <cellStyle name="Normal 22 15" xfId="7627"/>
    <cellStyle name="Normal 22 16" xfId="7629"/>
    <cellStyle name="Normal 22 17" xfId="7631"/>
    <cellStyle name="Normal 22 18" xfId="7633"/>
    <cellStyle name="Normal 22 19" xfId="7635"/>
    <cellStyle name="Normal 22 2" xfId="4015"/>
    <cellStyle name="Normal 22 2 10" xfId="5717"/>
    <cellStyle name="Normal 22 2 11" xfId="6002"/>
    <cellStyle name="Normal 22 2 12" xfId="7336"/>
    <cellStyle name="Normal 22 2 2" xfId="6608"/>
    <cellStyle name="Normal 22 2 2 2" xfId="5566"/>
    <cellStyle name="Normal 22 2 2 3" xfId="7452"/>
    <cellStyle name="Normal 22 2 2 4" xfId="7545"/>
    <cellStyle name="Normal 22 2 2 5" xfId="7603"/>
    <cellStyle name="Normal 22 2 3" xfId="5569"/>
    <cellStyle name="Normal 22 2 4" xfId="7096"/>
    <cellStyle name="Normal 22 2 5" xfId="6748"/>
    <cellStyle name="Normal 22 2 6" xfId="7179"/>
    <cellStyle name="Normal 22 2 7" xfId="6292"/>
    <cellStyle name="Normal 22 2 8" xfId="7262"/>
    <cellStyle name="Normal 22 2 9" xfId="6657"/>
    <cellStyle name="Normal 22 20" xfId="7637"/>
    <cellStyle name="Normal 22 3" xfId="4016"/>
    <cellStyle name="Normal 22 3 10" xfId="5716"/>
    <cellStyle name="Normal 22 3 11" xfId="6003"/>
    <cellStyle name="Normal 22 3 12" xfId="7496"/>
    <cellStyle name="Normal 22 3 2" xfId="6830"/>
    <cellStyle name="Normal 22 3 2 2" xfId="5597"/>
    <cellStyle name="Normal 22 3 2 3" xfId="7453"/>
    <cellStyle name="Normal 22 3 2 4" xfId="7546"/>
    <cellStyle name="Normal 22 3 2 5" xfId="7604"/>
    <cellStyle name="Normal 22 3 3" xfId="6400"/>
    <cellStyle name="Normal 22 3 4" xfId="7097"/>
    <cellStyle name="Normal 22 3 5" xfId="6627"/>
    <cellStyle name="Normal 22 3 6" xfId="7180"/>
    <cellStyle name="Normal 22 3 7" xfId="6291"/>
    <cellStyle name="Normal 22 3 8" xfId="7263"/>
    <cellStyle name="Normal 22 3 9" xfId="6645"/>
    <cellStyle name="Normal 22 4" xfId="4017"/>
    <cellStyle name="Normal 22 4 10" xfId="5715"/>
    <cellStyle name="Normal 22 4 11" xfId="6004"/>
    <cellStyle name="Normal 22 4 12" xfId="7321"/>
    <cellStyle name="Normal 22 4 2" xfId="6625"/>
    <cellStyle name="Normal 22 4 2 2" xfId="6540"/>
    <cellStyle name="Normal 22 4 2 3" xfId="7454"/>
    <cellStyle name="Normal 22 4 2 4" xfId="7547"/>
    <cellStyle name="Normal 22 4 2 5" xfId="7605"/>
    <cellStyle name="Normal 22 4 3" xfId="6399"/>
    <cellStyle name="Normal 22 4 4" xfId="7098"/>
    <cellStyle name="Normal 22 4 5" xfId="6618"/>
    <cellStyle name="Normal 22 4 6" xfId="7181"/>
    <cellStyle name="Normal 22 4 7" xfId="6290"/>
    <cellStyle name="Normal 22 4 8" xfId="7264"/>
    <cellStyle name="Normal 22 4 9" xfId="6242"/>
    <cellStyle name="Normal 22 5" xfId="4018"/>
    <cellStyle name="Normal 22 5 10" xfId="5714"/>
    <cellStyle name="Normal 22 5 11" xfId="6005"/>
    <cellStyle name="Normal 22 5 12" xfId="7364"/>
    <cellStyle name="Normal 22 5 2" xfId="6731"/>
    <cellStyle name="Normal 22 5 2 2" xfId="5617"/>
    <cellStyle name="Normal 22 5 2 3" xfId="7455"/>
    <cellStyle name="Normal 22 5 2 4" xfId="7548"/>
    <cellStyle name="Normal 22 5 2 5" xfId="7606"/>
    <cellStyle name="Normal 22 5 3" xfId="6398"/>
    <cellStyle name="Normal 22 5 4" xfId="7099"/>
    <cellStyle name="Normal 22 5 5" xfId="6609"/>
    <cellStyle name="Normal 22 5 6" xfId="7182"/>
    <cellStyle name="Normal 22 5 7" xfId="6300"/>
    <cellStyle name="Normal 22 5 8" xfId="7265"/>
    <cellStyle name="Normal 22 5 9" xfId="6241"/>
    <cellStyle name="Normal 22 6" xfId="4019"/>
    <cellStyle name="Normal 22 6 10" xfId="5713"/>
    <cellStyle name="Normal 22 6 11" xfId="5579"/>
    <cellStyle name="Normal 22 6 12" xfId="7469"/>
    <cellStyle name="Normal 22 6 2" xfId="6642"/>
    <cellStyle name="Normal 22 6 2 2" xfId="5636"/>
    <cellStyle name="Normal 22 6 2 3" xfId="7456"/>
    <cellStyle name="Normal 22 6 2 4" xfId="7549"/>
    <cellStyle name="Normal 22 6 2 5" xfId="7607"/>
    <cellStyle name="Normal 22 6 3" xfId="6397"/>
    <cellStyle name="Normal 22 6 4" xfId="7100"/>
    <cellStyle name="Normal 22 6 5" xfId="6602"/>
    <cellStyle name="Normal 22 6 6" xfId="7183"/>
    <cellStyle name="Normal 22 6 7" xfId="6289"/>
    <cellStyle name="Normal 22 6 8" xfId="7266"/>
    <cellStyle name="Normal 22 6 9" xfId="6240"/>
    <cellStyle name="Normal 22 7" xfId="4020"/>
    <cellStyle name="Normal 22 7 10" xfId="5712"/>
    <cellStyle name="Normal 22 7 11" xfId="6006"/>
    <cellStyle name="Normal 22 7 12" xfId="7350"/>
    <cellStyle name="Normal 22 7 2" xfId="6654"/>
    <cellStyle name="Normal 22 7 2 2" xfId="6541"/>
    <cellStyle name="Normal 22 7 2 3" xfId="7457"/>
    <cellStyle name="Normal 22 7 2 4" xfId="7550"/>
    <cellStyle name="Normal 22 7 2 5" xfId="7608"/>
    <cellStyle name="Normal 22 7 3" xfId="6396"/>
    <cellStyle name="Normal 22 7 4" xfId="7101"/>
    <cellStyle name="Normal 22 7 5" xfId="6710"/>
    <cellStyle name="Normal 22 7 6" xfId="7184"/>
    <cellStyle name="Normal 22 7 7" xfId="5629"/>
    <cellStyle name="Normal 22 7 8" xfId="7267"/>
    <cellStyle name="Normal 22 7 9" xfId="6239"/>
    <cellStyle name="Normal 22 8" xfId="4021"/>
    <cellStyle name="Normal 22 9" xfId="4022"/>
    <cellStyle name="Normal 23" xfId="4023"/>
    <cellStyle name="Normal 24" xfId="4024"/>
    <cellStyle name="Normal 25" xfId="4025"/>
    <cellStyle name="Normal 26" xfId="7609"/>
    <cellStyle name="Normal 26 10" xfId="4026"/>
    <cellStyle name="Normal 26 11" xfId="4027"/>
    <cellStyle name="Normal 26 12" xfId="7622"/>
    <cellStyle name="Normal 26 13" xfId="7624"/>
    <cellStyle name="Normal 26 14" xfId="7626"/>
    <cellStyle name="Normal 26 15" xfId="7628"/>
    <cellStyle name="Normal 26 16" xfId="7630"/>
    <cellStyle name="Normal 26 17" xfId="7632"/>
    <cellStyle name="Normal 26 18" xfId="7634"/>
    <cellStyle name="Normal 26 19" xfId="7636"/>
    <cellStyle name="Normal 26 2" xfId="4028"/>
    <cellStyle name="Normal 26 20" xfId="7638"/>
    <cellStyle name="Normal 26 3" xfId="4029"/>
    <cellStyle name="Normal 26 4" xfId="4030"/>
    <cellStyle name="Normal 26 5" xfId="4031"/>
    <cellStyle name="Normal 26 6" xfId="4032"/>
    <cellStyle name="Normal 26 7" xfId="4033"/>
    <cellStyle name="Normal 26 8" xfId="4034"/>
    <cellStyle name="Normal 26 9" xfId="4035"/>
    <cellStyle name="Normal 27" xfId="7610"/>
    <cellStyle name="Normal 27 10" xfId="4036"/>
    <cellStyle name="Normal 27 11" xfId="4037"/>
    <cellStyle name="Normal 27 2" xfId="4038"/>
    <cellStyle name="Normal 27 3" xfId="4039"/>
    <cellStyle name="Normal 27 4" xfId="4040"/>
    <cellStyle name="Normal 27 5" xfId="4041"/>
    <cellStyle name="Normal 27 6" xfId="4042"/>
    <cellStyle name="Normal 27 7" xfId="4043"/>
    <cellStyle name="Normal 27 8" xfId="4044"/>
    <cellStyle name="Normal 27 9" xfId="4045"/>
    <cellStyle name="Normal 28" xfId="7611"/>
    <cellStyle name="Normal 28 10" xfId="4046"/>
    <cellStyle name="Normal 28 11" xfId="4047"/>
    <cellStyle name="Normal 28 2" xfId="4048"/>
    <cellStyle name="Normal 28 3" xfId="4049"/>
    <cellStyle name="Normal 28 4" xfId="4050"/>
    <cellStyle name="Normal 28 5" xfId="4051"/>
    <cellStyle name="Normal 28 6" xfId="4052"/>
    <cellStyle name="Normal 28 7" xfId="4053"/>
    <cellStyle name="Normal 28 8" xfId="4054"/>
    <cellStyle name="Normal 28 9" xfId="4055"/>
    <cellStyle name="Normal 29" xfId="7612"/>
    <cellStyle name="Normal 29 10" xfId="4056"/>
    <cellStyle name="Normal 29 11" xfId="4057"/>
    <cellStyle name="Normal 29 12" xfId="4058"/>
    <cellStyle name="Normal 29 13" xfId="4059"/>
    <cellStyle name="Normal 29 2" xfId="4060"/>
    <cellStyle name="Normal 29 2 2" xfId="4061"/>
    <cellStyle name="Normal 29 2 3" xfId="4062"/>
    <cellStyle name="Normal 29 2 4" xfId="4063"/>
    <cellStyle name="Normal 29 2 5" xfId="4064"/>
    <cellStyle name="Normal 29 3" xfId="4065"/>
    <cellStyle name="Normal 29 3 2" xfId="4066"/>
    <cellStyle name="Normal 29 3 3" xfId="4067"/>
    <cellStyle name="Normal 29 3 4" xfId="4068"/>
    <cellStyle name="Normal 29 3 5" xfId="4069"/>
    <cellStyle name="Normal 29 4" xfId="4070"/>
    <cellStyle name="Normal 29 4 2" xfId="4071"/>
    <cellStyle name="Normal 29 4 3" xfId="4072"/>
    <cellStyle name="Normal 29 4 4" xfId="4073"/>
    <cellStyle name="Normal 29 4 5" xfId="4074"/>
    <cellStyle name="Normal 29 5" xfId="4075"/>
    <cellStyle name="Normal 29 5 2" xfId="4076"/>
    <cellStyle name="Normal 29 5 3" xfId="4077"/>
    <cellStyle name="Normal 29 5 4" xfId="4078"/>
    <cellStyle name="Normal 29 5 5" xfId="4079"/>
    <cellStyle name="Normal 29 6" xfId="4080"/>
    <cellStyle name="Normal 29 6 2" xfId="4081"/>
    <cellStyle name="Normal 29 6 3" xfId="4082"/>
    <cellStyle name="Normal 29 6 4" xfId="4083"/>
    <cellStyle name="Normal 29 6 5" xfId="4084"/>
    <cellStyle name="Normal 29 7" xfId="4085"/>
    <cellStyle name="Normal 29 7 2" xfId="4086"/>
    <cellStyle name="Normal 29 7 3" xfId="4087"/>
    <cellStyle name="Normal 29 7 4" xfId="4088"/>
    <cellStyle name="Normal 29 7 5" xfId="4089"/>
    <cellStyle name="Normal 29 8" xfId="4090"/>
    <cellStyle name="Normal 29 8 2" xfId="4091"/>
    <cellStyle name="Normal 29 8 3" xfId="4092"/>
    <cellStyle name="Normal 29 8 4" xfId="4093"/>
    <cellStyle name="Normal 29 8 5" xfId="4094"/>
    <cellStyle name="Normal 29 9" xfId="4095"/>
    <cellStyle name="Normal 3" xfId="4934"/>
    <cellStyle name="Normal 3 10" xfId="4096"/>
    <cellStyle name="Normal 3 11" xfId="4097"/>
    <cellStyle name="Normal 3 12" xfId="4098"/>
    <cellStyle name="Normal 3 13" xfId="4099"/>
    <cellStyle name="Normal 3 14" xfId="4100"/>
    <cellStyle name="Normal 3 15" xfId="4101"/>
    <cellStyle name="Normal 3 16" xfId="4102"/>
    <cellStyle name="Normal 3 17" xfId="4103"/>
    <cellStyle name="Normal 3 18" xfId="4104"/>
    <cellStyle name="Normal 3 19" xfId="4105"/>
    <cellStyle name="Normal 3 2" xfId="4106"/>
    <cellStyle name="Normal 3 20" xfId="4107"/>
    <cellStyle name="Normal 3 21" xfId="4108"/>
    <cellStyle name="Normal 3 22" xfId="4109"/>
    <cellStyle name="Normal 3 23" xfId="4110"/>
    <cellStyle name="Normal 3 24" xfId="4111"/>
    <cellStyle name="Normal 3 25" xfId="4112"/>
    <cellStyle name="Normal 3 25 2" xfId="4113"/>
    <cellStyle name="Normal 3 25 3" xfId="4114"/>
    <cellStyle name="Normal 3 25 4" xfId="4115"/>
    <cellStyle name="Normal 3 25 5" xfId="4116"/>
    <cellStyle name="Normal 3 26" xfId="4117"/>
    <cellStyle name="Normal 3 26 2" xfId="4118"/>
    <cellStyle name="Normal 3 26 3" xfId="4119"/>
    <cellStyle name="Normal 3 26 4" xfId="4120"/>
    <cellStyle name="Normal 3 26 5" xfId="4121"/>
    <cellStyle name="Normal 3 27" xfId="4122"/>
    <cellStyle name="Normal 3 27 2" xfId="4123"/>
    <cellStyle name="Normal 3 27 3" xfId="4124"/>
    <cellStyle name="Normal 3 27 4" xfId="4125"/>
    <cellStyle name="Normal 3 27 5" xfId="4126"/>
    <cellStyle name="Normal 3 28" xfId="4127"/>
    <cellStyle name="Normal 3 28 2" xfId="4128"/>
    <cellStyle name="Normal 3 28 3" xfId="4129"/>
    <cellStyle name="Normal 3 28 4" xfId="4130"/>
    <cellStyle name="Normal 3 28 5" xfId="4131"/>
    <cellStyle name="Normal 3 29" xfId="4132"/>
    <cellStyle name="Normal 3 29 2" xfId="4133"/>
    <cellStyle name="Normal 3 29 3" xfId="4134"/>
    <cellStyle name="Normal 3 29 4" xfId="4135"/>
    <cellStyle name="Normal 3 29 5" xfId="4136"/>
    <cellStyle name="Normal 3 3" xfId="4137"/>
    <cellStyle name="Normal 3 30" xfId="4138"/>
    <cellStyle name="Normal 3 30 2" xfId="4139"/>
    <cellStyle name="Normal 3 30 3" xfId="4140"/>
    <cellStyle name="Normal 3 30 4" xfId="4141"/>
    <cellStyle name="Normal 3 30 5" xfId="4142"/>
    <cellStyle name="Normal 3 31" xfId="4143"/>
    <cellStyle name="Normal 3 32" xfId="4144"/>
    <cellStyle name="Normal 3 33" xfId="4145"/>
    <cellStyle name="Normal 3 34" xfId="4146"/>
    <cellStyle name="Normal 3 35" xfId="4147"/>
    <cellStyle name="Normal 3 36" xfId="4148"/>
    <cellStyle name="Normal 3 37" xfId="4149"/>
    <cellStyle name="Normal 3 38" xfId="4150"/>
    <cellStyle name="Normal 3 39" xfId="4151"/>
    <cellStyle name="Normal 3 4" xfId="4152"/>
    <cellStyle name="Normal 3 40" xfId="4153"/>
    <cellStyle name="Normal 3 41" xfId="4154"/>
    <cellStyle name="Normal 3 42" xfId="4155"/>
    <cellStyle name="Normal 3 43" xfId="4940"/>
    <cellStyle name="Normal 3 43 2" xfId="6109"/>
    <cellStyle name="Normal 3 43 3" xfId="6694"/>
    <cellStyle name="Normal 3 43 4" xfId="6599"/>
    <cellStyle name="Normal 3 43 5" xfId="7319"/>
    <cellStyle name="Normal 3 44" xfId="4948"/>
    <cellStyle name="Normal 3 44 2" xfId="6110"/>
    <cellStyle name="Normal 3 44 3" xfId="6678"/>
    <cellStyle name="Normal 3 44 4" xfId="6607"/>
    <cellStyle name="Normal 3 44 5" xfId="7363"/>
    <cellStyle name="Normal 3 45" xfId="4952"/>
    <cellStyle name="Normal 3 45 2" xfId="6111"/>
    <cellStyle name="Normal 3 45 3" xfId="6649"/>
    <cellStyle name="Normal 3 45 4" xfId="6621"/>
    <cellStyle name="Normal 3 45 5" xfId="7349"/>
    <cellStyle name="Normal 3 46" xfId="4956"/>
    <cellStyle name="Normal 3 47" xfId="4960"/>
    <cellStyle name="Normal 3 48" xfId="4964"/>
    <cellStyle name="Normal 3 49" xfId="4970"/>
    <cellStyle name="Normal 3 5" xfId="4156"/>
    <cellStyle name="Normal 3 50" xfId="4973"/>
    <cellStyle name="Normal 3 6" xfId="4157"/>
    <cellStyle name="Normal 3 7" xfId="4158"/>
    <cellStyle name="Normal 3 8" xfId="4159"/>
    <cellStyle name="Normal 3 8 10" xfId="4160"/>
    <cellStyle name="Normal 3 8 11" xfId="4161"/>
    <cellStyle name="Normal 3 8 12" xfId="4162"/>
    <cellStyle name="Normal 3 8 13" xfId="4163"/>
    <cellStyle name="Normal 3 8 2" xfId="4164"/>
    <cellStyle name="Normal 3 8 2 2" xfId="4165"/>
    <cellStyle name="Normal 3 8 2 3" xfId="4166"/>
    <cellStyle name="Normal 3 8 2 4" xfId="4167"/>
    <cellStyle name="Normal 3 8 2 5" xfId="4168"/>
    <cellStyle name="Normal 3 8 3" xfId="4169"/>
    <cellStyle name="Normal 3 8 3 2" xfId="4170"/>
    <cellStyle name="Normal 3 8 3 3" xfId="4171"/>
    <cellStyle name="Normal 3 8 3 4" xfId="4172"/>
    <cellStyle name="Normal 3 8 3 5" xfId="4173"/>
    <cellStyle name="Normal 3 8 4" xfId="4174"/>
    <cellStyle name="Normal 3 8 4 2" xfId="4175"/>
    <cellStyle name="Normal 3 8 4 3" xfId="4176"/>
    <cellStyle name="Normal 3 8 4 4" xfId="4177"/>
    <cellStyle name="Normal 3 8 4 5" xfId="4178"/>
    <cellStyle name="Normal 3 8 5" xfId="4179"/>
    <cellStyle name="Normal 3 8 5 2" xfId="4180"/>
    <cellStyle name="Normal 3 8 5 3" xfId="4181"/>
    <cellStyle name="Normal 3 8 5 4" xfId="4182"/>
    <cellStyle name="Normal 3 8 5 5" xfId="4183"/>
    <cellStyle name="Normal 3 8 6" xfId="4184"/>
    <cellStyle name="Normal 3 8 6 2" xfId="4185"/>
    <cellStyle name="Normal 3 8 6 3" xfId="4186"/>
    <cellStyle name="Normal 3 8 6 4" xfId="4187"/>
    <cellStyle name="Normal 3 8 6 5" xfId="4188"/>
    <cellStyle name="Normal 3 8 7" xfId="4189"/>
    <cellStyle name="Normal 3 8 7 2" xfId="4190"/>
    <cellStyle name="Normal 3 8 7 3" xfId="4191"/>
    <cellStyle name="Normal 3 8 7 4" xfId="4192"/>
    <cellStyle name="Normal 3 8 7 5" xfId="4193"/>
    <cellStyle name="Normal 3 8 8" xfId="4194"/>
    <cellStyle name="Normal 3 8 8 2" xfId="4195"/>
    <cellStyle name="Normal 3 8 8 3" xfId="4196"/>
    <cellStyle name="Normal 3 8 8 4" xfId="4197"/>
    <cellStyle name="Normal 3 8 8 5" xfId="4198"/>
    <cellStyle name="Normal 3 8 9" xfId="4199"/>
    <cellStyle name="Normal 3 9" xfId="4200"/>
    <cellStyle name="Normal 3 9 10" xfId="4201"/>
    <cellStyle name="Normal 3 9 2" xfId="4202"/>
    <cellStyle name="Normal 3 9 3" xfId="4203"/>
    <cellStyle name="Normal 3 9 4" xfId="4204"/>
    <cellStyle name="Normal 3 9 5" xfId="4205"/>
    <cellStyle name="Normal 3 9 6" xfId="4206"/>
    <cellStyle name="Normal 3 9 7" xfId="4207"/>
    <cellStyle name="Normal 3 9 8" xfId="4208"/>
    <cellStyle name="Normal 3 9 9" xfId="4209"/>
    <cellStyle name="Normal 30" xfId="7613"/>
    <cellStyle name="Normal 30 10" xfId="4210"/>
    <cellStyle name="Normal 30 11" xfId="4211"/>
    <cellStyle name="Normal 30 2" xfId="4212"/>
    <cellStyle name="Normal 30 3" xfId="4213"/>
    <cellStyle name="Normal 30 4" xfId="4214"/>
    <cellStyle name="Normal 30 5" xfId="4215"/>
    <cellStyle name="Normal 30 6" xfId="4216"/>
    <cellStyle name="Normal 30 7" xfId="4217"/>
    <cellStyle name="Normal 30 8" xfId="4218"/>
    <cellStyle name="Normal 30 9" xfId="4219"/>
    <cellStyle name="Normal 31" xfId="7614"/>
    <cellStyle name="Normal 31 10" xfId="4220"/>
    <cellStyle name="Normal 31 11" xfId="4221"/>
    <cellStyle name="Normal 31 12" xfId="4222"/>
    <cellStyle name="Normal 31 13" xfId="4223"/>
    <cellStyle name="Normal 31 2" xfId="4224"/>
    <cellStyle name="Normal 31 2 2" xfId="4225"/>
    <cellStyle name="Normal 31 2 3" xfId="4226"/>
    <cellStyle name="Normal 31 2 4" xfId="4227"/>
    <cellStyle name="Normal 31 2 5" xfId="4228"/>
    <cellStyle name="Normal 31 3" xfId="4229"/>
    <cellStyle name="Normal 31 3 2" xfId="4230"/>
    <cellStyle name="Normal 31 3 3" xfId="4231"/>
    <cellStyle name="Normal 31 3 4" xfId="4232"/>
    <cellStyle name="Normal 31 3 5" xfId="4233"/>
    <cellStyle name="Normal 31 4" xfId="4234"/>
    <cellStyle name="Normal 31 4 2" xfId="4235"/>
    <cellStyle name="Normal 31 4 3" xfId="4236"/>
    <cellStyle name="Normal 31 4 4" xfId="4237"/>
    <cellStyle name="Normal 31 4 5" xfId="4238"/>
    <cellStyle name="Normal 31 5" xfId="4239"/>
    <cellStyle name="Normal 31 5 2" xfId="4240"/>
    <cellStyle name="Normal 31 5 3" xfId="4241"/>
    <cellStyle name="Normal 31 5 4" xfId="4242"/>
    <cellStyle name="Normal 31 5 5" xfId="4243"/>
    <cellStyle name="Normal 31 6" xfId="4244"/>
    <cellStyle name="Normal 31 6 2" xfId="4245"/>
    <cellStyle name="Normal 31 6 3" xfId="4246"/>
    <cellStyle name="Normal 31 6 4" xfId="4247"/>
    <cellStyle name="Normal 31 6 5" xfId="4248"/>
    <cellStyle name="Normal 31 7" xfId="4249"/>
    <cellStyle name="Normal 31 7 2" xfId="4250"/>
    <cellStyle name="Normal 31 7 3" xfId="4251"/>
    <cellStyle name="Normal 31 7 4" xfId="4252"/>
    <cellStyle name="Normal 31 7 5" xfId="4253"/>
    <cellStyle name="Normal 31 8" xfId="4254"/>
    <cellStyle name="Normal 31 8 2" xfId="4255"/>
    <cellStyle name="Normal 31 8 3" xfId="4256"/>
    <cellStyle name="Normal 31 8 4" xfId="4257"/>
    <cellStyle name="Normal 31 8 5" xfId="4258"/>
    <cellStyle name="Normal 31 9" xfId="4259"/>
    <cellStyle name="Normal 32" xfId="4260"/>
    <cellStyle name="Normal 33" xfId="4261"/>
    <cellStyle name="Normal 33 2" xfId="4262"/>
    <cellStyle name="Normal 33 3" xfId="4263"/>
    <cellStyle name="Normal 33 4" xfId="4264"/>
    <cellStyle name="Normal 33 5" xfId="4265"/>
    <cellStyle name="Normal 33 6" xfId="4266"/>
    <cellStyle name="Normal 34" xfId="4267"/>
    <cellStyle name="Normal 34 2" xfId="4268"/>
    <cellStyle name="Normal 34 3" xfId="4269"/>
    <cellStyle name="Normal 34 4" xfId="4270"/>
    <cellStyle name="Normal 34 5" xfId="4271"/>
    <cellStyle name="Normal 34 6" xfId="4272"/>
    <cellStyle name="Normal 34 7" xfId="4273"/>
    <cellStyle name="Normal 34 8" xfId="4274"/>
    <cellStyle name="Normal 35" xfId="4275"/>
    <cellStyle name="Normal 35 2" xfId="4276"/>
    <cellStyle name="Normal 35 3" xfId="4277"/>
    <cellStyle name="Normal 35 4" xfId="4278"/>
    <cellStyle name="Normal 35 5" xfId="4279"/>
    <cellStyle name="Normal 35 6" xfId="4280"/>
    <cellStyle name="Normal 35 7" xfId="4281"/>
    <cellStyle name="Normal 36" xfId="4282"/>
    <cellStyle name="Normal 36 2" xfId="4283"/>
    <cellStyle name="Normal 36 2 2" xfId="4284"/>
    <cellStyle name="Normal 36 2 3" xfId="4285"/>
    <cellStyle name="Normal 36 2 4" xfId="4286"/>
    <cellStyle name="Normal 36 2 5" xfId="4287"/>
    <cellStyle name="Normal 36 3" xfId="4288"/>
    <cellStyle name="Normal 36 3 2" xfId="4289"/>
    <cellStyle name="Normal 36 3 3" xfId="4290"/>
    <cellStyle name="Normal 36 3 4" xfId="4291"/>
    <cellStyle name="Normal 36 3 5" xfId="4292"/>
    <cellStyle name="Normal 36 4" xfId="4293"/>
    <cellStyle name="Normal 36 4 2" xfId="4294"/>
    <cellStyle name="Normal 36 4 3" xfId="4295"/>
    <cellStyle name="Normal 36 4 4" xfId="4296"/>
    <cellStyle name="Normal 36 4 5" xfId="4297"/>
    <cellStyle name="Normal 36 5" xfId="4298"/>
    <cellStyle name="Normal 36 5 2" xfId="4299"/>
    <cellStyle name="Normal 36 5 3" xfId="4300"/>
    <cellStyle name="Normal 36 5 4" xfId="4301"/>
    <cellStyle name="Normal 36 5 5" xfId="4302"/>
    <cellStyle name="Normal 36 6" xfId="4303"/>
    <cellStyle name="Normal 36 7" xfId="4304"/>
    <cellStyle name="Normal 36 8" xfId="4305"/>
    <cellStyle name="Normal 36 9" xfId="4306"/>
    <cellStyle name="Normal 37" xfId="4307"/>
    <cellStyle name="Normal 37 2" xfId="4308"/>
    <cellStyle name="Normal 37 2 2" xfId="4309"/>
    <cellStyle name="Normal 37 2 3" xfId="4310"/>
    <cellStyle name="Normal 37 2 4" xfId="4311"/>
    <cellStyle name="Normal 37 2 5" xfId="4312"/>
    <cellStyle name="Normal 37 3" xfId="4313"/>
    <cellStyle name="Normal 37 3 2" xfId="4314"/>
    <cellStyle name="Normal 37 3 3" xfId="4315"/>
    <cellStyle name="Normal 37 3 4" xfId="4316"/>
    <cellStyle name="Normal 37 3 5" xfId="4317"/>
    <cellStyle name="Normal 37 4" xfId="4318"/>
    <cellStyle name="Normal 37 4 2" xfId="4319"/>
    <cellStyle name="Normal 37 4 3" xfId="4320"/>
    <cellStyle name="Normal 37 4 4" xfId="4321"/>
    <cellStyle name="Normal 37 4 5" xfId="4322"/>
    <cellStyle name="Normal 37 5" xfId="4323"/>
    <cellStyle name="Normal 37 6" xfId="4324"/>
    <cellStyle name="Normal 37 7" xfId="4325"/>
    <cellStyle name="Normal 37 8" xfId="4326"/>
    <cellStyle name="Normal 38" xfId="4327"/>
    <cellStyle name="Normal 38 2" xfId="4328"/>
    <cellStyle name="Normal 38 3" xfId="4329"/>
    <cellStyle name="Normal 38 4" xfId="4330"/>
    <cellStyle name="Normal 38 5" xfId="4331"/>
    <cellStyle name="Normal 38 6" xfId="4332"/>
    <cellStyle name="Normal 38 7" xfId="4333"/>
    <cellStyle name="Normal 38 8" xfId="4334"/>
    <cellStyle name="Normal 39" xfId="4335"/>
    <cellStyle name="Normal 39 2" xfId="4336"/>
    <cellStyle name="Normal 39 3" xfId="4337"/>
    <cellStyle name="Normal 39 4" xfId="4338"/>
    <cellStyle name="Normal 39 5" xfId="4339"/>
    <cellStyle name="Normal 39 6" xfId="4340"/>
    <cellStyle name="Normal 39 7" xfId="4341"/>
    <cellStyle name="Normal 39 8" xfId="4342"/>
    <cellStyle name="Normal 4" xfId="4343"/>
    <cellStyle name="Normal 4 10" xfId="4344"/>
    <cellStyle name="Normal 4 11" xfId="4345"/>
    <cellStyle name="Normal 4 12" xfId="4346"/>
    <cellStyle name="Normal 4 13" xfId="4347"/>
    <cellStyle name="Normal 4 14" xfId="4348"/>
    <cellStyle name="Normal 4 15" xfId="4349"/>
    <cellStyle name="Normal 4 16" xfId="4350"/>
    <cellStyle name="Normal 4 17" xfId="4351"/>
    <cellStyle name="Normal 4 18" xfId="4941"/>
    <cellStyle name="Normal 4 18 2" xfId="5503"/>
    <cellStyle name="Normal 4 18 3" xfId="5700"/>
    <cellStyle name="Normal 4 18 4" xfId="6624"/>
    <cellStyle name="Normal 4 18 5" xfId="7335"/>
    <cellStyle name="Normal 4 19" xfId="4949"/>
    <cellStyle name="Normal 4 19 2" xfId="5507"/>
    <cellStyle name="Normal 4 19 3" xfId="6695"/>
    <cellStyle name="Normal 4 19 4" xfId="6036"/>
    <cellStyle name="Normal 4 19 5" xfId="7497"/>
    <cellStyle name="Normal 4 2" xfId="4352"/>
    <cellStyle name="Normal 4 20" xfId="4953"/>
    <cellStyle name="Normal 4 20 2" xfId="5575"/>
    <cellStyle name="Normal 4 20 3" xfId="6648"/>
    <cellStyle name="Normal 4 20 4" xfId="7037"/>
    <cellStyle name="Normal 4 20 5" xfId="7362"/>
    <cellStyle name="Normal 4 21" xfId="4957"/>
    <cellStyle name="Normal 4 22" xfId="4961"/>
    <cellStyle name="Normal 4 23" xfId="4965"/>
    <cellStyle name="Normal 4 24" xfId="4971"/>
    <cellStyle name="Normal 4 25" xfId="4974"/>
    <cellStyle name="Normal 4 3" xfId="4353"/>
    <cellStyle name="Normal 4 4" xfId="4354"/>
    <cellStyle name="Normal 4 5" xfId="4355"/>
    <cellStyle name="Normal 4 6" xfId="4356"/>
    <cellStyle name="Normal 4 7" xfId="4357"/>
    <cellStyle name="Normal 4 8" xfId="4358"/>
    <cellStyle name="Normal 4 8 2" xfId="4359"/>
    <cellStyle name="Normal 4 8 3" xfId="4360"/>
    <cellStyle name="Normal 4 8 4" xfId="4361"/>
    <cellStyle name="Normal 4 8 5" xfId="4362"/>
    <cellStyle name="Normal 4 9" xfId="4363"/>
    <cellStyle name="Normal 4 9 2" xfId="4364"/>
    <cellStyle name="Normal 4 9 3" xfId="4365"/>
    <cellStyle name="Normal 4 9 4" xfId="4366"/>
    <cellStyle name="Normal 4 9 5" xfId="4367"/>
    <cellStyle name="Normal 40" xfId="4368"/>
    <cellStyle name="Normal 40 2" xfId="4369"/>
    <cellStyle name="Normal 40 3" xfId="4370"/>
    <cellStyle name="Normal 40 4" xfId="4371"/>
    <cellStyle name="Normal 40 5" xfId="4372"/>
    <cellStyle name="Normal 40 6" xfId="4373"/>
    <cellStyle name="Normal 40 7" xfId="4374"/>
    <cellStyle name="Normal 40 8" xfId="4375"/>
    <cellStyle name="Normal 41" xfId="4376"/>
    <cellStyle name="Normal 42" xfId="4377"/>
    <cellStyle name="Normal 43" xfId="7619"/>
    <cellStyle name="Normal 43 2" xfId="4378"/>
    <cellStyle name="Normal 43 3" xfId="4379"/>
    <cellStyle name="Normal 43 4" xfId="4380"/>
    <cellStyle name="Normal 43 5" xfId="4381"/>
    <cellStyle name="Normal 44" xfId="7615"/>
    <cellStyle name="Normal 44 2" xfId="4382"/>
    <cellStyle name="Normal 44 3" xfId="4383"/>
    <cellStyle name="Normal 44 4" xfId="4384"/>
    <cellStyle name="Normal 44 5" xfId="4385"/>
    <cellStyle name="Normal 45" xfId="7616"/>
    <cellStyle name="Normal 45 2" xfId="4386"/>
    <cellStyle name="Normal 45 3" xfId="4387"/>
    <cellStyle name="Normal 45 4" xfId="4388"/>
    <cellStyle name="Normal 45 5" xfId="4389"/>
    <cellStyle name="Normal 46" xfId="7617"/>
    <cellStyle name="Normal 46 2" xfId="4390"/>
    <cellStyle name="Normal 46 3" xfId="4391"/>
    <cellStyle name="Normal 46 4" xfId="4392"/>
    <cellStyle name="Normal 46 5" xfId="4393"/>
    <cellStyle name="Normal 47" xfId="7618"/>
    <cellStyle name="Normal 47 2" xfId="4394"/>
    <cellStyle name="Normal 47 3" xfId="4395"/>
    <cellStyle name="Normal 47 4" xfId="4396"/>
    <cellStyle name="Normal 47 5" xfId="4397"/>
    <cellStyle name="Normal 48" xfId="7620"/>
    <cellStyle name="Normal 48 2" xfId="4398"/>
    <cellStyle name="Normal 48 3" xfId="4399"/>
    <cellStyle name="Normal 48 4" xfId="4400"/>
    <cellStyle name="Normal 48 5" xfId="4401"/>
    <cellStyle name="Normal 49" xfId="7639"/>
    <cellStyle name="Normal 49 2" xfId="4402"/>
    <cellStyle name="Normal 49 3" xfId="4403"/>
    <cellStyle name="Normal 49 4" xfId="4404"/>
    <cellStyle name="Normal 49 5" xfId="4405"/>
    <cellStyle name="Normal 5" xfId="4942"/>
    <cellStyle name="Normal 5 10" xfId="4406"/>
    <cellStyle name="Normal 5 11" xfId="4407"/>
    <cellStyle name="Normal 5 12" xfId="6123"/>
    <cellStyle name="Normal 5 13" xfId="6124"/>
    <cellStyle name="Normal 5 14" xfId="6125"/>
    <cellStyle name="Normal 5 2" xfId="4408"/>
    <cellStyle name="Normal 5 2 2" xfId="4409"/>
    <cellStyle name="Normal 5 2 3" xfId="4410"/>
    <cellStyle name="Normal 5 2 4" xfId="4411"/>
    <cellStyle name="Normal 5 3" xfId="4412"/>
    <cellStyle name="Normal 5 3 2" xfId="4413"/>
    <cellStyle name="Normal 5 3 3" xfId="4414"/>
    <cellStyle name="Normal 5 3 4" xfId="4415"/>
    <cellStyle name="Normal 5 3 5" xfId="4416"/>
    <cellStyle name="Normal 5 4" xfId="4417"/>
    <cellStyle name="Normal 5 4 2" xfId="4418"/>
    <cellStyle name="Normal 5 4 3" xfId="4419"/>
    <cellStyle name="Normal 5 4 4" xfId="4420"/>
    <cellStyle name="Normal 5 4 5" xfId="4421"/>
    <cellStyle name="Normal 5 5" xfId="4422"/>
    <cellStyle name="Normal 5 5 2" xfId="4423"/>
    <cellStyle name="Normal 5 5 3" xfId="4424"/>
    <cellStyle name="Normal 5 5 4" xfId="4425"/>
    <cellStyle name="Normal 5 5 5" xfId="4426"/>
    <cellStyle name="Normal 5 6" xfId="4427"/>
    <cellStyle name="Normal 5 6 2" xfId="4428"/>
    <cellStyle name="Normal 5 6 3" xfId="4429"/>
    <cellStyle name="Normal 5 6 4" xfId="4430"/>
    <cellStyle name="Normal 5 6 5" xfId="4431"/>
    <cellStyle name="Normal 5 7" xfId="4432"/>
    <cellStyle name="Normal 5 7 2" xfId="4433"/>
    <cellStyle name="Normal 5 7 3" xfId="4434"/>
    <cellStyle name="Normal 5 7 4" xfId="4435"/>
    <cellStyle name="Normal 5 7 5" xfId="4436"/>
    <cellStyle name="Normal 5 8" xfId="4437"/>
    <cellStyle name="Normal 5 8 2" xfId="4438"/>
    <cellStyle name="Normal 5 8 3" xfId="4439"/>
    <cellStyle name="Normal 5 8 4" xfId="4440"/>
    <cellStyle name="Normal 5 8 5" xfId="4441"/>
    <cellStyle name="Normal 5 9" xfId="4442"/>
    <cellStyle name="Normal 50" xfId="7640"/>
    <cellStyle name="Normal 51" xfId="4443"/>
    <cellStyle name="Normal 52" xfId="7641"/>
    <cellStyle name="Normal 53" xfId="7644"/>
    <cellStyle name="Normal 54" xfId="7642"/>
    <cellStyle name="Normal 55" xfId="7643"/>
    <cellStyle name="Normal 56" xfId="7645"/>
    <cellStyle name="Normal 57" xfId="7646"/>
    <cellStyle name="Normal 58" xfId="7647"/>
    <cellStyle name="Normal 59" xfId="7648"/>
    <cellStyle name="Normal 6" xfId="4943"/>
    <cellStyle name="Normal 6 10" xfId="4444"/>
    <cellStyle name="Normal 6 10 2" xfId="6127"/>
    <cellStyle name="Normal 6 10 3" xfId="6729"/>
    <cellStyle name="Normal 6 10 4" xfId="6737"/>
    <cellStyle name="Normal 6 11" xfId="4445"/>
    <cellStyle name="Normal 6 11 2" xfId="6755"/>
    <cellStyle name="Normal 6 11 3" xfId="6767"/>
    <cellStyle name="Normal 6 11 4" xfId="6138"/>
    <cellStyle name="Normal 6 12" xfId="4446"/>
    <cellStyle name="Normal 6 12 2" xfId="6129"/>
    <cellStyle name="Normal 6 12 3" xfId="6130"/>
    <cellStyle name="Normal 6 12 4" xfId="6131"/>
    <cellStyle name="Normal 6 13" xfId="4447"/>
    <cellStyle name="Normal 6 14" xfId="4448"/>
    <cellStyle name="Normal 6 15" xfId="4449"/>
    <cellStyle name="Normal 6 16" xfId="4450"/>
    <cellStyle name="Normal 6 17" xfId="6132"/>
    <cellStyle name="Normal 6 18" xfId="6128"/>
    <cellStyle name="Normal 6 19" xfId="6133"/>
    <cellStyle name="Normal 6 2" xfId="4451"/>
    <cellStyle name="Normal 6 2 2" xfId="6134"/>
    <cellStyle name="Normal 6 2 3" xfId="6135"/>
    <cellStyle name="Normal 6 2 4" xfId="6136"/>
    <cellStyle name="Normal 6 3" xfId="4452"/>
    <cellStyle name="Normal 6 3 2" xfId="6137"/>
    <cellStyle name="Normal 6 3 3" xfId="6784"/>
    <cellStyle name="Normal 6 3 4" xfId="6809"/>
    <cellStyle name="Normal 6 4" xfId="4453"/>
    <cellStyle name="Normal 6 4 2" xfId="5456"/>
    <cellStyle name="Normal 6 4 3" xfId="6139"/>
    <cellStyle name="Normal 6 4 4" xfId="6140"/>
    <cellStyle name="Normal 6 5" xfId="4454"/>
    <cellStyle name="Normal 6 5 2" xfId="6141"/>
    <cellStyle name="Normal 6 5 3" xfId="6142"/>
    <cellStyle name="Normal 6 5 4" xfId="6143"/>
    <cellStyle name="Normal 6 6" xfId="4455"/>
    <cellStyle name="Normal 6 6 2" xfId="6144"/>
    <cellStyle name="Normal 6 6 3" xfId="6145"/>
    <cellStyle name="Normal 6 6 4" xfId="6146"/>
    <cellStyle name="Normal 6 7" xfId="4456"/>
    <cellStyle name="Normal 6 7 2" xfId="6147"/>
    <cellStyle name="Normal 6 7 3" xfId="6148"/>
    <cellStyle name="Normal 6 7 4" xfId="6149"/>
    <cellStyle name="Normal 6 8" xfId="4457"/>
    <cellStyle name="Normal 6 8 2" xfId="6150"/>
    <cellStyle name="Normal 6 8 3" xfId="6151"/>
    <cellStyle name="Normal 6 8 4" xfId="6152"/>
    <cellStyle name="Normal 6 9" xfId="4458"/>
    <cellStyle name="Normal 6 9 2" xfId="6153"/>
    <cellStyle name="Normal 6 9 3" xfId="6154"/>
    <cellStyle name="Normal 6 9 4" xfId="6155"/>
    <cellStyle name="Normal 60" xfId="7649"/>
    <cellStyle name="Normal 61" xfId="7650"/>
    <cellStyle name="Normal 62" xfId="7651"/>
    <cellStyle name="Normal 63" xfId="7652"/>
    <cellStyle name="Normal 64" xfId="7653"/>
    <cellStyle name="Normal 65" xfId="7654"/>
    <cellStyle name="Normal 66" xfId="7655"/>
    <cellStyle name="Normal 67" xfId="7656"/>
    <cellStyle name="Normal 68" xfId="7657"/>
    <cellStyle name="Normal 69" xfId="7658"/>
    <cellStyle name="Normal 7" xfId="4944"/>
    <cellStyle name="Normal 7 10" xfId="4459"/>
    <cellStyle name="Normal 7 11" xfId="4460"/>
    <cellStyle name="Normal 7 12" xfId="4461"/>
    <cellStyle name="Normal 7 13" xfId="4462"/>
    <cellStyle name="Normal 7 14" xfId="4463"/>
    <cellStyle name="Normal 7 15" xfId="4464"/>
    <cellStyle name="Normal 7 16" xfId="4465"/>
    <cellStyle name="Normal 7 17" xfId="6156"/>
    <cellStyle name="Normal 7 18" xfId="6157"/>
    <cellStyle name="Normal 7 19" xfId="6158"/>
    <cellStyle name="Normal 7 2" xfId="4466"/>
    <cellStyle name="Normal 7 2 2" xfId="6159"/>
    <cellStyle name="Normal 7 2 3" xfId="6160"/>
    <cellStyle name="Normal 7 2 4" xfId="6161"/>
    <cellStyle name="Normal 7 3" xfId="4467"/>
    <cellStyle name="Normal 7 3 2" xfId="6162"/>
    <cellStyle name="Normal 7 3 3" xfId="6829"/>
    <cellStyle name="Normal 7 3 4" xfId="6164"/>
    <cellStyle name="Normal 7 4" xfId="4468"/>
    <cellStyle name="Normal 7 4 2" xfId="6165"/>
    <cellStyle name="Normal 7 4 3" xfId="6166"/>
    <cellStyle name="Normal 7 4 4" xfId="6167"/>
    <cellStyle name="Normal 7 5" xfId="4469"/>
    <cellStyle name="Normal 7 5 2" xfId="6168"/>
    <cellStyle name="Normal 7 5 3" xfId="6579"/>
    <cellStyle name="Normal 7 5 4" xfId="6169"/>
    <cellStyle name="Normal 7 6" xfId="4470"/>
    <cellStyle name="Normal 7 6 2" xfId="6170"/>
    <cellStyle name="Normal 7 6 3" xfId="6163"/>
    <cellStyle name="Normal 7 6 4" xfId="6171"/>
    <cellStyle name="Normal 7 7" xfId="4471"/>
    <cellStyle name="Normal 7 7 2" xfId="6172"/>
    <cellStyle name="Normal 7 7 3" xfId="6173"/>
    <cellStyle name="Normal 7 7 4" xfId="6174"/>
    <cellStyle name="Normal 7 8" xfId="4472"/>
    <cellStyle name="Normal 7 8 2" xfId="6175"/>
    <cellStyle name="Normal 7 8 3" xfId="6176"/>
    <cellStyle name="Normal 7 8 4" xfId="6177"/>
    <cellStyle name="Normal 7 9" xfId="4473"/>
    <cellStyle name="Normal 70" xfId="7661"/>
    <cellStyle name="Normal 71" xfId="7659"/>
    <cellStyle name="Normal 72" xfId="7660"/>
    <cellStyle name="Normal 73" xfId="7703"/>
    <cellStyle name="Normal 74" xfId="7663"/>
    <cellStyle name="Normal 75" xfId="7665"/>
    <cellStyle name="Normal 76" xfId="7667"/>
    <cellStyle name="Normal 77" xfId="7669"/>
    <cellStyle name="Normal 78" xfId="7671"/>
    <cellStyle name="Normal 79" xfId="7673"/>
    <cellStyle name="Normal 8" xfId="4945"/>
    <cellStyle name="Normal 8 10" xfId="4474"/>
    <cellStyle name="Normal 8 11" xfId="4475"/>
    <cellStyle name="Normal 8 12" xfId="4476"/>
    <cellStyle name="Normal 8 13" xfId="4477"/>
    <cellStyle name="Normal 8 14" xfId="5609"/>
    <cellStyle name="Normal 8 15" xfId="5627"/>
    <cellStyle name="Normal 8 16" xfId="6647"/>
    <cellStyle name="Normal 8 2" xfId="4478"/>
    <cellStyle name="Normal 8 2 2" xfId="4479"/>
    <cellStyle name="Normal 8 2 3" xfId="4480"/>
    <cellStyle name="Normal 8 2 4" xfId="4481"/>
    <cellStyle name="Normal 8 2 5" xfId="4482"/>
    <cellStyle name="Normal 8 2 6" xfId="6810"/>
    <cellStyle name="Normal 8 2 7" xfId="6826"/>
    <cellStyle name="Normal 8 2 8" xfId="6178"/>
    <cellStyle name="Normal 8 3" xfId="4483"/>
    <cellStyle name="Normal 8 3 2" xfId="4484"/>
    <cellStyle name="Normal 8 3 3" xfId="4485"/>
    <cellStyle name="Normal 8 3 4" xfId="4486"/>
    <cellStyle name="Normal 8 3 5" xfId="4487"/>
    <cellStyle name="Normal 8 3 6" xfId="6180"/>
    <cellStyle name="Normal 8 3 7" xfId="6730"/>
    <cellStyle name="Normal 8 3 8" xfId="6738"/>
    <cellStyle name="Normal 8 4" xfId="4488"/>
    <cellStyle name="Normal 8 4 2" xfId="4489"/>
    <cellStyle name="Normal 8 4 3" xfId="4490"/>
    <cellStyle name="Normal 8 4 4" xfId="4491"/>
    <cellStyle name="Normal 8 4 5" xfId="4492"/>
    <cellStyle name="Normal 8 4 6" xfId="5674"/>
    <cellStyle name="Normal 8 4 7" xfId="5673"/>
    <cellStyle name="Normal 8 4 8" xfId="5472"/>
    <cellStyle name="Normal 8 5" xfId="4493"/>
    <cellStyle name="Normal 8 5 2" xfId="4494"/>
    <cellStyle name="Normal 8 5 3" xfId="4495"/>
    <cellStyle name="Normal 8 5 4" xfId="4496"/>
    <cellStyle name="Normal 8 5 5" xfId="4497"/>
    <cellStyle name="Normal 8 5 6" xfId="6765"/>
    <cellStyle name="Normal 8 5 7" xfId="6773"/>
    <cellStyle name="Normal 8 5 8" xfId="6783"/>
    <cellStyle name="Normal 8 6" xfId="4498"/>
    <cellStyle name="Normal 8 6 2" xfId="4499"/>
    <cellStyle name="Normal 8 6 3" xfId="4500"/>
    <cellStyle name="Normal 8 6 4" xfId="4501"/>
    <cellStyle name="Normal 8 6 5" xfId="4502"/>
    <cellStyle name="Normal 8 6 6" xfId="6181"/>
    <cellStyle name="Normal 8 6 7" xfId="6182"/>
    <cellStyle name="Normal 8 6 8" xfId="6183"/>
    <cellStyle name="Normal 8 7" xfId="4503"/>
    <cellStyle name="Normal 8 7 2" xfId="4504"/>
    <cellStyle name="Normal 8 7 3" xfId="4505"/>
    <cellStyle name="Normal 8 7 4" xfId="4506"/>
    <cellStyle name="Normal 8 7 5" xfId="4507"/>
    <cellStyle name="Normal 8 8" xfId="4508"/>
    <cellStyle name="Normal 8 8 2" xfId="4509"/>
    <cellStyle name="Normal 8 8 3" xfId="4510"/>
    <cellStyle name="Normal 8 8 4" xfId="4511"/>
    <cellStyle name="Normal 8 8 5" xfId="4512"/>
    <cellStyle name="Normal 8 9" xfId="4513"/>
    <cellStyle name="Normal 80" xfId="7675"/>
    <cellStyle name="Normal 81" xfId="7677"/>
    <cellStyle name="Normal 82" xfId="7679"/>
    <cellStyle name="Normal 83" xfId="7681"/>
    <cellStyle name="Normal 84" xfId="7683"/>
    <cellStyle name="Normal 85" xfId="7685"/>
    <cellStyle name="Normal 86" xfId="7687"/>
    <cellStyle name="Normal 87" xfId="7689"/>
    <cellStyle name="Normal 88" xfId="7691"/>
    <cellStyle name="Normal 89" xfId="7693"/>
    <cellStyle name="Normal 9" xfId="4946"/>
    <cellStyle name="Normal 9 10" xfId="4514"/>
    <cellStyle name="Normal 9 11" xfId="4515"/>
    <cellStyle name="Normal 9 12" xfId="4516"/>
    <cellStyle name="Normal 9 13" xfId="4517"/>
    <cellStyle name="Normal 9 14" xfId="4518"/>
    <cellStyle name="Normal 9 15" xfId="4519"/>
    <cellStyle name="Normal 9 16" xfId="4520"/>
    <cellStyle name="Normal 9 17" xfId="5626"/>
    <cellStyle name="Normal 9 18" xfId="6583"/>
    <cellStyle name="Normal 9 19" xfId="5479"/>
    <cellStyle name="Normal 9 2" xfId="4521"/>
    <cellStyle name="Normal 9 2 2" xfId="5508"/>
    <cellStyle name="Normal 9 2 3" xfId="6184"/>
    <cellStyle name="Normal 9 2 4" xfId="6185"/>
    <cellStyle name="Normal 9 3" xfId="4522"/>
    <cellStyle name="Normal 9 3 2" xfId="6187"/>
    <cellStyle name="Normal 9 3 3" xfId="5574"/>
    <cellStyle name="Normal 9 3 4" xfId="5589"/>
    <cellStyle name="Normal 9 4" xfId="4523"/>
    <cellStyle name="Normal 9 4 2" xfId="5625"/>
    <cellStyle name="Normal 9 4 3" xfId="6188"/>
    <cellStyle name="Normal 9 4 4" xfId="6192"/>
    <cellStyle name="Normal 9 5" xfId="4524"/>
    <cellStyle name="Normal 9 6" xfId="4525"/>
    <cellStyle name="Normal 9 7" xfId="4526"/>
    <cellStyle name="Normal 9 8" xfId="4527"/>
    <cellStyle name="Normal 9 9" xfId="4528"/>
    <cellStyle name="Normal 90" xfId="7695"/>
    <cellStyle name="Normal 91" xfId="7697"/>
    <cellStyle name="Normal 92" xfId="7699"/>
    <cellStyle name="Normal 93" xfId="7701"/>
    <cellStyle name="Note" xfId="5244" builtinId="10" customBuiltin="1"/>
    <cellStyle name="Note 10" xfId="4530"/>
    <cellStyle name="Note 11" xfId="4531"/>
    <cellStyle name="Note 12" xfId="4532"/>
    <cellStyle name="Note 13" xfId="4533"/>
    <cellStyle name="Note 14" xfId="4534"/>
    <cellStyle name="Note 15" xfId="4535"/>
    <cellStyle name="Note 16" xfId="4536"/>
    <cellStyle name="Note 17" xfId="4537"/>
    <cellStyle name="Note 18" xfId="4538"/>
    <cellStyle name="Note 19" xfId="4539"/>
    <cellStyle name="Note 2" xfId="4529"/>
    <cellStyle name="Note 2 10" xfId="4541"/>
    <cellStyle name="Note 2 11" xfId="4542"/>
    <cellStyle name="Note 2 12" xfId="4543"/>
    <cellStyle name="Note 2 13" xfId="4544"/>
    <cellStyle name="Note 2 14" xfId="4545"/>
    <cellStyle name="Note 2 15" xfId="4546"/>
    <cellStyle name="Note 2 16" xfId="4547"/>
    <cellStyle name="Note 2 17" xfId="4548"/>
    <cellStyle name="Note 2 18" xfId="4549"/>
    <cellStyle name="Note 2 19" xfId="4550"/>
    <cellStyle name="Note 2 2" xfId="4540"/>
    <cellStyle name="Note 2 20" xfId="4551"/>
    <cellStyle name="Note 2 21" xfId="4552"/>
    <cellStyle name="Note 2 22" xfId="4553"/>
    <cellStyle name="Note 2 23" xfId="4554"/>
    <cellStyle name="Note 2 24" xfId="4555"/>
    <cellStyle name="Note 2 25" xfId="4556"/>
    <cellStyle name="Note 2 26" xfId="4557"/>
    <cellStyle name="Note 2 27" xfId="4558"/>
    <cellStyle name="Note 2 28" xfId="5354"/>
    <cellStyle name="Note 2 29" xfId="5447"/>
    <cellStyle name="Note 2 3" xfId="4559"/>
    <cellStyle name="Note 2 30" xfId="7001"/>
    <cellStyle name="Note 2 31" xfId="6851"/>
    <cellStyle name="Note 2 32" xfId="6193"/>
    <cellStyle name="Note 2 33" xfId="6757"/>
    <cellStyle name="Note 2 34" xfId="6105"/>
    <cellStyle name="Note 2 35" xfId="6777"/>
    <cellStyle name="Note 2 4" xfId="4560"/>
    <cellStyle name="Note 2 5" xfId="4561"/>
    <cellStyle name="Note 2 6" xfId="4562"/>
    <cellStyle name="Note 2 7" xfId="4563"/>
    <cellStyle name="Note 2 8" xfId="4564"/>
    <cellStyle name="Note 2 8 10" xfId="4565"/>
    <cellStyle name="Note 2 8 11" xfId="4566"/>
    <cellStyle name="Note 2 8 2" xfId="4567"/>
    <cellStyle name="Note 2 8 2 2" xfId="4568"/>
    <cellStyle name="Note 2 8 2 3" xfId="4569"/>
    <cellStyle name="Note 2 8 2 4" xfId="4570"/>
    <cellStyle name="Note 2 8 2 5" xfId="4571"/>
    <cellStyle name="Note 2 8 3" xfId="4572"/>
    <cellStyle name="Note 2 8 3 2" xfId="4573"/>
    <cellStyle name="Note 2 8 3 3" xfId="4574"/>
    <cellStyle name="Note 2 8 3 4" xfId="4575"/>
    <cellStyle name="Note 2 8 3 5" xfId="4576"/>
    <cellStyle name="Note 2 8 4" xfId="4577"/>
    <cellStyle name="Note 2 8 5" xfId="4578"/>
    <cellStyle name="Note 2 8 6" xfId="4579"/>
    <cellStyle name="Note 2 8 7" xfId="4580"/>
    <cellStyle name="Note 2 8 8" xfId="4581"/>
    <cellStyle name="Note 2 8 9" xfId="4582"/>
    <cellStyle name="Note 2 9" xfId="4583"/>
    <cellStyle name="Note 2 9 2" xfId="4584"/>
    <cellStyle name="Note 20" xfId="5013"/>
    <cellStyle name="Note 20 2" xfId="6196"/>
    <cellStyle name="Note 20 2 2" xfId="6237"/>
    <cellStyle name="Note 20 2 3" xfId="7317"/>
    <cellStyle name="Note 20 2 4" xfId="6189"/>
    <cellStyle name="Note 20 2 5" xfId="5687"/>
    <cellStyle name="Note 20 3" xfId="7268"/>
    <cellStyle name="Note 20 4" xfId="6112"/>
    <cellStyle name="Note 20 5" xfId="5705"/>
    <cellStyle name="Note 21" xfId="5043"/>
    <cellStyle name="Note 22" xfId="5078"/>
    <cellStyle name="Note 23" xfId="5106"/>
    <cellStyle name="Note 24" xfId="5139"/>
    <cellStyle name="Note 25" xfId="5174"/>
    <cellStyle name="Note 26" xfId="5209"/>
    <cellStyle name="Note 27" xfId="5353"/>
    <cellStyle name="Note 28" xfId="5446"/>
    <cellStyle name="Note 29" xfId="7000"/>
    <cellStyle name="Note 3" xfId="4585"/>
    <cellStyle name="Note 3 10" xfId="4586"/>
    <cellStyle name="Note 3 11" xfId="4587"/>
    <cellStyle name="Note 3 12" xfId="4588"/>
    <cellStyle name="Note 3 13" xfId="4589"/>
    <cellStyle name="Note 3 14" xfId="4590"/>
    <cellStyle name="Note 3 15" xfId="4591"/>
    <cellStyle name="Note 3 16" xfId="4592"/>
    <cellStyle name="Note 3 17" xfId="4593"/>
    <cellStyle name="Note 3 2" xfId="4594"/>
    <cellStyle name="Note 3 3" xfId="4595"/>
    <cellStyle name="Note 3 4" xfId="4596"/>
    <cellStyle name="Note 3 5" xfId="4597"/>
    <cellStyle name="Note 3 6" xfId="4598"/>
    <cellStyle name="Note 3 7" xfId="4599"/>
    <cellStyle name="Note 3 8" xfId="4600"/>
    <cellStyle name="Note 3 9" xfId="4601"/>
    <cellStyle name="Note 30" xfId="6852"/>
    <cellStyle name="Note 31" xfId="6191"/>
    <cellStyle name="Note 32" xfId="5685"/>
    <cellStyle name="Note 33" xfId="6103"/>
    <cellStyle name="Note 34" xfId="5706"/>
    <cellStyle name="Note 4" xfId="4602"/>
    <cellStyle name="Note 4 10" xfId="4603"/>
    <cellStyle name="Note 4 11" xfId="4604"/>
    <cellStyle name="Note 4 12" xfId="4605"/>
    <cellStyle name="Note 4 13" xfId="4606"/>
    <cellStyle name="Note 4 14" xfId="4607"/>
    <cellStyle name="Note 4 15" xfId="4608"/>
    <cellStyle name="Note 4 16" xfId="4609"/>
    <cellStyle name="Note 4 17" xfId="4610"/>
    <cellStyle name="Note 4 2" xfId="4611"/>
    <cellStyle name="Note 4 3" xfId="4612"/>
    <cellStyle name="Note 4 4" xfId="4613"/>
    <cellStyle name="Note 4 5" xfId="4614"/>
    <cellStyle name="Note 4 6" xfId="4615"/>
    <cellStyle name="Note 4 7" xfId="4616"/>
    <cellStyle name="Note 4 8" xfId="4617"/>
    <cellStyle name="Note 4 9" xfId="4618"/>
    <cellStyle name="Note 5" xfId="4619"/>
    <cellStyle name="Note 6" xfId="4620"/>
    <cellStyle name="Note 7" xfId="4621"/>
    <cellStyle name="Note 8" xfId="4622"/>
    <cellStyle name="Note 9" xfId="4623"/>
    <cellStyle name="Output" xfId="5241" builtinId="21" customBuiltin="1"/>
    <cellStyle name="Output 10" xfId="4625"/>
    <cellStyle name="Output 11" xfId="4626"/>
    <cellStyle name="Output 12" xfId="4627"/>
    <cellStyle name="Output 13" xfId="4628"/>
    <cellStyle name="Output 14" xfId="4629"/>
    <cellStyle name="Output 15" xfId="4630"/>
    <cellStyle name="Output 16" xfId="4631"/>
    <cellStyle name="Output 17" xfId="4632"/>
    <cellStyle name="Output 18" xfId="4633"/>
    <cellStyle name="Output 19" xfId="4634"/>
    <cellStyle name="Output 2" xfId="4624"/>
    <cellStyle name="Output 2 10" xfId="4636"/>
    <cellStyle name="Output 2 11" xfId="4637"/>
    <cellStyle name="Output 2 12" xfId="4638"/>
    <cellStyle name="Output 2 13" xfId="4639"/>
    <cellStyle name="Output 2 14" xfId="4640"/>
    <cellStyle name="Output 2 15" xfId="4641"/>
    <cellStyle name="Output 2 16" xfId="4642"/>
    <cellStyle name="Output 2 17" xfId="4643"/>
    <cellStyle name="Output 2 18" xfId="4644"/>
    <cellStyle name="Output 2 19" xfId="4645"/>
    <cellStyle name="Output 2 2" xfId="4635"/>
    <cellStyle name="Output 2 20" xfId="4646"/>
    <cellStyle name="Output 2 21" xfId="4647"/>
    <cellStyle name="Output 2 22" xfId="4648"/>
    <cellStyle name="Output 2 23" xfId="4649"/>
    <cellStyle name="Output 2 24" xfId="4650"/>
    <cellStyle name="Output 2 25" xfId="4651"/>
    <cellStyle name="Output 2 26" xfId="4652"/>
    <cellStyle name="Output 2 27" xfId="4653"/>
    <cellStyle name="Output 2 28" xfId="5356"/>
    <cellStyle name="Output 2 29" xfId="5449"/>
    <cellStyle name="Output 2 3" xfId="4654"/>
    <cellStyle name="Output 2 30" xfId="7006"/>
    <cellStyle name="Output 2 31" xfId="6846"/>
    <cellStyle name="Output 2 32" xfId="6200"/>
    <cellStyle name="Output 2 33" xfId="7271"/>
    <cellStyle name="Output 2 34" xfId="7061"/>
    <cellStyle name="Output 2 35" xfId="5704"/>
    <cellStyle name="Output 2 4" xfId="4655"/>
    <cellStyle name="Output 2 5" xfId="4656"/>
    <cellStyle name="Output 2 6" xfId="4657"/>
    <cellStyle name="Output 2 7" xfId="4658"/>
    <cellStyle name="Output 2 8" xfId="4659"/>
    <cellStyle name="Output 2 8 10" xfId="4660"/>
    <cellStyle name="Output 2 8 11" xfId="4661"/>
    <cellStyle name="Output 2 8 2" xfId="4662"/>
    <cellStyle name="Output 2 8 2 2" xfId="4663"/>
    <cellStyle name="Output 2 8 2 3" xfId="4664"/>
    <cellStyle name="Output 2 8 2 4" xfId="4665"/>
    <cellStyle name="Output 2 8 2 5" xfId="4666"/>
    <cellStyle name="Output 2 8 3" xfId="4667"/>
    <cellStyle name="Output 2 8 3 2" xfId="4668"/>
    <cellStyle name="Output 2 8 3 3" xfId="4669"/>
    <cellStyle name="Output 2 8 3 4" xfId="4670"/>
    <cellStyle name="Output 2 8 3 5" xfId="4671"/>
    <cellStyle name="Output 2 8 4" xfId="4672"/>
    <cellStyle name="Output 2 8 5" xfId="4673"/>
    <cellStyle name="Output 2 8 6" xfId="4674"/>
    <cellStyle name="Output 2 8 7" xfId="4675"/>
    <cellStyle name="Output 2 8 8" xfId="4676"/>
    <cellStyle name="Output 2 8 9" xfId="4677"/>
    <cellStyle name="Output 2 9" xfId="4678"/>
    <cellStyle name="Output 2 9 2" xfId="4679"/>
    <cellStyle name="Output 20" xfId="5014"/>
    <cellStyle name="Output 20 2" xfId="6201"/>
    <cellStyle name="Output 20 2 2" xfId="6238"/>
    <cellStyle name="Output 20 2 3" xfId="7318"/>
    <cellStyle name="Output 20 2 4" xfId="6190"/>
    <cellStyle name="Output 20 2 5" xfId="5686"/>
    <cellStyle name="Output 20 3" xfId="7272"/>
    <cellStyle name="Output 20 4" xfId="6114"/>
    <cellStyle name="Output 20 5" xfId="5701"/>
    <cellStyle name="Output 21" xfId="5044"/>
    <cellStyle name="Output 22" xfId="5079"/>
    <cellStyle name="Output 23" xfId="5102"/>
    <cellStyle name="Output 24" xfId="5136"/>
    <cellStyle name="Output 25" xfId="5171"/>
    <cellStyle name="Output 26" xfId="5206"/>
    <cellStyle name="Output 27" xfId="5355"/>
    <cellStyle name="Output 28" xfId="5448"/>
    <cellStyle name="Output 29" xfId="7005"/>
    <cellStyle name="Output 3" xfId="4680"/>
    <cellStyle name="Output 3 10" xfId="4681"/>
    <cellStyle name="Output 3 11" xfId="4682"/>
    <cellStyle name="Output 3 12" xfId="4683"/>
    <cellStyle name="Output 3 13" xfId="4684"/>
    <cellStyle name="Output 3 14" xfId="4685"/>
    <cellStyle name="Output 3 15" xfId="4686"/>
    <cellStyle name="Output 3 16" xfId="4687"/>
    <cellStyle name="Output 3 17" xfId="4688"/>
    <cellStyle name="Output 3 2" xfId="4689"/>
    <cellStyle name="Output 3 3" xfId="4690"/>
    <cellStyle name="Output 3 4" xfId="4691"/>
    <cellStyle name="Output 3 5" xfId="4692"/>
    <cellStyle name="Output 3 6" xfId="4693"/>
    <cellStyle name="Output 3 7" xfId="4694"/>
    <cellStyle name="Output 3 8" xfId="4695"/>
    <cellStyle name="Output 3 9" xfId="4696"/>
    <cellStyle name="Output 30" xfId="6848"/>
    <cellStyle name="Output 31" xfId="6199"/>
    <cellStyle name="Output 32" xfId="7270"/>
    <cellStyle name="Output 33" xfId="6113"/>
    <cellStyle name="Output 34" xfId="6636"/>
    <cellStyle name="Output 4" xfId="4697"/>
    <cellStyle name="Output 4 10" xfId="4698"/>
    <cellStyle name="Output 4 11" xfId="4699"/>
    <cellStyle name="Output 4 12" xfId="4700"/>
    <cellStyle name="Output 4 13" xfId="4701"/>
    <cellStyle name="Output 4 14" xfId="4702"/>
    <cellStyle name="Output 4 15" xfId="4703"/>
    <cellStyle name="Output 4 16" xfId="4704"/>
    <cellStyle name="Output 4 17" xfId="4705"/>
    <cellStyle name="Output 4 2" xfId="4706"/>
    <cellStyle name="Output 4 3" xfId="4707"/>
    <cellStyle name="Output 4 4" xfId="4708"/>
    <cellStyle name="Output 4 5" xfId="4709"/>
    <cellStyle name="Output 4 6" xfId="4710"/>
    <cellStyle name="Output 4 7" xfId="4711"/>
    <cellStyle name="Output 4 8" xfId="4712"/>
    <cellStyle name="Output 4 9" xfId="4713"/>
    <cellStyle name="Output 5" xfId="4714"/>
    <cellStyle name="Output 6" xfId="4715"/>
    <cellStyle name="Output 7" xfId="4716"/>
    <cellStyle name="Output 8" xfId="4717"/>
    <cellStyle name="Output 9" xfId="4718"/>
    <cellStyle name="Title" xfId="5232" builtinId="15" customBuiltin="1"/>
    <cellStyle name="Title 10" xfId="4720"/>
    <cellStyle name="Title 11" xfId="4721"/>
    <cellStyle name="Title 12" xfId="4722"/>
    <cellStyle name="Title 13" xfId="4723"/>
    <cellStyle name="Title 14" xfId="4724"/>
    <cellStyle name="Title 15" xfId="4725"/>
    <cellStyle name="Title 16" xfId="4726"/>
    <cellStyle name="Title 17" xfId="4727"/>
    <cellStyle name="Title 18" xfId="4728"/>
    <cellStyle name="Title 19" xfId="4729"/>
    <cellStyle name="Title 2" xfId="4719"/>
    <cellStyle name="Title 2 10" xfId="4731"/>
    <cellStyle name="Title 2 11" xfId="4732"/>
    <cellStyle name="Title 2 12" xfId="4733"/>
    <cellStyle name="Title 2 13" xfId="4734"/>
    <cellStyle name="Title 2 14" xfId="4735"/>
    <cellStyle name="Title 2 15" xfId="4736"/>
    <cellStyle name="Title 2 16" xfId="4737"/>
    <cellStyle name="Title 2 17" xfId="4738"/>
    <cellStyle name="Title 2 18" xfId="4739"/>
    <cellStyle name="Title 2 19" xfId="4740"/>
    <cellStyle name="Title 2 2" xfId="4730"/>
    <cellStyle name="Title 2 2 10" xfId="4741"/>
    <cellStyle name="Title 2 2 11" xfId="4742"/>
    <cellStyle name="Title 2 2 2" xfId="4743"/>
    <cellStyle name="Title 2 2 3" xfId="4744"/>
    <cellStyle name="Title 2 2 4" xfId="4745"/>
    <cellStyle name="Title 2 2 5" xfId="4746"/>
    <cellStyle name="Title 2 2 6" xfId="4747"/>
    <cellStyle name="Title 2 2 7" xfId="4748"/>
    <cellStyle name="Title 2 2 8" xfId="4749"/>
    <cellStyle name="Title 2 2 9" xfId="4750"/>
    <cellStyle name="Title 2 20" xfId="4751"/>
    <cellStyle name="Title 2 21" xfId="4752"/>
    <cellStyle name="Title 2 22" xfId="4753"/>
    <cellStyle name="Title 2 3" xfId="4754"/>
    <cellStyle name="Title 2 3 2" xfId="4755"/>
    <cellStyle name="Title 2 3 3" xfId="4756"/>
    <cellStyle name="Title 2 4" xfId="4757"/>
    <cellStyle name="Title 2 4 2" xfId="4758"/>
    <cellStyle name="Title 2 5" xfId="4759"/>
    <cellStyle name="Title 2 6" xfId="4760"/>
    <cellStyle name="Title 2 7" xfId="4761"/>
    <cellStyle name="Title 2 8" xfId="4762"/>
    <cellStyle name="Title 2 9" xfId="4763"/>
    <cellStyle name="Title 20" xfId="5015"/>
    <cellStyle name="Title 20 2" xfId="6205"/>
    <cellStyle name="Title 20 3" xfId="7276"/>
    <cellStyle name="Title 20 4" xfId="6118"/>
    <cellStyle name="Title 20 5" xfId="5553"/>
    <cellStyle name="Title 21" xfId="5045"/>
    <cellStyle name="Title 22" xfId="5080"/>
    <cellStyle name="Title 23" xfId="5093"/>
    <cellStyle name="Title 24" xfId="5092"/>
    <cellStyle name="Title 25" xfId="5162"/>
    <cellStyle name="Title 26" xfId="5197"/>
    <cellStyle name="Title 27" xfId="5357"/>
    <cellStyle name="Title 28" xfId="5450"/>
    <cellStyle name="Title 29" xfId="7007"/>
    <cellStyle name="Title 3" xfId="4764"/>
    <cellStyle name="Title 30" xfId="6845"/>
    <cellStyle name="Title 31" xfId="5523"/>
    <cellStyle name="Title 32" xfId="7273"/>
    <cellStyle name="Title 33" xfId="6115"/>
    <cellStyle name="Title 34" xfId="5698"/>
    <cellStyle name="Title 4" xfId="4765"/>
    <cellStyle name="Title 5" xfId="4766"/>
    <cellStyle name="Title 6" xfId="4767"/>
    <cellStyle name="Title 7" xfId="4768"/>
    <cellStyle name="Title 8" xfId="4769"/>
    <cellStyle name="Title 9" xfId="4770"/>
    <cellStyle name="Total" xfId="5245" builtinId="25" customBuiltin="1"/>
    <cellStyle name="Total 10" xfId="4772"/>
    <cellStyle name="Total 11" xfId="4773"/>
    <cellStyle name="Total 12" xfId="4774"/>
    <cellStyle name="Total 13" xfId="4775"/>
    <cellStyle name="Total 14" xfId="4776"/>
    <cellStyle name="Total 15" xfId="4777"/>
    <cellStyle name="Total 16" xfId="4778"/>
    <cellStyle name="Total 17" xfId="4779"/>
    <cellStyle name="Total 18" xfId="4780"/>
    <cellStyle name="Total 19" xfId="4781"/>
    <cellStyle name="Total 2" xfId="4771"/>
    <cellStyle name="Total 2 10" xfId="4783"/>
    <cellStyle name="Total 2 11" xfId="4784"/>
    <cellStyle name="Total 2 12" xfId="4785"/>
    <cellStyle name="Total 2 13" xfId="4786"/>
    <cellStyle name="Total 2 14" xfId="4787"/>
    <cellStyle name="Total 2 15" xfId="4788"/>
    <cellStyle name="Total 2 16" xfId="4789"/>
    <cellStyle name="Total 2 17" xfId="4790"/>
    <cellStyle name="Total 2 18" xfId="4791"/>
    <cellStyle name="Total 2 19" xfId="4792"/>
    <cellStyle name="Total 2 2" xfId="4782"/>
    <cellStyle name="Total 2 20" xfId="4793"/>
    <cellStyle name="Total 2 21" xfId="4794"/>
    <cellStyle name="Total 2 22" xfId="4795"/>
    <cellStyle name="Total 2 23" xfId="4796"/>
    <cellStyle name="Total 2 24" xfId="4797"/>
    <cellStyle name="Total 2 25" xfId="4798"/>
    <cellStyle name="Total 2 26" xfId="4799"/>
    <cellStyle name="Total 2 27" xfId="4800"/>
    <cellStyle name="Total 2 28" xfId="5359"/>
    <cellStyle name="Total 2 29" xfId="5452"/>
    <cellStyle name="Total 2 3" xfId="4801"/>
    <cellStyle name="Total 2 30" xfId="7012"/>
    <cellStyle name="Total 2 31" xfId="6841"/>
    <cellStyle name="Total 2 32" xfId="6207"/>
    <cellStyle name="Total 2 33" xfId="7279"/>
    <cellStyle name="Total 2 34" xfId="6120"/>
    <cellStyle name="Total 2 35" xfId="5696"/>
    <cellStyle name="Total 2 4" xfId="4802"/>
    <cellStyle name="Total 2 5" xfId="4803"/>
    <cellStyle name="Total 2 6" xfId="4804"/>
    <cellStyle name="Total 2 7" xfId="4805"/>
    <cellStyle name="Total 2 8" xfId="4806"/>
    <cellStyle name="Total 2 8 10" xfId="4807"/>
    <cellStyle name="Total 2 8 11" xfId="4808"/>
    <cellStyle name="Total 2 8 2" xfId="4809"/>
    <cellStyle name="Total 2 8 2 2" xfId="4810"/>
    <cellStyle name="Total 2 8 2 3" xfId="4811"/>
    <cellStyle name="Total 2 8 2 4" xfId="4812"/>
    <cellStyle name="Total 2 8 2 5" xfId="4813"/>
    <cellStyle name="Total 2 8 3" xfId="4814"/>
    <cellStyle name="Total 2 8 3 2" xfId="4815"/>
    <cellStyle name="Total 2 8 3 3" xfId="4816"/>
    <cellStyle name="Total 2 8 3 4" xfId="4817"/>
    <cellStyle name="Total 2 8 3 5" xfId="4818"/>
    <cellStyle name="Total 2 8 4" xfId="4819"/>
    <cellStyle name="Total 2 8 5" xfId="4820"/>
    <cellStyle name="Total 2 8 6" xfId="4821"/>
    <cellStyle name="Total 2 8 7" xfId="4822"/>
    <cellStyle name="Total 2 8 8" xfId="4823"/>
    <cellStyle name="Total 2 8 9" xfId="4824"/>
    <cellStyle name="Total 2 9" xfId="4825"/>
    <cellStyle name="Total 2 9 2" xfId="4826"/>
    <cellStyle name="Total 20" xfId="5016"/>
    <cellStyle name="Total 20 2" xfId="6750"/>
    <cellStyle name="Total 20 3" xfId="7280"/>
    <cellStyle name="Total 20 4" xfId="5576"/>
    <cellStyle name="Total 20 5" xfId="5692"/>
    <cellStyle name="Total 21" xfId="5046"/>
    <cellStyle name="Total 22" xfId="5081"/>
    <cellStyle name="Total 23" xfId="5108"/>
    <cellStyle name="Total 24" xfId="5140"/>
    <cellStyle name="Total 25" xfId="5175"/>
    <cellStyle name="Total 26" xfId="5210"/>
    <cellStyle name="Total 27" xfId="5358"/>
    <cellStyle name="Total 28" xfId="5451"/>
    <cellStyle name="Total 29" xfId="7010"/>
    <cellStyle name="Total 3" xfId="4827"/>
    <cellStyle name="Total 3 10" xfId="4828"/>
    <cellStyle name="Total 3 11" xfId="4829"/>
    <cellStyle name="Total 3 12" xfId="4830"/>
    <cellStyle name="Total 3 13" xfId="4831"/>
    <cellStyle name="Total 3 14" xfId="4832"/>
    <cellStyle name="Total 3 15" xfId="4833"/>
    <cellStyle name="Total 3 16" xfId="4834"/>
    <cellStyle name="Total 3 17" xfId="4835"/>
    <cellStyle name="Total 3 2" xfId="4836"/>
    <cellStyle name="Total 3 3" xfId="4837"/>
    <cellStyle name="Total 3 4" xfId="4838"/>
    <cellStyle name="Total 3 5" xfId="4839"/>
    <cellStyle name="Total 3 6" xfId="4840"/>
    <cellStyle name="Total 3 7" xfId="4841"/>
    <cellStyle name="Total 3 8" xfId="4842"/>
    <cellStyle name="Total 3 9" xfId="4843"/>
    <cellStyle name="Total 30" xfId="6843"/>
    <cellStyle name="Total 31" xfId="7022"/>
    <cellStyle name="Total 32" xfId="7278"/>
    <cellStyle name="Total 33" xfId="7062"/>
    <cellStyle name="Total 34" xfId="6634"/>
    <cellStyle name="Total 4" xfId="4844"/>
    <cellStyle name="Total 4 10" xfId="4845"/>
    <cellStyle name="Total 4 11" xfId="4846"/>
    <cellStyle name="Total 4 12" xfId="4847"/>
    <cellStyle name="Total 4 13" xfId="4848"/>
    <cellStyle name="Total 4 14" xfId="4849"/>
    <cellStyle name="Total 4 15" xfId="4850"/>
    <cellStyle name="Total 4 16" xfId="4851"/>
    <cellStyle name="Total 4 17" xfId="4852"/>
    <cellStyle name="Total 4 2" xfId="4853"/>
    <cellStyle name="Total 4 3" xfId="4854"/>
    <cellStyle name="Total 4 4" xfId="4855"/>
    <cellStyle name="Total 4 5" xfId="4856"/>
    <cellStyle name="Total 4 6" xfId="4857"/>
    <cellStyle name="Total 4 7" xfId="4858"/>
    <cellStyle name="Total 4 8" xfId="4859"/>
    <cellStyle name="Total 4 9" xfId="4860"/>
    <cellStyle name="Total 5" xfId="4861"/>
    <cellStyle name="Total 6" xfId="4862"/>
    <cellStyle name="Total 7" xfId="4863"/>
    <cellStyle name="Total 8" xfId="4864"/>
    <cellStyle name="Total 9" xfId="4865"/>
    <cellStyle name="Warning Text" xfId="2" builtinId="11" customBuiltin="1"/>
    <cellStyle name="Warning Text 10" xfId="4866"/>
    <cellStyle name="Warning Text 11" xfId="4867"/>
    <cellStyle name="Warning Text 12" xfId="4868"/>
    <cellStyle name="Warning Text 13" xfId="4869"/>
    <cellStyle name="Warning Text 14" xfId="4870"/>
    <cellStyle name="Warning Text 15" xfId="4871"/>
    <cellStyle name="Warning Text 2" xfId="4872"/>
    <cellStyle name="Warning Text 2 10" xfId="4873"/>
    <cellStyle name="Warning Text 2 11" xfId="4874"/>
    <cellStyle name="Warning Text 2 12" xfId="4875"/>
    <cellStyle name="Warning Text 2 13" xfId="4876"/>
    <cellStyle name="Warning Text 2 14" xfId="4877"/>
    <cellStyle name="Warning Text 2 15" xfId="4878"/>
    <cellStyle name="Warning Text 2 16" xfId="4879"/>
    <cellStyle name="Warning Text 2 17" xfId="4880"/>
    <cellStyle name="Warning Text 2 18" xfId="4881"/>
    <cellStyle name="Warning Text 2 19" xfId="4882"/>
    <cellStyle name="Warning Text 2 2" xfId="4883"/>
    <cellStyle name="Warning Text 2 20" xfId="4884"/>
    <cellStyle name="Warning Text 2 21" xfId="4885"/>
    <cellStyle name="Warning Text 2 22" xfId="4886"/>
    <cellStyle name="Warning Text 2 23" xfId="4887"/>
    <cellStyle name="Warning Text 2 3" xfId="4888"/>
    <cellStyle name="Warning Text 2 4" xfId="4889"/>
    <cellStyle name="Warning Text 2 5" xfId="4890"/>
    <cellStyle name="Warning Text 2 6" xfId="4891"/>
    <cellStyle name="Warning Text 2 7" xfId="4892"/>
    <cellStyle name="Warning Text 2 8" xfId="4893"/>
    <cellStyle name="Warning Text 2 9" xfId="4894"/>
    <cellStyle name="Warning Text 3" xfId="4895"/>
    <cellStyle name="Warning Text 3 10" xfId="4896"/>
    <cellStyle name="Warning Text 3 11" xfId="4897"/>
    <cellStyle name="Warning Text 3 12" xfId="4898"/>
    <cellStyle name="Warning Text 3 13" xfId="4899"/>
    <cellStyle name="Warning Text 3 14" xfId="4900"/>
    <cellStyle name="Warning Text 3 15" xfId="4901"/>
    <cellStyle name="Warning Text 3 16" xfId="4902"/>
    <cellStyle name="Warning Text 3 17" xfId="4903"/>
    <cellStyle name="Warning Text 3 2" xfId="4904"/>
    <cellStyle name="Warning Text 3 3" xfId="4905"/>
    <cellStyle name="Warning Text 3 4" xfId="4906"/>
    <cellStyle name="Warning Text 3 5" xfId="4907"/>
    <cellStyle name="Warning Text 3 6" xfId="4908"/>
    <cellStyle name="Warning Text 3 7" xfId="4909"/>
    <cellStyle name="Warning Text 3 8" xfId="4910"/>
    <cellStyle name="Warning Text 3 9" xfId="4911"/>
    <cellStyle name="Warning Text 4" xfId="4912"/>
    <cellStyle name="Warning Text 4 10" xfId="4913"/>
    <cellStyle name="Warning Text 4 11" xfId="4914"/>
    <cellStyle name="Warning Text 4 12" xfId="4915"/>
    <cellStyle name="Warning Text 4 13" xfId="4916"/>
    <cellStyle name="Warning Text 4 14" xfId="4917"/>
    <cellStyle name="Warning Text 4 15" xfId="4918"/>
    <cellStyle name="Warning Text 4 16" xfId="4919"/>
    <cellStyle name="Warning Text 4 17" xfId="4920"/>
    <cellStyle name="Warning Text 4 2" xfId="4921"/>
    <cellStyle name="Warning Text 4 3" xfId="4922"/>
    <cellStyle name="Warning Text 4 4" xfId="4923"/>
    <cellStyle name="Warning Text 4 5" xfId="4924"/>
    <cellStyle name="Warning Text 4 6" xfId="4925"/>
    <cellStyle name="Warning Text 4 7" xfId="4926"/>
    <cellStyle name="Warning Text 4 8" xfId="4927"/>
    <cellStyle name="Warning Text 4 9" xfId="4928"/>
    <cellStyle name="Warning Text 5" xfId="4929"/>
    <cellStyle name="Warning Text 6" xfId="4930"/>
    <cellStyle name="Warning Text 7" xfId="4931"/>
    <cellStyle name="Warning Text 8" xfId="4932"/>
    <cellStyle name="Warning Text 9" xfId="4933"/>
  </cellStyles>
  <dxfs count="0"/>
  <tableStyles count="0" defaultTableStyle="TableStyleMedium9" defaultPivotStyle="PivotStyleLight16"/>
  <colors>
    <mruColors>
      <color rgb="FFFFFFFF"/>
      <color rgb="FFFF7D7D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79"/>
  <sheetViews>
    <sheetView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9.5703125" style="84" bestFit="1" customWidth="1"/>
    <col min="2" max="2" width="80.140625" style="84" bestFit="1" customWidth="1"/>
    <col min="3" max="16384" width="9.140625" style="84"/>
  </cols>
  <sheetData>
    <row r="1" spans="1:2" x14ac:dyDescent="0.25">
      <c r="A1" s="83" t="s">
        <v>602</v>
      </c>
      <c r="B1" s="83" t="s">
        <v>603</v>
      </c>
    </row>
    <row r="2" spans="1:2" x14ac:dyDescent="0.25">
      <c r="A2" s="85" t="s">
        <v>0</v>
      </c>
      <c r="B2" s="86" t="s">
        <v>604</v>
      </c>
    </row>
    <row r="3" spans="1:2" x14ac:dyDescent="0.25">
      <c r="A3" s="85" t="s">
        <v>2</v>
      </c>
      <c r="B3" s="86" t="s">
        <v>605</v>
      </c>
    </row>
    <row r="4" spans="1:2" x14ac:dyDescent="0.25">
      <c r="A4" s="85" t="s">
        <v>3</v>
      </c>
      <c r="B4" s="84" t="s">
        <v>606</v>
      </c>
    </row>
    <row r="5" spans="1:2" x14ac:dyDescent="0.25">
      <c r="A5" s="85" t="s">
        <v>483</v>
      </c>
      <c r="B5" s="86" t="s">
        <v>675</v>
      </c>
    </row>
    <row r="6" spans="1:2" x14ac:dyDescent="0.25">
      <c r="A6" s="85" t="s">
        <v>484</v>
      </c>
      <c r="B6" s="86" t="s">
        <v>676</v>
      </c>
    </row>
    <row r="7" spans="1:2" x14ac:dyDescent="0.25">
      <c r="A7" s="85" t="s">
        <v>4</v>
      </c>
      <c r="B7" s="86" t="s">
        <v>607</v>
      </c>
    </row>
    <row r="8" spans="1:2" x14ac:dyDescent="0.25">
      <c r="A8" s="85" t="s">
        <v>510</v>
      </c>
      <c r="B8" s="86" t="s">
        <v>608</v>
      </c>
    </row>
    <row r="9" spans="1:2" x14ac:dyDescent="0.25">
      <c r="A9" s="85" t="s">
        <v>509</v>
      </c>
      <c r="B9" s="86" t="s">
        <v>609</v>
      </c>
    </row>
    <row r="10" spans="1:2" x14ac:dyDescent="0.25">
      <c r="A10" s="85" t="s">
        <v>5</v>
      </c>
      <c r="B10" s="86" t="s">
        <v>610</v>
      </c>
    </row>
    <row r="11" spans="1:2" x14ac:dyDescent="0.25">
      <c r="A11" s="85" t="s">
        <v>511</v>
      </c>
      <c r="B11" s="86" t="s">
        <v>611</v>
      </c>
    </row>
    <row r="12" spans="1:2" x14ac:dyDescent="0.25">
      <c r="A12" s="85" t="s">
        <v>6</v>
      </c>
      <c r="B12" s="86" t="s">
        <v>612</v>
      </c>
    </row>
    <row r="13" spans="1:2" x14ac:dyDescent="0.25">
      <c r="A13" s="85" t="s">
        <v>12</v>
      </c>
      <c r="B13" s="84" t="s">
        <v>613</v>
      </c>
    </row>
    <row r="14" spans="1:2" x14ac:dyDescent="0.25">
      <c r="A14" s="85" t="s">
        <v>60</v>
      </c>
      <c r="B14" s="84" t="s">
        <v>614</v>
      </c>
    </row>
    <row r="15" spans="1:2" x14ac:dyDescent="0.25">
      <c r="A15" s="85" t="s">
        <v>517</v>
      </c>
      <c r="B15" s="84" t="s">
        <v>615</v>
      </c>
    </row>
    <row r="16" spans="1:2" x14ac:dyDescent="0.25">
      <c r="A16" s="85" t="s">
        <v>518</v>
      </c>
      <c r="B16" s="84" t="s">
        <v>616</v>
      </c>
    </row>
    <row r="17" spans="1:2" x14ac:dyDescent="0.25">
      <c r="A17" s="85" t="s">
        <v>519</v>
      </c>
      <c r="B17" s="84" t="s">
        <v>617</v>
      </c>
    </row>
    <row r="18" spans="1:2" x14ac:dyDescent="0.25">
      <c r="A18" s="85" t="s">
        <v>520</v>
      </c>
      <c r="B18" s="84" t="s">
        <v>618</v>
      </c>
    </row>
    <row r="19" spans="1:2" x14ac:dyDescent="0.25">
      <c r="A19" s="85" t="s">
        <v>521</v>
      </c>
      <c r="B19" s="84" t="s">
        <v>619</v>
      </c>
    </row>
    <row r="20" spans="1:2" x14ac:dyDescent="0.25">
      <c r="A20" s="85" t="s">
        <v>522</v>
      </c>
      <c r="B20" s="84" t="s">
        <v>620</v>
      </c>
    </row>
    <row r="21" spans="1:2" x14ac:dyDescent="0.25">
      <c r="A21" s="85" t="s">
        <v>523</v>
      </c>
      <c r="B21" s="84" t="s">
        <v>621</v>
      </c>
    </row>
    <row r="22" spans="1:2" x14ac:dyDescent="0.25">
      <c r="A22" s="85" t="s">
        <v>524</v>
      </c>
      <c r="B22" s="84" t="s">
        <v>622</v>
      </c>
    </row>
    <row r="23" spans="1:2" x14ac:dyDescent="0.25">
      <c r="A23" s="85" t="s">
        <v>525</v>
      </c>
      <c r="B23" s="84" t="s">
        <v>623</v>
      </c>
    </row>
    <row r="24" spans="1:2" x14ac:dyDescent="0.25">
      <c r="A24" s="85" t="s">
        <v>526</v>
      </c>
      <c r="B24" s="84" t="s">
        <v>624</v>
      </c>
    </row>
    <row r="25" spans="1:2" x14ac:dyDescent="0.25">
      <c r="A25" s="85" t="s">
        <v>527</v>
      </c>
      <c r="B25" s="84" t="s">
        <v>625</v>
      </c>
    </row>
    <row r="26" spans="1:2" x14ac:dyDescent="0.25">
      <c r="A26" s="85" t="s">
        <v>528</v>
      </c>
      <c r="B26" s="84" t="s">
        <v>626</v>
      </c>
    </row>
    <row r="27" spans="1:2" x14ac:dyDescent="0.25">
      <c r="A27" s="85" t="s">
        <v>529</v>
      </c>
      <c r="B27" s="84" t="s">
        <v>627</v>
      </c>
    </row>
    <row r="28" spans="1:2" x14ac:dyDescent="0.25">
      <c r="A28" s="85" t="s">
        <v>530</v>
      </c>
      <c r="B28" s="84" t="s">
        <v>628</v>
      </c>
    </row>
    <row r="29" spans="1:2" x14ac:dyDescent="0.25">
      <c r="A29" s="85" t="s">
        <v>531</v>
      </c>
      <c r="B29" s="84" t="s">
        <v>629</v>
      </c>
    </row>
    <row r="30" spans="1:2" x14ac:dyDescent="0.25">
      <c r="A30" s="85" t="s">
        <v>532</v>
      </c>
      <c r="B30" s="84" t="s">
        <v>630</v>
      </c>
    </row>
    <row r="31" spans="1:2" x14ac:dyDescent="0.25">
      <c r="A31" s="85" t="s">
        <v>533</v>
      </c>
      <c r="B31" s="84" t="s">
        <v>631</v>
      </c>
    </row>
    <row r="32" spans="1:2" x14ac:dyDescent="0.25">
      <c r="A32" s="85" t="s">
        <v>534</v>
      </c>
      <c r="B32" s="84" t="s">
        <v>632</v>
      </c>
    </row>
    <row r="33" spans="1:2" x14ac:dyDescent="0.25">
      <c r="A33" s="85" t="s">
        <v>55</v>
      </c>
      <c r="B33" s="84" t="s">
        <v>633</v>
      </c>
    </row>
    <row r="34" spans="1:2" x14ac:dyDescent="0.25">
      <c r="A34" s="85" t="s">
        <v>727</v>
      </c>
      <c r="B34" s="84" t="s">
        <v>634</v>
      </c>
    </row>
    <row r="35" spans="1:2" x14ac:dyDescent="0.25">
      <c r="A35" s="85" t="s">
        <v>14</v>
      </c>
      <c r="B35" s="84" t="s">
        <v>707</v>
      </c>
    </row>
    <row r="36" spans="1:2" x14ac:dyDescent="0.25">
      <c r="A36" s="85" t="s">
        <v>15</v>
      </c>
      <c r="B36" s="84" t="s">
        <v>635</v>
      </c>
    </row>
    <row r="37" spans="1:2" x14ac:dyDescent="0.25">
      <c r="A37" s="85" t="s">
        <v>16</v>
      </c>
      <c r="B37" s="84" t="s">
        <v>728</v>
      </c>
    </row>
    <row r="38" spans="1:2" x14ac:dyDescent="0.25">
      <c r="A38" s="85" t="s">
        <v>17</v>
      </c>
      <c r="B38" s="84" t="s">
        <v>729</v>
      </c>
    </row>
    <row r="39" spans="1:2" x14ac:dyDescent="0.25">
      <c r="A39" s="85" t="s">
        <v>18</v>
      </c>
      <c r="B39" s="84" t="s">
        <v>636</v>
      </c>
    </row>
    <row r="40" spans="1:2" x14ac:dyDescent="0.25">
      <c r="A40" s="85" t="s">
        <v>19</v>
      </c>
      <c r="B40" s="84" t="s">
        <v>637</v>
      </c>
    </row>
    <row r="41" spans="1:2" x14ac:dyDescent="0.25">
      <c r="A41" s="85" t="s">
        <v>20</v>
      </c>
      <c r="B41" s="84" t="s">
        <v>638</v>
      </c>
    </row>
    <row r="42" spans="1:2" x14ac:dyDescent="0.25">
      <c r="A42" s="85" t="s">
        <v>21</v>
      </c>
      <c r="B42" s="84" t="s">
        <v>639</v>
      </c>
    </row>
    <row r="43" spans="1:2" x14ac:dyDescent="0.25">
      <c r="A43" s="85" t="s">
        <v>22</v>
      </c>
      <c r="B43" s="84" t="s">
        <v>640</v>
      </c>
    </row>
    <row r="44" spans="1:2" x14ac:dyDescent="0.25">
      <c r="A44" s="85" t="s">
        <v>23</v>
      </c>
      <c r="B44" s="84" t="s">
        <v>641</v>
      </c>
    </row>
    <row r="45" spans="1:2" x14ac:dyDescent="0.25">
      <c r="A45" s="85" t="s">
        <v>24</v>
      </c>
      <c r="B45" s="84" t="s">
        <v>642</v>
      </c>
    </row>
    <row r="46" spans="1:2" x14ac:dyDescent="0.25">
      <c r="A46" s="85" t="s">
        <v>25</v>
      </c>
      <c r="B46" s="84" t="s">
        <v>643</v>
      </c>
    </row>
    <row r="47" spans="1:2" x14ac:dyDescent="0.25">
      <c r="A47" s="85" t="s">
        <v>26</v>
      </c>
      <c r="B47" s="84" t="s">
        <v>643</v>
      </c>
    </row>
    <row r="48" spans="1:2" x14ac:dyDescent="0.25">
      <c r="A48" s="85" t="s">
        <v>27</v>
      </c>
      <c r="B48" s="84" t="s">
        <v>643</v>
      </c>
    </row>
    <row r="49" spans="1:2" x14ac:dyDescent="0.25">
      <c r="A49" s="85" t="s">
        <v>28</v>
      </c>
      <c r="B49" s="84" t="s">
        <v>643</v>
      </c>
    </row>
    <row r="50" spans="1:2" x14ac:dyDescent="0.25">
      <c r="A50" s="85" t="s">
        <v>29</v>
      </c>
      <c r="B50" s="84" t="s">
        <v>644</v>
      </c>
    </row>
    <row r="51" spans="1:2" x14ac:dyDescent="0.25">
      <c r="A51" s="85" t="s">
        <v>36</v>
      </c>
      <c r="B51" s="84" t="s">
        <v>644</v>
      </c>
    </row>
    <row r="52" spans="1:2" x14ac:dyDescent="0.25">
      <c r="A52" s="85" t="s">
        <v>37</v>
      </c>
      <c r="B52" s="84" t="s">
        <v>645</v>
      </c>
    </row>
    <row r="53" spans="1:2" x14ac:dyDescent="0.25">
      <c r="A53" s="85" t="s">
        <v>30</v>
      </c>
      <c r="B53" s="84" t="s">
        <v>646</v>
      </c>
    </row>
    <row r="54" spans="1:2" x14ac:dyDescent="0.25">
      <c r="A54" s="85" t="s">
        <v>31</v>
      </c>
      <c r="B54" s="84" t="s">
        <v>647</v>
      </c>
    </row>
    <row r="55" spans="1:2" x14ac:dyDescent="0.25">
      <c r="A55" s="85" t="s">
        <v>32</v>
      </c>
      <c r="B55" s="84" t="s">
        <v>648</v>
      </c>
    </row>
    <row r="56" spans="1:2" x14ac:dyDescent="0.25">
      <c r="A56" s="85" t="s">
        <v>33</v>
      </c>
      <c r="B56" s="84" t="s">
        <v>649</v>
      </c>
    </row>
    <row r="57" spans="1:2" x14ac:dyDescent="0.25">
      <c r="A57" s="85" t="s">
        <v>34</v>
      </c>
      <c r="B57" s="84" t="s">
        <v>650</v>
      </c>
    </row>
    <row r="58" spans="1:2" x14ac:dyDescent="0.25">
      <c r="A58" s="85" t="s">
        <v>35</v>
      </c>
      <c r="B58" s="84" t="s">
        <v>673</v>
      </c>
    </row>
    <row r="59" spans="1:2" x14ac:dyDescent="0.25">
      <c r="A59" s="85" t="s">
        <v>485</v>
      </c>
      <c r="B59" s="84" t="s">
        <v>674</v>
      </c>
    </row>
    <row r="60" spans="1:2" x14ac:dyDescent="0.25">
      <c r="A60" s="85" t="s">
        <v>486</v>
      </c>
      <c r="B60" s="84" t="s">
        <v>651</v>
      </c>
    </row>
    <row r="61" spans="1:2" x14ac:dyDescent="0.25">
      <c r="A61" s="85" t="s">
        <v>487</v>
      </c>
      <c r="B61" s="84" t="s">
        <v>652</v>
      </c>
    </row>
    <row r="62" spans="1:2" x14ac:dyDescent="0.25">
      <c r="A62" s="85" t="s">
        <v>488</v>
      </c>
      <c r="B62" s="84" t="s">
        <v>653</v>
      </c>
    </row>
    <row r="63" spans="1:2" x14ac:dyDescent="0.25">
      <c r="A63" s="85" t="s">
        <v>489</v>
      </c>
      <c r="B63" s="84" t="s">
        <v>654</v>
      </c>
    </row>
    <row r="64" spans="1:2" x14ac:dyDescent="0.25">
      <c r="A64" s="85" t="s">
        <v>490</v>
      </c>
      <c r="B64" s="84" t="s">
        <v>655</v>
      </c>
    </row>
    <row r="65" spans="1:2" x14ac:dyDescent="0.25">
      <c r="A65" s="85" t="s">
        <v>491</v>
      </c>
      <c r="B65" s="84" t="s">
        <v>671</v>
      </c>
    </row>
    <row r="66" spans="1:2" x14ac:dyDescent="0.25">
      <c r="A66" s="85" t="s">
        <v>492</v>
      </c>
      <c r="B66" s="84" t="s">
        <v>672</v>
      </c>
    </row>
    <row r="67" spans="1:2" x14ac:dyDescent="0.25">
      <c r="A67" s="85" t="s">
        <v>493</v>
      </c>
      <c r="B67" s="84" t="s">
        <v>694</v>
      </c>
    </row>
    <row r="68" spans="1:2" x14ac:dyDescent="0.25">
      <c r="A68" s="85" t="s">
        <v>494</v>
      </c>
      <c r="B68" s="84" t="s">
        <v>695</v>
      </c>
    </row>
    <row r="69" spans="1:2" x14ac:dyDescent="0.25">
      <c r="A69" s="85" t="s">
        <v>495</v>
      </c>
      <c r="B69" s="84" t="s">
        <v>696</v>
      </c>
    </row>
    <row r="70" spans="1:2" x14ac:dyDescent="0.25">
      <c r="A70" s="85" t="s">
        <v>496</v>
      </c>
      <c r="B70" s="84" t="s">
        <v>697</v>
      </c>
    </row>
    <row r="71" spans="1:2" x14ac:dyDescent="0.25">
      <c r="A71" s="85" t="s">
        <v>497</v>
      </c>
      <c r="B71" s="84" t="s">
        <v>698</v>
      </c>
    </row>
    <row r="72" spans="1:2" x14ac:dyDescent="0.25">
      <c r="A72" s="85" t="s">
        <v>498</v>
      </c>
      <c r="B72" s="84" t="s">
        <v>699</v>
      </c>
    </row>
    <row r="73" spans="1:2" x14ac:dyDescent="0.25">
      <c r="A73" s="85" t="s">
        <v>499</v>
      </c>
      <c r="B73" s="84" t="s">
        <v>700</v>
      </c>
    </row>
    <row r="74" spans="1:2" x14ac:dyDescent="0.25">
      <c r="A74" s="85" t="s">
        <v>500</v>
      </c>
      <c r="B74" s="84" t="s">
        <v>701</v>
      </c>
    </row>
    <row r="75" spans="1:2" x14ac:dyDescent="0.25">
      <c r="A75" s="85" t="s">
        <v>501</v>
      </c>
      <c r="B75" s="84" t="s">
        <v>702</v>
      </c>
    </row>
    <row r="76" spans="1:2" x14ac:dyDescent="0.25">
      <c r="A76" s="85" t="s">
        <v>502</v>
      </c>
      <c r="B76" s="84" t="s">
        <v>703</v>
      </c>
    </row>
    <row r="77" spans="1:2" x14ac:dyDescent="0.25">
      <c r="A77" s="85" t="s">
        <v>503</v>
      </c>
      <c r="B77" s="84" t="s">
        <v>704</v>
      </c>
    </row>
    <row r="78" spans="1:2" x14ac:dyDescent="0.25">
      <c r="A78" s="85" t="s">
        <v>504</v>
      </c>
      <c r="B78" s="84" t="s">
        <v>705</v>
      </c>
    </row>
    <row r="79" spans="1:2" x14ac:dyDescent="0.25">
      <c r="A79" s="85" t="s">
        <v>505</v>
      </c>
      <c r="B79" s="84" t="s">
        <v>706</v>
      </c>
    </row>
    <row r="80" spans="1:2" x14ac:dyDescent="0.25">
      <c r="A80" s="85" t="s">
        <v>342</v>
      </c>
      <c r="B80" s="84" t="s">
        <v>677</v>
      </c>
    </row>
    <row r="81" spans="1:2" x14ac:dyDescent="0.25">
      <c r="A81" s="85" t="s">
        <v>481</v>
      </c>
      <c r="B81" s="84" t="s">
        <v>678</v>
      </c>
    </row>
    <row r="82" spans="1:2" x14ac:dyDescent="0.25">
      <c r="A82" s="85" t="s">
        <v>482</v>
      </c>
      <c r="B82" s="84" t="s">
        <v>679</v>
      </c>
    </row>
    <row r="83" spans="1:2" x14ac:dyDescent="0.25">
      <c r="A83" s="85" t="s">
        <v>250</v>
      </c>
      <c r="B83" s="84" t="s">
        <v>680</v>
      </c>
    </row>
    <row r="84" spans="1:2" x14ac:dyDescent="0.25">
      <c r="A84" s="85" t="s">
        <v>251</v>
      </c>
      <c r="B84" s="84" t="s">
        <v>681</v>
      </c>
    </row>
    <row r="85" spans="1:2" x14ac:dyDescent="0.25">
      <c r="A85" s="85" t="s">
        <v>252</v>
      </c>
      <c r="B85" s="84" t="s">
        <v>682</v>
      </c>
    </row>
    <row r="86" spans="1:2" x14ac:dyDescent="0.25">
      <c r="A86" s="85" t="s">
        <v>253</v>
      </c>
      <c r="B86" s="84" t="s">
        <v>683</v>
      </c>
    </row>
    <row r="87" spans="1:2" x14ac:dyDescent="0.25">
      <c r="A87" s="85" t="s">
        <v>249</v>
      </c>
      <c r="B87" s="84" t="s">
        <v>680</v>
      </c>
    </row>
    <row r="88" spans="1:2" x14ac:dyDescent="0.25">
      <c r="A88" s="85" t="s">
        <v>335</v>
      </c>
      <c r="B88" s="84" t="s">
        <v>681</v>
      </c>
    </row>
    <row r="89" spans="1:2" x14ac:dyDescent="0.25">
      <c r="A89" s="85" t="s">
        <v>336</v>
      </c>
      <c r="B89" s="84" t="s">
        <v>682</v>
      </c>
    </row>
    <row r="90" spans="1:2" x14ac:dyDescent="0.25">
      <c r="A90" s="85" t="s">
        <v>337</v>
      </c>
      <c r="B90" s="84" t="s">
        <v>683</v>
      </c>
    </row>
    <row r="91" spans="1:2" x14ac:dyDescent="0.25">
      <c r="A91" s="85" t="s">
        <v>338</v>
      </c>
      <c r="B91" s="84" t="s">
        <v>680</v>
      </c>
    </row>
    <row r="92" spans="1:2" x14ac:dyDescent="0.25">
      <c r="A92" s="85" t="s">
        <v>339</v>
      </c>
      <c r="B92" s="84" t="s">
        <v>681</v>
      </c>
    </row>
    <row r="93" spans="1:2" x14ac:dyDescent="0.25">
      <c r="A93" s="85" t="s">
        <v>340</v>
      </c>
      <c r="B93" s="84" t="s">
        <v>682</v>
      </c>
    </row>
    <row r="94" spans="1:2" x14ac:dyDescent="0.25">
      <c r="A94" s="85" t="s">
        <v>341</v>
      </c>
      <c r="B94" s="84" t="s">
        <v>683</v>
      </c>
    </row>
    <row r="95" spans="1:2" x14ac:dyDescent="0.25">
      <c r="A95" s="85" t="s">
        <v>478</v>
      </c>
      <c r="B95" s="84" t="s">
        <v>680</v>
      </c>
    </row>
    <row r="96" spans="1:2" x14ac:dyDescent="0.25">
      <c r="A96" s="85" t="s">
        <v>479</v>
      </c>
      <c r="B96" s="84" t="s">
        <v>681</v>
      </c>
    </row>
    <row r="97" spans="1:2" x14ac:dyDescent="0.25">
      <c r="A97" s="85" t="s">
        <v>480</v>
      </c>
      <c r="B97" s="84" t="s">
        <v>682</v>
      </c>
    </row>
    <row r="98" spans="1:2" x14ac:dyDescent="0.25">
      <c r="A98" s="85" t="s">
        <v>506</v>
      </c>
      <c r="B98" s="84" t="s">
        <v>683</v>
      </c>
    </row>
    <row r="99" spans="1:2" x14ac:dyDescent="0.25">
      <c r="A99" s="85" t="s">
        <v>58</v>
      </c>
      <c r="B99" s="84" t="s">
        <v>684</v>
      </c>
    </row>
    <row r="100" spans="1:2" x14ac:dyDescent="0.25">
      <c r="A100" s="85" t="s">
        <v>508</v>
      </c>
      <c r="B100" s="84" t="s">
        <v>685</v>
      </c>
    </row>
    <row r="101" spans="1:2" x14ac:dyDescent="0.25">
      <c r="A101" s="85" t="s">
        <v>507</v>
      </c>
      <c r="B101" s="84" t="s">
        <v>686</v>
      </c>
    </row>
    <row r="102" spans="1:2" x14ac:dyDescent="0.25">
      <c r="A102" s="85" t="s">
        <v>537</v>
      </c>
      <c r="B102" s="84" t="s">
        <v>687</v>
      </c>
    </row>
    <row r="103" spans="1:2" x14ac:dyDescent="0.25">
      <c r="A103" s="85" t="s">
        <v>56</v>
      </c>
      <c r="B103" s="84" t="s">
        <v>687</v>
      </c>
    </row>
    <row r="104" spans="1:2" x14ac:dyDescent="0.25">
      <c r="A104" s="85" t="s">
        <v>512</v>
      </c>
      <c r="B104" s="84" t="s">
        <v>687</v>
      </c>
    </row>
    <row r="105" spans="1:2" x14ac:dyDescent="0.25">
      <c r="A105" s="85" t="s">
        <v>538</v>
      </c>
      <c r="B105" s="84" t="s">
        <v>693</v>
      </c>
    </row>
    <row r="106" spans="1:2" x14ac:dyDescent="0.25">
      <c r="A106" s="85" t="s">
        <v>57</v>
      </c>
      <c r="B106" s="84" t="s">
        <v>656</v>
      </c>
    </row>
    <row r="107" spans="1:2" x14ac:dyDescent="0.25">
      <c r="A107" s="85" t="s">
        <v>59</v>
      </c>
      <c r="B107" s="84" t="s">
        <v>688</v>
      </c>
    </row>
    <row r="108" spans="1:2" x14ac:dyDescent="0.25">
      <c r="A108" s="85" t="s">
        <v>513</v>
      </c>
      <c r="B108" s="84" t="s">
        <v>689</v>
      </c>
    </row>
    <row r="109" spans="1:2" x14ac:dyDescent="0.25">
      <c r="A109" s="85" t="s">
        <v>514</v>
      </c>
      <c r="B109" s="84" t="s">
        <v>690</v>
      </c>
    </row>
    <row r="110" spans="1:2" x14ac:dyDescent="0.25">
      <c r="A110" s="85" t="s">
        <v>515</v>
      </c>
      <c r="B110" s="84" t="s">
        <v>691</v>
      </c>
    </row>
    <row r="111" spans="1:2" x14ac:dyDescent="0.25">
      <c r="A111" s="85" t="s">
        <v>516</v>
      </c>
      <c r="B111" s="84" t="s">
        <v>692</v>
      </c>
    </row>
    <row r="112" spans="1:2" x14ac:dyDescent="0.25">
      <c r="A112" s="87" t="s">
        <v>195</v>
      </c>
      <c r="B112" s="84" t="s">
        <v>662</v>
      </c>
    </row>
    <row r="113" spans="1:2" x14ac:dyDescent="0.25">
      <c r="A113" s="87" t="s">
        <v>196</v>
      </c>
      <c r="B113" s="84" t="s">
        <v>663</v>
      </c>
    </row>
    <row r="114" spans="1:2" x14ac:dyDescent="0.25">
      <c r="A114" s="87" t="s">
        <v>197</v>
      </c>
      <c r="B114" s="84" t="s">
        <v>664</v>
      </c>
    </row>
    <row r="115" spans="1:2" x14ac:dyDescent="0.25">
      <c r="A115" s="87" t="s">
        <v>198</v>
      </c>
      <c r="B115" s="84" t="s">
        <v>665</v>
      </c>
    </row>
    <row r="116" spans="1:2" x14ac:dyDescent="0.25">
      <c r="A116" s="87" t="s">
        <v>199</v>
      </c>
      <c r="B116" s="84" t="s">
        <v>666</v>
      </c>
    </row>
    <row r="117" spans="1:2" x14ac:dyDescent="0.25">
      <c r="A117" s="87" t="s">
        <v>200</v>
      </c>
      <c r="B117" s="84" t="s">
        <v>667</v>
      </c>
    </row>
    <row r="118" spans="1:2" x14ac:dyDescent="0.25">
      <c r="A118" s="87" t="s">
        <v>201</v>
      </c>
      <c r="B118" s="84" t="s">
        <v>716</v>
      </c>
    </row>
    <row r="119" spans="1:2" x14ac:dyDescent="0.25">
      <c r="A119" s="87" t="s">
        <v>202</v>
      </c>
      <c r="B119" s="84" t="s">
        <v>717</v>
      </c>
    </row>
    <row r="120" spans="1:2" x14ac:dyDescent="0.25">
      <c r="A120" s="87" t="s">
        <v>203</v>
      </c>
      <c r="B120" s="84" t="s">
        <v>718</v>
      </c>
    </row>
    <row r="121" spans="1:2" x14ac:dyDescent="0.25">
      <c r="A121" s="87" t="s">
        <v>204</v>
      </c>
      <c r="B121" s="84" t="s">
        <v>719</v>
      </c>
    </row>
    <row r="122" spans="1:2" x14ac:dyDescent="0.25">
      <c r="A122" s="87" t="s">
        <v>205</v>
      </c>
      <c r="B122" s="84" t="s">
        <v>716</v>
      </c>
    </row>
    <row r="123" spans="1:2" x14ac:dyDescent="0.25">
      <c r="A123" s="87" t="s">
        <v>206</v>
      </c>
      <c r="B123" s="84" t="s">
        <v>720</v>
      </c>
    </row>
    <row r="124" spans="1:2" x14ac:dyDescent="0.25">
      <c r="A124" s="87" t="s">
        <v>207</v>
      </c>
      <c r="B124" s="84" t="s">
        <v>721</v>
      </c>
    </row>
    <row r="125" spans="1:2" x14ac:dyDescent="0.25">
      <c r="A125" s="87" t="s">
        <v>208</v>
      </c>
      <c r="B125" s="84" t="s">
        <v>722</v>
      </c>
    </row>
    <row r="126" spans="1:2" x14ac:dyDescent="0.25">
      <c r="A126" s="87" t="s">
        <v>209</v>
      </c>
      <c r="B126" s="84" t="s">
        <v>723</v>
      </c>
    </row>
    <row r="127" spans="1:2" x14ac:dyDescent="0.25">
      <c r="A127" s="87" t="s">
        <v>210</v>
      </c>
      <c r="B127" s="85" t="s">
        <v>712</v>
      </c>
    </row>
    <row r="128" spans="1:2" x14ac:dyDescent="0.25">
      <c r="A128" s="87" t="s">
        <v>211</v>
      </c>
      <c r="B128" s="85" t="s">
        <v>714</v>
      </c>
    </row>
    <row r="129" spans="1:2" x14ac:dyDescent="0.25">
      <c r="A129" s="87" t="s">
        <v>212</v>
      </c>
      <c r="B129" s="85" t="s">
        <v>715</v>
      </c>
    </row>
    <row r="130" spans="1:2" x14ac:dyDescent="0.25">
      <c r="A130" s="87" t="s">
        <v>213</v>
      </c>
      <c r="B130" s="84" t="s">
        <v>713</v>
      </c>
    </row>
    <row r="131" spans="1:2" x14ac:dyDescent="0.25">
      <c r="A131" s="87" t="s">
        <v>214</v>
      </c>
      <c r="B131" s="84" t="s">
        <v>724</v>
      </c>
    </row>
    <row r="132" spans="1:2" x14ac:dyDescent="0.25">
      <c r="A132" s="87" t="s">
        <v>215</v>
      </c>
      <c r="B132" s="84" t="s">
        <v>725</v>
      </c>
    </row>
    <row r="133" spans="1:2" x14ac:dyDescent="0.25">
      <c r="A133" s="87" t="s">
        <v>216</v>
      </c>
      <c r="B133" s="84" t="s">
        <v>726</v>
      </c>
    </row>
    <row r="134" spans="1:2" x14ac:dyDescent="0.25">
      <c r="A134" s="85" t="s">
        <v>217</v>
      </c>
      <c r="B134" s="84" t="s">
        <v>657</v>
      </c>
    </row>
    <row r="135" spans="1:2" x14ac:dyDescent="0.25">
      <c r="A135" s="85" t="s">
        <v>218</v>
      </c>
      <c r="B135" s="84" t="s">
        <v>658</v>
      </c>
    </row>
    <row r="136" spans="1:2" x14ac:dyDescent="0.25">
      <c r="A136" s="85" t="s">
        <v>219</v>
      </c>
      <c r="B136" s="84" t="s">
        <v>659</v>
      </c>
    </row>
    <row r="137" spans="1:2" x14ac:dyDescent="0.25">
      <c r="A137" s="85" t="s">
        <v>220</v>
      </c>
      <c r="B137" s="84" t="s">
        <v>660</v>
      </c>
    </row>
    <row r="138" spans="1:2" x14ac:dyDescent="0.25">
      <c r="A138" s="85" t="s">
        <v>539</v>
      </c>
      <c r="B138" s="84" t="s">
        <v>661</v>
      </c>
    </row>
    <row r="139" spans="1:2" x14ac:dyDescent="0.25">
      <c r="A139" s="85" t="s">
        <v>221</v>
      </c>
      <c r="B139" s="84" t="s">
        <v>708</v>
      </c>
    </row>
    <row r="140" spans="1:2" x14ac:dyDescent="0.25">
      <c r="A140" s="88" t="s">
        <v>556</v>
      </c>
      <c r="B140" s="84" t="s">
        <v>709</v>
      </c>
    </row>
    <row r="141" spans="1:2" x14ac:dyDescent="0.25">
      <c r="A141" s="89" t="s">
        <v>557</v>
      </c>
      <c r="B141" s="84" t="s">
        <v>710</v>
      </c>
    </row>
    <row r="142" spans="1:2" x14ac:dyDescent="0.25">
      <c r="A142" s="90" t="s">
        <v>558</v>
      </c>
      <c r="B142" s="84" t="s">
        <v>711</v>
      </c>
    </row>
    <row r="143" spans="1:2" x14ac:dyDescent="0.25">
      <c r="A143" s="87" t="s">
        <v>130</v>
      </c>
      <c r="B143" s="84" t="s">
        <v>662</v>
      </c>
    </row>
    <row r="144" spans="1:2" x14ac:dyDescent="0.25">
      <c r="A144" s="87" t="s">
        <v>131</v>
      </c>
      <c r="B144" s="84" t="s">
        <v>663</v>
      </c>
    </row>
    <row r="145" spans="1:2" x14ac:dyDescent="0.25">
      <c r="A145" s="87" t="s">
        <v>132</v>
      </c>
      <c r="B145" s="84" t="s">
        <v>664</v>
      </c>
    </row>
    <row r="146" spans="1:2" x14ac:dyDescent="0.25">
      <c r="A146" s="87" t="s">
        <v>133</v>
      </c>
      <c r="B146" s="84" t="s">
        <v>665</v>
      </c>
    </row>
    <row r="147" spans="1:2" x14ac:dyDescent="0.25">
      <c r="A147" s="87" t="s">
        <v>134</v>
      </c>
      <c r="B147" s="84" t="s">
        <v>666</v>
      </c>
    </row>
    <row r="148" spans="1:2" x14ac:dyDescent="0.25">
      <c r="A148" s="87" t="s">
        <v>135</v>
      </c>
      <c r="B148" s="84" t="s">
        <v>667</v>
      </c>
    </row>
    <row r="149" spans="1:2" x14ac:dyDescent="0.25">
      <c r="A149" s="87" t="s">
        <v>136</v>
      </c>
      <c r="B149" s="84" t="s">
        <v>716</v>
      </c>
    </row>
    <row r="150" spans="1:2" x14ac:dyDescent="0.25">
      <c r="A150" s="87" t="s">
        <v>137</v>
      </c>
      <c r="B150" s="84" t="s">
        <v>717</v>
      </c>
    </row>
    <row r="151" spans="1:2" x14ac:dyDescent="0.25">
      <c r="A151" s="87" t="s">
        <v>138</v>
      </c>
      <c r="B151" s="84" t="s">
        <v>718</v>
      </c>
    </row>
    <row r="152" spans="1:2" x14ac:dyDescent="0.25">
      <c r="A152" s="87" t="s">
        <v>139</v>
      </c>
      <c r="B152" s="84" t="s">
        <v>719</v>
      </c>
    </row>
    <row r="153" spans="1:2" x14ac:dyDescent="0.25">
      <c r="A153" s="87" t="s">
        <v>140</v>
      </c>
      <c r="B153" s="84" t="s">
        <v>716</v>
      </c>
    </row>
    <row r="154" spans="1:2" x14ac:dyDescent="0.25">
      <c r="A154" s="87" t="s">
        <v>141</v>
      </c>
      <c r="B154" s="84" t="s">
        <v>720</v>
      </c>
    </row>
    <row r="155" spans="1:2" x14ac:dyDescent="0.25">
      <c r="A155" s="87" t="s">
        <v>142</v>
      </c>
      <c r="B155" s="84" t="s">
        <v>721</v>
      </c>
    </row>
    <row r="156" spans="1:2" x14ac:dyDescent="0.25">
      <c r="A156" s="87" t="s">
        <v>143</v>
      </c>
      <c r="B156" s="84" t="s">
        <v>722</v>
      </c>
    </row>
    <row r="157" spans="1:2" x14ac:dyDescent="0.25">
      <c r="A157" s="87" t="s">
        <v>144</v>
      </c>
      <c r="B157" s="84" t="s">
        <v>723</v>
      </c>
    </row>
    <row r="158" spans="1:2" x14ac:dyDescent="0.25">
      <c r="A158" s="87" t="s">
        <v>145</v>
      </c>
      <c r="B158" s="85" t="s">
        <v>712</v>
      </c>
    </row>
    <row r="159" spans="1:2" x14ac:dyDescent="0.25">
      <c r="A159" s="87" t="s">
        <v>146</v>
      </c>
      <c r="B159" s="85" t="s">
        <v>714</v>
      </c>
    </row>
    <row r="160" spans="1:2" x14ac:dyDescent="0.25">
      <c r="A160" s="87" t="s">
        <v>147</v>
      </c>
      <c r="B160" s="85" t="s">
        <v>715</v>
      </c>
    </row>
    <row r="161" spans="1:2" x14ac:dyDescent="0.25">
      <c r="A161" s="87" t="s">
        <v>148</v>
      </c>
      <c r="B161" s="84" t="s">
        <v>713</v>
      </c>
    </row>
    <row r="162" spans="1:2" x14ac:dyDescent="0.25">
      <c r="A162" s="87" t="s">
        <v>149</v>
      </c>
      <c r="B162" s="84" t="s">
        <v>724</v>
      </c>
    </row>
    <row r="163" spans="1:2" x14ac:dyDescent="0.25">
      <c r="A163" s="87" t="s">
        <v>150</v>
      </c>
      <c r="B163" s="84" t="s">
        <v>725</v>
      </c>
    </row>
    <row r="164" spans="1:2" x14ac:dyDescent="0.25">
      <c r="A164" s="87" t="s">
        <v>151</v>
      </c>
      <c r="B164" s="84" t="s">
        <v>726</v>
      </c>
    </row>
    <row r="165" spans="1:2" x14ac:dyDescent="0.25">
      <c r="A165" s="87" t="s">
        <v>542</v>
      </c>
      <c r="B165" s="84" t="s">
        <v>657</v>
      </c>
    </row>
    <row r="166" spans="1:2" x14ac:dyDescent="0.25">
      <c r="A166" s="87" t="s">
        <v>152</v>
      </c>
      <c r="B166" s="84" t="s">
        <v>658</v>
      </c>
    </row>
    <row r="167" spans="1:2" x14ac:dyDescent="0.25">
      <c r="A167" s="87" t="s">
        <v>153</v>
      </c>
      <c r="B167" s="84" t="s">
        <v>659</v>
      </c>
    </row>
    <row r="168" spans="1:2" x14ac:dyDescent="0.25">
      <c r="A168" s="87" t="s">
        <v>154</v>
      </c>
      <c r="B168" s="84" t="s">
        <v>660</v>
      </c>
    </row>
    <row r="169" spans="1:2" x14ac:dyDescent="0.25">
      <c r="A169" s="87" t="s">
        <v>540</v>
      </c>
      <c r="B169" s="84" t="s">
        <v>661</v>
      </c>
    </row>
    <row r="170" spans="1:2" x14ac:dyDescent="0.25">
      <c r="A170" s="87" t="s">
        <v>155</v>
      </c>
      <c r="B170" s="84" t="s">
        <v>708</v>
      </c>
    </row>
    <row r="171" spans="1:2" x14ac:dyDescent="0.25">
      <c r="A171" s="90" t="s">
        <v>559</v>
      </c>
      <c r="B171" s="84" t="s">
        <v>709</v>
      </c>
    </row>
    <row r="172" spans="1:2" x14ac:dyDescent="0.25">
      <c r="A172" s="89" t="s">
        <v>564</v>
      </c>
      <c r="B172" s="84" t="s">
        <v>710</v>
      </c>
    </row>
    <row r="173" spans="1:2" x14ac:dyDescent="0.25">
      <c r="A173" s="90" t="s">
        <v>560</v>
      </c>
      <c r="B173" s="84" t="s">
        <v>711</v>
      </c>
    </row>
    <row r="174" spans="1:2" x14ac:dyDescent="0.25">
      <c r="A174" s="87" t="s">
        <v>61</v>
      </c>
      <c r="B174" s="84" t="s">
        <v>662</v>
      </c>
    </row>
    <row r="175" spans="1:2" x14ac:dyDescent="0.25">
      <c r="A175" s="87" t="s">
        <v>62</v>
      </c>
      <c r="B175" s="84" t="s">
        <v>663</v>
      </c>
    </row>
    <row r="176" spans="1:2" x14ac:dyDescent="0.25">
      <c r="A176" s="87" t="s">
        <v>63</v>
      </c>
      <c r="B176" s="84" t="s">
        <v>664</v>
      </c>
    </row>
    <row r="177" spans="1:2" x14ac:dyDescent="0.25">
      <c r="A177" s="87" t="s">
        <v>64</v>
      </c>
      <c r="B177" s="84" t="s">
        <v>665</v>
      </c>
    </row>
    <row r="178" spans="1:2" x14ac:dyDescent="0.25">
      <c r="A178" s="87" t="s">
        <v>65</v>
      </c>
      <c r="B178" s="84" t="s">
        <v>666</v>
      </c>
    </row>
    <row r="179" spans="1:2" x14ac:dyDescent="0.25">
      <c r="A179" s="87" t="s">
        <v>66</v>
      </c>
      <c r="B179" s="84" t="s">
        <v>667</v>
      </c>
    </row>
    <row r="180" spans="1:2" x14ac:dyDescent="0.25">
      <c r="A180" s="87" t="s">
        <v>67</v>
      </c>
      <c r="B180" s="84" t="s">
        <v>716</v>
      </c>
    </row>
    <row r="181" spans="1:2" x14ac:dyDescent="0.25">
      <c r="A181" s="87" t="s">
        <v>68</v>
      </c>
      <c r="B181" s="84" t="s">
        <v>717</v>
      </c>
    </row>
    <row r="182" spans="1:2" x14ac:dyDescent="0.25">
      <c r="A182" s="87" t="s">
        <v>69</v>
      </c>
      <c r="B182" s="84" t="s">
        <v>718</v>
      </c>
    </row>
    <row r="183" spans="1:2" x14ac:dyDescent="0.25">
      <c r="A183" s="87" t="s">
        <v>70</v>
      </c>
      <c r="B183" s="84" t="s">
        <v>719</v>
      </c>
    </row>
    <row r="184" spans="1:2" x14ac:dyDescent="0.25">
      <c r="A184" s="87" t="s">
        <v>71</v>
      </c>
      <c r="B184" s="84" t="s">
        <v>716</v>
      </c>
    </row>
    <row r="185" spans="1:2" x14ac:dyDescent="0.25">
      <c r="A185" s="87" t="s">
        <v>72</v>
      </c>
      <c r="B185" s="84" t="s">
        <v>720</v>
      </c>
    </row>
    <row r="186" spans="1:2" x14ac:dyDescent="0.25">
      <c r="A186" s="87" t="s">
        <v>73</v>
      </c>
      <c r="B186" s="84" t="s">
        <v>721</v>
      </c>
    </row>
    <row r="187" spans="1:2" x14ac:dyDescent="0.25">
      <c r="A187" s="87" t="s">
        <v>74</v>
      </c>
      <c r="B187" s="84" t="s">
        <v>722</v>
      </c>
    </row>
    <row r="188" spans="1:2" x14ac:dyDescent="0.25">
      <c r="A188" s="87" t="s">
        <v>75</v>
      </c>
      <c r="B188" s="84" t="s">
        <v>723</v>
      </c>
    </row>
    <row r="189" spans="1:2" x14ac:dyDescent="0.25">
      <c r="A189" s="87" t="s">
        <v>76</v>
      </c>
      <c r="B189" s="85" t="s">
        <v>712</v>
      </c>
    </row>
    <row r="190" spans="1:2" x14ac:dyDescent="0.25">
      <c r="A190" s="87" t="s">
        <v>77</v>
      </c>
      <c r="B190" s="85" t="s">
        <v>714</v>
      </c>
    </row>
    <row r="191" spans="1:2" x14ac:dyDescent="0.25">
      <c r="A191" s="87" t="s">
        <v>78</v>
      </c>
      <c r="B191" s="85" t="s">
        <v>715</v>
      </c>
    </row>
    <row r="192" spans="1:2" x14ac:dyDescent="0.25">
      <c r="A192" s="87" t="s">
        <v>156</v>
      </c>
      <c r="B192" s="84" t="s">
        <v>713</v>
      </c>
    </row>
    <row r="193" spans="1:2" x14ac:dyDescent="0.25">
      <c r="A193" s="87" t="s">
        <v>157</v>
      </c>
      <c r="B193" s="84" t="s">
        <v>724</v>
      </c>
    </row>
    <row r="194" spans="1:2" x14ac:dyDescent="0.25">
      <c r="A194" s="87" t="s">
        <v>158</v>
      </c>
      <c r="B194" s="84" t="s">
        <v>725</v>
      </c>
    </row>
    <row r="195" spans="1:2" x14ac:dyDescent="0.25">
      <c r="A195" s="87" t="s">
        <v>159</v>
      </c>
      <c r="B195" s="84" t="s">
        <v>726</v>
      </c>
    </row>
    <row r="196" spans="1:2" x14ac:dyDescent="0.25">
      <c r="A196" s="87" t="s">
        <v>79</v>
      </c>
      <c r="B196" s="84" t="s">
        <v>657</v>
      </c>
    </row>
    <row r="197" spans="1:2" x14ac:dyDescent="0.25">
      <c r="A197" s="87" t="s">
        <v>80</v>
      </c>
      <c r="B197" s="84" t="s">
        <v>658</v>
      </c>
    </row>
    <row r="198" spans="1:2" x14ac:dyDescent="0.25">
      <c r="A198" s="87" t="s">
        <v>81</v>
      </c>
      <c r="B198" s="84" t="s">
        <v>659</v>
      </c>
    </row>
    <row r="199" spans="1:2" x14ac:dyDescent="0.25">
      <c r="A199" s="87" t="s">
        <v>82</v>
      </c>
      <c r="B199" s="84" t="s">
        <v>660</v>
      </c>
    </row>
    <row r="200" spans="1:2" x14ac:dyDescent="0.25">
      <c r="A200" s="85" t="s">
        <v>541</v>
      </c>
      <c r="B200" s="84" t="s">
        <v>661</v>
      </c>
    </row>
    <row r="201" spans="1:2" x14ac:dyDescent="0.25">
      <c r="A201" s="91" t="s">
        <v>83</v>
      </c>
      <c r="B201" s="84" t="s">
        <v>708</v>
      </c>
    </row>
    <row r="202" spans="1:2" x14ac:dyDescent="0.25">
      <c r="A202" s="90" t="s">
        <v>561</v>
      </c>
      <c r="B202" s="84" t="s">
        <v>709</v>
      </c>
    </row>
    <row r="203" spans="1:2" x14ac:dyDescent="0.25">
      <c r="A203" s="89" t="s">
        <v>562</v>
      </c>
      <c r="B203" s="84" t="s">
        <v>710</v>
      </c>
    </row>
    <row r="204" spans="1:2" x14ac:dyDescent="0.25">
      <c r="A204" s="92" t="s">
        <v>563</v>
      </c>
      <c r="B204" s="84" t="s">
        <v>711</v>
      </c>
    </row>
    <row r="205" spans="1:2" x14ac:dyDescent="0.25">
      <c r="A205" s="87" t="s">
        <v>84</v>
      </c>
      <c r="B205" s="84" t="s">
        <v>662</v>
      </c>
    </row>
    <row r="206" spans="1:2" x14ac:dyDescent="0.25">
      <c r="A206" s="87" t="s">
        <v>85</v>
      </c>
      <c r="B206" s="84" t="s">
        <v>663</v>
      </c>
    </row>
    <row r="207" spans="1:2" x14ac:dyDescent="0.25">
      <c r="A207" s="87" t="s">
        <v>86</v>
      </c>
      <c r="B207" s="84" t="s">
        <v>664</v>
      </c>
    </row>
    <row r="208" spans="1:2" x14ac:dyDescent="0.25">
      <c r="A208" s="87" t="s">
        <v>87</v>
      </c>
      <c r="B208" s="84" t="s">
        <v>665</v>
      </c>
    </row>
    <row r="209" spans="1:2" x14ac:dyDescent="0.25">
      <c r="A209" s="87" t="s">
        <v>88</v>
      </c>
      <c r="B209" s="84" t="s">
        <v>666</v>
      </c>
    </row>
    <row r="210" spans="1:2" x14ac:dyDescent="0.25">
      <c r="A210" s="87" t="s">
        <v>89</v>
      </c>
      <c r="B210" s="84" t="s">
        <v>667</v>
      </c>
    </row>
    <row r="211" spans="1:2" x14ac:dyDescent="0.25">
      <c r="A211" s="87" t="s">
        <v>90</v>
      </c>
      <c r="B211" s="84" t="s">
        <v>716</v>
      </c>
    </row>
    <row r="212" spans="1:2" x14ac:dyDescent="0.25">
      <c r="A212" s="87" t="s">
        <v>91</v>
      </c>
      <c r="B212" s="84" t="s">
        <v>717</v>
      </c>
    </row>
    <row r="213" spans="1:2" x14ac:dyDescent="0.25">
      <c r="A213" s="87" t="s">
        <v>92</v>
      </c>
      <c r="B213" s="84" t="s">
        <v>718</v>
      </c>
    </row>
    <row r="214" spans="1:2" x14ac:dyDescent="0.25">
      <c r="A214" s="87" t="s">
        <v>93</v>
      </c>
      <c r="B214" s="84" t="s">
        <v>719</v>
      </c>
    </row>
    <row r="215" spans="1:2" x14ac:dyDescent="0.25">
      <c r="A215" s="87" t="s">
        <v>94</v>
      </c>
      <c r="B215" s="84" t="s">
        <v>716</v>
      </c>
    </row>
    <row r="216" spans="1:2" x14ac:dyDescent="0.25">
      <c r="A216" s="87" t="s">
        <v>95</v>
      </c>
      <c r="B216" s="84" t="s">
        <v>720</v>
      </c>
    </row>
    <row r="217" spans="1:2" x14ac:dyDescent="0.25">
      <c r="A217" s="87" t="s">
        <v>96</v>
      </c>
      <c r="B217" s="84" t="s">
        <v>721</v>
      </c>
    </row>
    <row r="218" spans="1:2" x14ac:dyDescent="0.25">
      <c r="A218" s="87" t="s">
        <v>97</v>
      </c>
      <c r="B218" s="84" t="s">
        <v>722</v>
      </c>
    </row>
    <row r="219" spans="1:2" x14ac:dyDescent="0.25">
      <c r="A219" s="87" t="s">
        <v>98</v>
      </c>
      <c r="B219" s="84" t="s">
        <v>723</v>
      </c>
    </row>
    <row r="220" spans="1:2" x14ac:dyDescent="0.25">
      <c r="A220" s="87" t="s">
        <v>99</v>
      </c>
      <c r="B220" s="85" t="s">
        <v>712</v>
      </c>
    </row>
    <row r="221" spans="1:2" x14ac:dyDescent="0.25">
      <c r="A221" s="87" t="s">
        <v>100</v>
      </c>
      <c r="B221" s="85" t="s">
        <v>714</v>
      </c>
    </row>
    <row r="222" spans="1:2" x14ac:dyDescent="0.25">
      <c r="A222" s="87" t="s">
        <v>101</v>
      </c>
      <c r="B222" s="85" t="s">
        <v>715</v>
      </c>
    </row>
    <row r="223" spans="1:2" x14ac:dyDescent="0.25">
      <c r="A223" s="87" t="s">
        <v>160</v>
      </c>
      <c r="B223" s="84" t="s">
        <v>713</v>
      </c>
    </row>
    <row r="224" spans="1:2" x14ac:dyDescent="0.25">
      <c r="A224" s="87" t="s">
        <v>161</v>
      </c>
      <c r="B224" s="84" t="s">
        <v>724</v>
      </c>
    </row>
    <row r="225" spans="1:2" x14ac:dyDescent="0.25">
      <c r="A225" s="87" t="s">
        <v>162</v>
      </c>
      <c r="B225" s="84" t="s">
        <v>725</v>
      </c>
    </row>
    <row r="226" spans="1:2" x14ac:dyDescent="0.25">
      <c r="A226" s="87" t="s">
        <v>163</v>
      </c>
      <c r="B226" s="84" t="s">
        <v>726</v>
      </c>
    </row>
    <row r="227" spans="1:2" x14ac:dyDescent="0.25">
      <c r="A227" s="87" t="s">
        <v>102</v>
      </c>
      <c r="B227" s="84" t="s">
        <v>657</v>
      </c>
    </row>
    <row r="228" spans="1:2" x14ac:dyDescent="0.25">
      <c r="A228" s="87" t="s">
        <v>103</v>
      </c>
      <c r="B228" s="84" t="s">
        <v>658</v>
      </c>
    </row>
    <row r="229" spans="1:2" x14ac:dyDescent="0.25">
      <c r="A229" s="87" t="s">
        <v>104</v>
      </c>
      <c r="B229" s="84" t="s">
        <v>659</v>
      </c>
    </row>
    <row r="230" spans="1:2" x14ac:dyDescent="0.25">
      <c r="A230" s="87" t="s">
        <v>105</v>
      </c>
      <c r="B230" s="84" t="s">
        <v>660</v>
      </c>
    </row>
    <row r="231" spans="1:2" x14ac:dyDescent="0.25">
      <c r="A231" s="87" t="s">
        <v>555</v>
      </c>
      <c r="B231" s="84" t="s">
        <v>661</v>
      </c>
    </row>
    <row r="232" spans="1:2" x14ac:dyDescent="0.25">
      <c r="A232" s="87" t="s">
        <v>106</v>
      </c>
      <c r="B232" s="84" t="s">
        <v>708</v>
      </c>
    </row>
    <row r="233" spans="1:2" x14ac:dyDescent="0.25">
      <c r="A233" s="92" t="s">
        <v>565</v>
      </c>
      <c r="B233" s="84" t="s">
        <v>709</v>
      </c>
    </row>
    <row r="234" spans="1:2" x14ac:dyDescent="0.25">
      <c r="A234" s="89" t="s">
        <v>566</v>
      </c>
      <c r="B234" s="84" t="s">
        <v>710</v>
      </c>
    </row>
    <row r="235" spans="1:2" x14ac:dyDescent="0.25">
      <c r="A235" s="90" t="s">
        <v>567</v>
      </c>
      <c r="B235" s="84" t="s">
        <v>711</v>
      </c>
    </row>
    <row r="236" spans="1:2" x14ac:dyDescent="0.25">
      <c r="A236" s="87" t="s">
        <v>107</v>
      </c>
      <c r="B236" s="84" t="s">
        <v>662</v>
      </c>
    </row>
    <row r="237" spans="1:2" x14ac:dyDescent="0.25">
      <c r="A237" s="87" t="s">
        <v>108</v>
      </c>
      <c r="B237" s="84" t="s">
        <v>663</v>
      </c>
    </row>
    <row r="238" spans="1:2" x14ac:dyDescent="0.25">
      <c r="A238" s="87" t="s">
        <v>109</v>
      </c>
      <c r="B238" s="84" t="s">
        <v>664</v>
      </c>
    </row>
    <row r="239" spans="1:2" x14ac:dyDescent="0.25">
      <c r="A239" s="87" t="s">
        <v>110</v>
      </c>
      <c r="B239" s="84" t="s">
        <v>665</v>
      </c>
    </row>
    <row r="240" spans="1:2" x14ac:dyDescent="0.25">
      <c r="A240" s="87" t="s">
        <v>111</v>
      </c>
      <c r="B240" s="84" t="s">
        <v>666</v>
      </c>
    </row>
    <row r="241" spans="1:2" x14ac:dyDescent="0.25">
      <c r="A241" s="87" t="s">
        <v>112</v>
      </c>
      <c r="B241" s="84" t="s">
        <v>667</v>
      </c>
    </row>
    <row r="242" spans="1:2" x14ac:dyDescent="0.25">
      <c r="A242" s="87" t="s">
        <v>113</v>
      </c>
      <c r="B242" s="84" t="s">
        <v>716</v>
      </c>
    </row>
    <row r="243" spans="1:2" x14ac:dyDescent="0.25">
      <c r="A243" s="87" t="s">
        <v>114</v>
      </c>
      <c r="B243" s="84" t="s">
        <v>717</v>
      </c>
    </row>
    <row r="244" spans="1:2" x14ac:dyDescent="0.25">
      <c r="A244" s="87" t="s">
        <v>115</v>
      </c>
      <c r="B244" s="84" t="s">
        <v>718</v>
      </c>
    </row>
    <row r="245" spans="1:2" x14ac:dyDescent="0.25">
      <c r="A245" s="87" t="s">
        <v>116</v>
      </c>
      <c r="B245" s="84" t="s">
        <v>719</v>
      </c>
    </row>
    <row r="246" spans="1:2" x14ac:dyDescent="0.25">
      <c r="A246" s="87" t="s">
        <v>117</v>
      </c>
      <c r="B246" s="84" t="s">
        <v>716</v>
      </c>
    </row>
    <row r="247" spans="1:2" x14ac:dyDescent="0.25">
      <c r="A247" s="87" t="s">
        <v>118</v>
      </c>
      <c r="B247" s="84" t="s">
        <v>720</v>
      </c>
    </row>
    <row r="248" spans="1:2" x14ac:dyDescent="0.25">
      <c r="A248" s="87" t="s">
        <v>119</v>
      </c>
      <c r="B248" s="84" t="s">
        <v>721</v>
      </c>
    </row>
    <row r="249" spans="1:2" x14ac:dyDescent="0.25">
      <c r="A249" s="87" t="s">
        <v>120</v>
      </c>
      <c r="B249" s="84" t="s">
        <v>722</v>
      </c>
    </row>
    <row r="250" spans="1:2" x14ac:dyDescent="0.25">
      <c r="A250" s="87" t="s">
        <v>121</v>
      </c>
      <c r="B250" s="84" t="s">
        <v>723</v>
      </c>
    </row>
    <row r="251" spans="1:2" x14ac:dyDescent="0.25">
      <c r="A251" s="87" t="s">
        <v>122</v>
      </c>
      <c r="B251" s="85" t="s">
        <v>712</v>
      </c>
    </row>
    <row r="252" spans="1:2" x14ac:dyDescent="0.25">
      <c r="A252" s="87" t="s">
        <v>123</v>
      </c>
      <c r="B252" s="85" t="s">
        <v>714</v>
      </c>
    </row>
    <row r="253" spans="1:2" x14ac:dyDescent="0.25">
      <c r="A253" s="87" t="s">
        <v>124</v>
      </c>
      <c r="B253" s="85" t="s">
        <v>715</v>
      </c>
    </row>
    <row r="254" spans="1:2" x14ac:dyDescent="0.25">
      <c r="A254" s="87" t="s">
        <v>164</v>
      </c>
      <c r="B254" s="84" t="s">
        <v>713</v>
      </c>
    </row>
    <row r="255" spans="1:2" x14ac:dyDescent="0.25">
      <c r="A255" s="87" t="s">
        <v>165</v>
      </c>
      <c r="B255" s="84" t="s">
        <v>724</v>
      </c>
    </row>
    <row r="256" spans="1:2" x14ac:dyDescent="0.25">
      <c r="A256" s="87" t="s">
        <v>166</v>
      </c>
      <c r="B256" s="84" t="s">
        <v>725</v>
      </c>
    </row>
    <row r="257" spans="1:2" x14ac:dyDescent="0.25">
      <c r="A257" s="87" t="s">
        <v>167</v>
      </c>
      <c r="B257" s="84" t="s">
        <v>726</v>
      </c>
    </row>
    <row r="258" spans="1:2" x14ac:dyDescent="0.25">
      <c r="A258" s="87" t="s">
        <v>125</v>
      </c>
      <c r="B258" s="84" t="s">
        <v>657</v>
      </c>
    </row>
    <row r="259" spans="1:2" x14ac:dyDescent="0.25">
      <c r="A259" s="87" t="s">
        <v>126</v>
      </c>
      <c r="B259" s="84" t="s">
        <v>658</v>
      </c>
    </row>
    <row r="260" spans="1:2" x14ac:dyDescent="0.25">
      <c r="A260" s="87" t="s">
        <v>127</v>
      </c>
      <c r="B260" s="84" t="s">
        <v>659</v>
      </c>
    </row>
    <row r="261" spans="1:2" x14ac:dyDescent="0.25">
      <c r="A261" s="87" t="s">
        <v>128</v>
      </c>
      <c r="B261" s="84" t="s">
        <v>660</v>
      </c>
    </row>
    <row r="262" spans="1:2" x14ac:dyDescent="0.25">
      <c r="A262" s="87" t="s">
        <v>543</v>
      </c>
      <c r="B262" s="84" t="s">
        <v>661</v>
      </c>
    </row>
    <row r="263" spans="1:2" x14ac:dyDescent="0.25">
      <c r="A263" s="87" t="s">
        <v>129</v>
      </c>
      <c r="B263" s="84" t="s">
        <v>708</v>
      </c>
    </row>
    <row r="264" spans="1:2" x14ac:dyDescent="0.25">
      <c r="A264" s="92" t="s">
        <v>568</v>
      </c>
      <c r="B264" s="84" t="s">
        <v>709</v>
      </c>
    </row>
    <row r="265" spans="1:2" x14ac:dyDescent="0.25">
      <c r="A265" s="93" t="s">
        <v>569</v>
      </c>
      <c r="B265" s="84" t="s">
        <v>710</v>
      </c>
    </row>
    <row r="266" spans="1:2" x14ac:dyDescent="0.25">
      <c r="A266" s="92" t="s">
        <v>570</v>
      </c>
      <c r="B266" s="84" t="s">
        <v>711</v>
      </c>
    </row>
    <row r="267" spans="1:2" x14ac:dyDescent="0.25">
      <c r="A267" s="87" t="s">
        <v>168</v>
      </c>
      <c r="B267" s="84" t="s">
        <v>662</v>
      </c>
    </row>
    <row r="268" spans="1:2" x14ac:dyDescent="0.25">
      <c r="A268" s="87" t="s">
        <v>169</v>
      </c>
      <c r="B268" s="84" t="s">
        <v>663</v>
      </c>
    </row>
    <row r="269" spans="1:2" x14ac:dyDescent="0.25">
      <c r="A269" s="87" t="s">
        <v>170</v>
      </c>
      <c r="B269" s="84" t="s">
        <v>664</v>
      </c>
    </row>
    <row r="270" spans="1:2" x14ac:dyDescent="0.25">
      <c r="A270" s="87" t="s">
        <v>171</v>
      </c>
      <c r="B270" s="84" t="s">
        <v>665</v>
      </c>
    </row>
    <row r="271" spans="1:2" x14ac:dyDescent="0.25">
      <c r="A271" s="87" t="s">
        <v>172</v>
      </c>
      <c r="B271" s="84" t="s">
        <v>666</v>
      </c>
    </row>
    <row r="272" spans="1:2" x14ac:dyDescent="0.25">
      <c r="A272" s="87" t="s">
        <v>173</v>
      </c>
      <c r="B272" s="84" t="s">
        <v>667</v>
      </c>
    </row>
    <row r="273" spans="1:2" x14ac:dyDescent="0.25">
      <c r="A273" s="87" t="s">
        <v>174</v>
      </c>
      <c r="B273" s="84" t="s">
        <v>716</v>
      </c>
    </row>
    <row r="274" spans="1:2" x14ac:dyDescent="0.25">
      <c r="A274" s="87" t="s">
        <v>175</v>
      </c>
      <c r="B274" s="84" t="s">
        <v>717</v>
      </c>
    </row>
    <row r="275" spans="1:2" x14ac:dyDescent="0.25">
      <c r="A275" s="87" t="s">
        <v>176</v>
      </c>
      <c r="B275" s="84" t="s">
        <v>718</v>
      </c>
    </row>
    <row r="276" spans="1:2" x14ac:dyDescent="0.25">
      <c r="A276" s="87" t="s">
        <v>177</v>
      </c>
      <c r="B276" s="84" t="s">
        <v>719</v>
      </c>
    </row>
    <row r="277" spans="1:2" x14ac:dyDescent="0.25">
      <c r="A277" s="87" t="s">
        <v>178</v>
      </c>
      <c r="B277" s="84" t="s">
        <v>716</v>
      </c>
    </row>
    <row r="278" spans="1:2" x14ac:dyDescent="0.25">
      <c r="A278" s="87" t="s">
        <v>179</v>
      </c>
      <c r="B278" s="84" t="s">
        <v>720</v>
      </c>
    </row>
    <row r="279" spans="1:2" x14ac:dyDescent="0.25">
      <c r="A279" s="87" t="s">
        <v>180</v>
      </c>
      <c r="B279" s="84" t="s">
        <v>721</v>
      </c>
    </row>
    <row r="280" spans="1:2" x14ac:dyDescent="0.25">
      <c r="A280" s="87" t="s">
        <v>181</v>
      </c>
      <c r="B280" s="84" t="s">
        <v>722</v>
      </c>
    </row>
    <row r="281" spans="1:2" x14ac:dyDescent="0.25">
      <c r="A281" s="87" t="s">
        <v>182</v>
      </c>
      <c r="B281" s="84" t="s">
        <v>723</v>
      </c>
    </row>
    <row r="282" spans="1:2" x14ac:dyDescent="0.25">
      <c r="A282" s="87" t="s">
        <v>183</v>
      </c>
      <c r="B282" s="85" t="s">
        <v>712</v>
      </c>
    </row>
    <row r="283" spans="1:2" x14ac:dyDescent="0.25">
      <c r="A283" s="87" t="s">
        <v>184</v>
      </c>
      <c r="B283" s="85" t="s">
        <v>714</v>
      </c>
    </row>
    <row r="284" spans="1:2" x14ac:dyDescent="0.25">
      <c r="A284" s="87" t="s">
        <v>185</v>
      </c>
      <c r="B284" s="85" t="s">
        <v>715</v>
      </c>
    </row>
    <row r="285" spans="1:2" x14ac:dyDescent="0.25">
      <c r="A285" s="87" t="s">
        <v>186</v>
      </c>
      <c r="B285" s="84" t="s">
        <v>713</v>
      </c>
    </row>
    <row r="286" spans="1:2" x14ac:dyDescent="0.25">
      <c r="A286" s="87" t="s">
        <v>187</v>
      </c>
      <c r="B286" s="84" t="s">
        <v>724</v>
      </c>
    </row>
    <row r="287" spans="1:2" x14ac:dyDescent="0.25">
      <c r="A287" s="87" t="s">
        <v>188</v>
      </c>
      <c r="B287" s="84" t="s">
        <v>725</v>
      </c>
    </row>
    <row r="288" spans="1:2" x14ac:dyDescent="0.25">
      <c r="A288" s="87" t="s">
        <v>189</v>
      </c>
      <c r="B288" s="84" t="s">
        <v>726</v>
      </c>
    </row>
    <row r="289" spans="1:2" x14ac:dyDescent="0.25">
      <c r="A289" s="87" t="s">
        <v>190</v>
      </c>
      <c r="B289" s="84" t="s">
        <v>657</v>
      </c>
    </row>
    <row r="290" spans="1:2" x14ac:dyDescent="0.25">
      <c r="A290" s="87" t="s">
        <v>191</v>
      </c>
      <c r="B290" s="84" t="s">
        <v>658</v>
      </c>
    </row>
    <row r="291" spans="1:2" x14ac:dyDescent="0.25">
      <c r="A291" s="87" t="s">
        <v>192</v>
      </c>
      <c r="B291" s="84" t="s">
        <v>659</v>
      </c>
    </row>
    <row r="292" spans="1:2" x14ac:dyDescent="0.25">
      <c r="A292" s="87" t="s">
        <v>193</v>
      </c>
      <c r="B292" s="84" t="s">
        <v>660</v>
      </c>
    </row>
    <row r="293" spans="1:2" x14ac:dyDescent="0.25">
      <c r="A293" s="87" t="s">
        <v>544</v>
      </c>
      <c r="B293" s="84" t="s">
        <v>661</v>
      </c>
    </row>
    <row r="294" spans="1:2" x14ac:dyDescent="0.25">
      <c r="A294" s="87" t="s">
        <v>194</v>
      </c>
      <c r="B294" s="84" t="s">
        <v>708</v>
      </c>
    </row>
    <row r="295" spans="1:2" x14ac:dyDescent="0.25">
      <c r="A295" s="92" t="s">
        <v>571</v>
      </c>
      <c r="B295" s="84" t="s">
        <v>709</v>
      </c>
    </row>
    <row r="296" spans="1:2" x14ac:dyDescent="0.25">
      <c r="A296" s="93" t="s">
        <v>572</v>
      </c>
      <c r="B296" s="84" t="s">
        <v>710</v>
      </c>
    </row>
    <row r="297" spans="1:2" x14ac:dyDescent="0.25">
      <c r="A297" s="92" t="s">
        <v>573</v>
      </c>
      <c r="B297" s="84" t="s">
        <v>711</v>
      </c>
    </row>
    <row r="298" spans="1:2" x14ac:dyDescent="0.25">
      <c r="A298" s="87" t="s">
        <v>222</v>
      </c>
      <c r="B298" s="84" t="s">
        <v>662</v>
      </c>
    </row>
    <row r="299" spans="1:2" x14ac:dyDescent="0.25">
      <c r="A299" s="87" t="s">
        <v>223</v>
      </c>
      <c r="B299" s="84" t="s">
        <v>663</v>
      </c>
    </row>
    <row r="300" spans="1:2" x14ac:dyDescent="0.25">
      <c r="A300" s="87" t="s">
        <v>224</v>
      </c>
      <c r="B300" s="84" t="s">
        <v>664</v>
      </c>
    </row>
    <row r="301" spans="1:2" x14ac:dyDescent="0.25">
      <c r="A301" s="87" t="s">
        <v>225</v>
      </c>
      <c r="B301" s="84" t="s">
        <v>665</v>
      </c>
    </row>
    <row r="302" spans="1:2" x14ac:dyDescent="0.25">
      <c r="A302" s="87" t="s">
        <v>226</v>
      </c>
      <c r="B302" s="84" t="s">
        <v>666</v>
      </c>
    </row>
    <row r="303" spans="1:2" x14ac:dyDescent="0.25">
      <c r="A303" s="87" t="s">
        <v>227</v>
      </c>
      <c r="B303" s="84" t="s">
        <v>667</v>
      </c>
    </row>
    <row r="304" spans="1:2" x14ac:dyDescent="0.25">
      <c r="A304" s="87" t="s">
        <v>228</v>
      </c>
      <c r="B304" s="84" t="s">
        <v>716</v>
      </c>
    </row>
    <row r="305" spans="1:2" x14ac:dyDescent="0.25">
      <c r="A305" s="87" t="s">
        <v>229</v>
      </c>
      <c r="B305" s="84" t="s">
        <v>717</v>
      </c>
    </row>
    <row r="306" spans="1:2" x14ac:dyDescent="0.25">
      <c r="A306" s="87" t="s">
        <v>230</v>
      </c>
      <c r="B306" s="84" t="s">
        <v>718</v>
      </c>
    </row>
    <row r="307" spans="1:2" x14ac:dyDescent="0.25">
      <c r="A307" s="87" t="s">
        <v>231</v>
      </c>
      <c r="B307" s="84" t="s">
        <v>719</v>
      </c>
    </row>
    <row r="308" spans="1:2" x14ac:dyDescent="0.25">
      <c r="A308" s="87" t="s">
        <v>232</v>
      </c>
      <c r="B308" s="84" t="s">
        <v>716</v>
      </c>
    </row>
    <row r="309" spans="1:2" x14ac:dyDescent="0.25">
      <c r="A309" s="87" t="s">
        <v>233</v>
      </c>
      <c r="B309" s="84" t="s">
        <v>720</v>
      </c>
    </row>
    <row r="310" spans="1:2" x14ac:dyDescent="0.25">
      <c r="A310" s="87" t="s">
        <v>234</v>
      </c>
      <c r="B310" s="84" t="s">
        <v>721</v>
      </c>
    </row>
    <row r="311" spans="1:2" x14ac:dyDescent="0.25">
      <c r="A311" s="87" t="s">
        <v>235</v>
      </c>
      <c r="B311" s="84" t="s">
        <v>722</v>
      </c>
    </row>
    <row r="312" spans="1:2" x14ac:dyDescent="0.25">
      <c r="A312" s="87" t="s">
        <v>236</v>
      </c>
      <c r="B312" s="84" t="s">
        <v>723</v>
      </c>
    </row>
    <row r="313" spans="1:2" x14ac:dyDescent="0.25">
      <c r="A313" s="87" t="s">
        <v>237</v>
      </c>
      <c r="B313" s="85" t="s">
        <v>712</v>
      </c>
    </row>
    <row r="314" spans="1:2" x14ac:dyDescent="0.25">
      <c r="A314" s="87" t="s">
        <v>238</v>
      </c>
      <c r="B314" s="85" t="s">
        <v>714</v>
      </c>
    </row>
    <row r="315" spans="1:2" x14ac:dyDescent="0.25">
      <c r="A315" s="87" t="s">
        <v>239</v>
      </c>
      <c r="B315" s="85" t="s">
        <v>715</v>
      </c>
    </row>
    <row r="316" spans="1:2" x14ac:dyDescent="0.25">
      <c r="A316" s="87" t="s">
        <v>240</v>
      </c>
      <c r="B316" s="84" t="s">
        <v>713</v>
      </c>
    </row>
    <row r="317" spans="1:2" x14ac:dyDescent="0.25">
      <c r="A317" s="87" t="s">
        <v>241</v>
      </c>
      <c r="B317" s="84" t="s">
        <v>724</v>
      </c>
    </row>
    <row r="318" spans="1:2" x14ac:dyDescent="0.25">
      <c r="A318" s="87" t="s">
        <v>242</v>
      </c>
      <c r="B318" s="84" t="s">
        <v>725</v>
      </c>
    </row>
    <row r="319" spans="1:2" x14ac:dyDescent="0.25">
      <c r="A319" s="87" t="s">
        <v>243</v>
      </c>
      <c r="B319" s="84" t="s">
        <v>726</v>
      </c>
    </row>
    <row r="320" spans="1:2" x14ac:dyDescent="0.25">
      <c r="A320" s="87" t="s">
        <v>244</v>
      </c>
      <c r="B320" s="84" t="s">
        <v>657</v>
      </c>
    </row>
    <row r="321" spans="1:2" x14ac:dyDescent="0.25">
      <c r="A321" s="87" t="s">
        <v>245</v>
      </c>
      <c r="B321" s="84" t="s">
        <v>658</v>
      </c>
    </row>
    <row r="322" spans="1:2" x14ac:dyDescent="0.25">
      <c r="A322" s="87" t="s">
        <v>246</v>
      </c>
      <c r="B322" s="84" t="s">
        <v>659</v>
      </c>
    </row>
    <row r="323" spans="1:2" x14ac:dyDescent="0.25">
      <c r="A323" s="87" t="s">
        <v>247</v>
      </c>
      <c r="B323" s="84" t="s">
        <v>660</v>
      </c>
    </row>
    <row r="324" spans="1:2" x14ac:dyDescent="0.25">
      <c r="A324" s="87" t="s">
        <v>545</v>
      </c>
      <c r="B324" s="84" t="s">
        <v>661</v>
      </c>
    </row>
    <row r="325" spans="1:2" x14ac:dyDescent="0.25">
      <c r="A325" s="87" t="s">
        <v>248</v>
      </c>
      <c r="B325" s="84" t="s">
        <v>708</v>
      </c>
    </row>
    <row r="326" spans="1:2" x14ac:dyDescent="0.25">
      <c r="A326" s="92" t="s">
        <v>574</v>
      </c>
      <c r="B326" s="84" t="s">
        <v>709</v>
      </c>
    </row>
    <row r="327" spans="1:2" x14ac:dyDescent="0.25">
      <c r="A327" s="93" t="s">
        <v>575</v>
      </c>
      <c r="B327" s="84" t="s">
        <v>710</v>
      </c>
    </row>
    <row r="328" spans="1:2" x14ac:dyDescent="0.25">
      <c r="A328" s="92" t="s">
        <v>576</v>
      </c>
      <c r="B328" s="84" t="s">
        <v>711</v>
      </c>
    </row>
    <row r="329" spans="1:2" x14ac:dyDescent="0.25">
      <c r="A329" s="87" t="s">
        <v>254</v>
      </c>
      <c r="B329" s="84" t="s">
        <v>662</v>
      </c>
    </row>
    <row r="330" spans="1:2" x14ac:dyDescent="0.25">
      <c r="A330" s="87" t="s">
        <v>255</v>
      </c>
      <c r="B330" s="84" t="s">
        <v>663</v>
      </c>
    </row>
    <row r="331" spans="1:2" x14ac:dyDescent="0.25">
      <c r="A331" s="87" t="s">
        <v>256</v>
      </c>
      <c r="B331" s="84" t="s">
        <v>664</v>
      </c>
    </row>
    <row r="332" spans="1:2" x14ac:dyDescent="0.25">
      <c r="A332" s="87" t="s">
        <v>257</v>
      </c>
      <c r="B332" s="84" t="s">
        <v>665</v>
      </c>
    </row>
    <row r="333" spans="1:2" x14ac:dyDescent="0.25">
      <c r="A333" s="87" t="s">
        <v>258</v>
      </c>
      <c r="B333" s="84" t="s">
        <v>666</v>
      </c>
    </row>
    <row r="334" spans="1:2" x14ac:dyDescent="0.25">
      <c r="A334" s="87" t="s">
        <v>259</v>
      </c>
      <c r="B334" s="84" t="s">
        <v>667</v>
      </c>
    </row>
    <row r="335" spans="1:2" x14ac:dyDescent="0.25">
      <c r="A335" s="87" t="s">
        <v>260</v>
      </c>
      <c r="B335" s="84" t="s">
        <v>716</v>
      </c>
    </row>
    <row r="336" spans="1:2" x14ac:dyDescent="0.25">
      <c r="A336" s="87" t="s">
        <v>261</v>
      </c>
      <c r="B336" s="84" t="s">
        <v>717</v>
      </c>
    </row>
    <row r="337" spans="1:2" x14ac:dyDescent="0.25">
      <c r="A337" s="87" t="s">
        <v>262</v>
      </c>
      <c r="B337" s="84" t="s">
        <v>718</v>
      </c>
    </row>
    <row r="338" spans="1:2" x14ac:dyDescent="0.25">
      <c r="A338" s="87" t="s">
        <v>263</v>
      </c>
      <c r="B338" s="84" t="s">
        <v>719</v>
      </c>
    </row>
    <row r="339" spans="1:2" x14ac:dyDescent="0.25">
      <c r="A339" s="87" t="s">
        <v>264</v>
      </c>
      <c r="B339" s="84" t="s">
        <v>716</v>
      </c>
    </row>
    <row r="340" spans="1:2" x14ac:dyDescent="0.25">
      <c r="A340" s="87" t="s">
        <v>265</v>
      </c>
      <c r="B340" s="84" t="s">
        <v>720</v>
      </c>
    </row>
    <row r="341" spans="1:2" x14ac:dyDescent="0.25">
      <c r="A341" s="87" t="s">
        <v>266</v>
      </c>
      <c r="B341" s="84" t="s">
        <v>721</v>
      </c>
    </row>
    <row r="342" spans="1:2" x14ac:dyDescent="0.25">
      <c r="A342" s="87" t="s">
        <v>267</v>
      </c>
      <c r="B342" s="84" t="s">
        <v>722</v>
      </c>
    </row>
    <row r="343" spans="1:2" x14ac:dyDescent="0.25">
      <c r="A343" s="87" t="s">
        <v>268</v>
      </c>
      <c r="B343" s="84" t="s">
        <v>723</v>
      </c>
    </row>
    <row r="344" spans="1:2" x14ac:dyDescent="0.25">
      <c r="A344" s="87" t="s">
        <v>269</v>
      </c>
      <c r="B344" s="85" t="s">
        <v>712</v>
      </c>
    </row>
    <row r="345" spans="1:2" x14ac:dyDescent="0.25">
      <c r="A345" s="87" t="s">
        <v>270</v>
      </c>
      <c r="B345" s="85" t="s">
        <v>714</v>
      </c>
    </row>
    <row r="346" spans="1:2" x14ac:dyDescent="0.25">
      <c r="A346" s="87" t="s">
        <v>271</v>
      </c>
      <c r="B346" s="85" t="s">
        <v>715</v>
      </c>
    </row>
    <row r="347" spans="1:2" x14ac:dyDescent="0.25">
      <c r="A347" s="87" t="s">
        <v>272</v>
      </c>
      <c r="B347" s="84" t="s">
        <v>713</v>
      </c>
    </row>
    <row r="348" spans="1:2" x14ac:dyDescent="0.25">
      <c r="A348" s="87" t="s">
        <v>273</v>
      </c>
      <c r="B348" s="84" t="s">
        <v>724</v>
      </c>
    </row>
    <row r="349" spans="1:2" x14ac:dyDescent="0.25">
      <c r="A349" s="87" t="s">
        <v>274</v>
      </c>
      <c r="B349" s="84" t="s">
        <v>725</v>
      </c>
    </row>
    <row r="350" spans="1:2" x14ac:dyDescent="0.25">
      <c r="A350" s="87" t="s">
        <v>275</v>
      </c>
      <c r="B350" s="84" t="s">
        <v>726</v>
      </c>
    </row>
    <row r="351" spans="1:2" x14ac:dyDescent="0.25">
      <c r="A351" s="87" t="s">
        <v>276</v>
      </c>
      <c r="B351" s="84" t="s">
        <v>657</v>
      </c>
    </row>
    <row r="352" spans="1:2" x14ac:dyDescent="0.25">
      <c r="A352" s="87" t="s">
        <v>277</v>
      </c>
      <c r="B352" s="84" t="s">
        <v>658</v>
      </c>
    </row>
    <row r="353" spans="1:2" x14ac:dyDescent="0.25">
      <c r="A353" s="87" t="s">
        <v>278</v>
      </c>
      <c r="B353" s="84" t="s">
        <v>659</v>
      </c>
    </row>
    <row r="354" spans="1:2" x14ac:dyDescent="0.25">
      <c r="A354" s="87" t="s">
        <v>279</v>
      </c>
      <c r="B354" s="84" t="s">
        <v>660</v>
      </c>
    </row>
    <row r="355" spans="1:2" x14ac:dyDescent="0.25">
      <c r="A355" s="87" t="s">
        <v>546</v>
      </c>
      <c r="B355" s="84" t="s">
        <v>661</v>
      </c>
    </row>
    <row r="356" spans="1:2" x14ac:dyDescent="0.25">
      <c r="A356" s="87" t="s">
        <v>280</v>
      </c>
      <c r="B356" s="84" t="s">
        <v>708</v>
      </c>
    </row>
    <row r="357" spans="1:2" x14ac:dyDescent="0.25">
      <c r="A357" s="92" t="s">
        <v>577</v>
      </c>
      <c r="B357" s="84" t="s">
        <v>709</v>
      </c>
    </row>
    <row r="358" spans="1:2" x14ac:dyDescent="0.25">
      <c r="A358" s="93" t="s">
        <v>578</v>
      </c>
      <c r="B358" s="84" t="s">
        <v>710</v>
      </c>
    </row>
    <row r="359" spans="1:2" x14ac:dyDescent="0.25">
      <c r="A359" s="92" t="s">
        <v>579</v>
      </c>
      <c r="B359" s="84" t="s">
        <v>711</v>
      </c>
    </row>
    <row r="360" spans="1:2" x14ac:dyDescent="0.25">
      <c r="A360" s="87" t="s">
        <v>281</v>
      </c>
      <c r="B360" s="84" t="s">
        <v>662</v>
      </c>
    </row>
    <row r="361" spans="1:2" x14ac:dyDescent="0.25">
      <c r="A361" s="87" t="s">
        <v>282</v>
      </c>
      <c r="B361" s="84" t="s">
        <v>663</v>
      </c>
    </row>
    <row r="362" spans="1:2" x14ac:dyDescent="0.25">
      <c r="A362" s="87" t="s">
        <v>283</v>
      </c>
      <c r="B362" s="84" t="s">
        <v>664</v>
      </c>
    </row>
    <row r="363" spans="1:2" x14ac:dyDescent="0.25">
      <c r="A363" s="87" t="s">
        <v>284</v>
      </c>
      <c r="B363" s="84" t="s">
        <v>665</v>
      </c>
    </row>
    <row r="364" spans="1:2" x14ac:dyDescent="0.25">
      <c r="A364" s="87" t="s">
        <v>285</v>
      </c>
      <c r="B364" s="84" t="s">
        <v>666</v>
      </c>
    </row>
    <row r="365" spans="1:2" x14ac:dyDescent="0.25">
      <c r="A365" s="87" t="s">
        <v>286</v>
      </c>
      <c r="B365" s="84" t="s">
        <v>667</v>
      </c>
    </row>
    <row r="366" spans="1:2" x14ac:dyDescent="0.25">
      <c r="A366" s="87" t="s">
        <v>287</v>
      </c>
      <c r="B366" s="84" t="s">
        <v>716</v>
      </c>
    </row>
    <row r="367" spans="1:2" x14ac:dyDescent="0.25">
      <c r="A367" s="87" t="s">
        <v>288</v>
      </c>
      <c r="B367" s="84" t="s">
        <v>717</v>
      </c>
    </row>
    <row r="368" spans="1:2" x14ac:dyDescent="0.25">
      <c r="A368" s="87" t="s">
        <v>289</v>
      </c>
      <c r="B368" s="84" t="s">
        <v>718</v>
      </c>
    </row>
    <row r="369" spans="1:2" x14ac:dyDescent="0.25">
      <c r="A369" s="87" t="s">
        <v>290</v>
      </c>
      <c r="B369" s="84" t="s">
        <v>719</v>
      </c>
    </row>
    <row r="370" spans="1:2" x14ac:dyDescent="0.25">
      <c r="A370" s="87" t="s">
        <v>291</v>
      </c>
      <c r="B370" s="84" t="s">
        <v>716</v>
      </c>
    </row>
    <row r="371" spans="1:2" x14ac:dyDescent="0.25">
      <c r="A371" s="87" t="s">
        <v>292</v>
      </c>
      <c r="B371" s="84" t="s">
        <v>720</v>
      </c>
    </row>
    <row r="372" spans="1:2" x14ac:dyDescent="0.25">
      <c r="A372" s="87" t="s">
        <v>293</v>
      </c>
      <c r="B372" s="84" t="s">
        <v>721</v>
      </c>
    </row>
    <row r="373" spans="1:2" x14ac:dyDescent="0.25">
      <c r="A373" s="87" t="s">
        <v>294</v>
      </c>
      <c r="B373" s="84" t="s">
        <v>722</v>
      </c>
    </row>
    <row r="374" spans="1:2" x14ac:dyDescent="0.25">
      <c r="A374" s="87" t="s">
        <v>295</v>
      </c>
      <c r="B374" s="84" t="s">
        <v>723</v>
      </c>
    </row>
    <row r="375" spans="1:2" x14ac:dyDescent="0.25">
      <c r="A375" s="87" t="s">
        <v>296</v>
      </c>
      <c r="B375" s="85" t="s">
        <v>712</v>
      </c>
    </row>
    <row r="376" spans="1:2" x14ac:dyDescent="0.25">
      <c r="A376" s="87" t="s">
        <v>297</v>
      </c>
      <c r="B376" s="85" t="s">
        <v>714</v>
      </c>
    </row>
    <row r="377" spans="1:2" x14ac:dyDescent="0.25">
      <c r="A377" s="87" t="s">
        <v>298</v>
      </c>
      <c r="B377" s="85" t="s">
        <v>715</v>
      </c>
    </row>
    <row r="378" spans="1:2" x14ac:dyDescent="0.25">
      <c r="A378" s="87" t="s">
        <v>299</v>
      </c>
      <c r="B378" s="84" t="s">
        <v>713</v>
      </c>
    </row>
    <row r="379" spans="1:2" x14ac:dyDescent="0.25">
      <c r="A379" s="87" t="s">
        <v>300</v>
      </c>
      <c r="B379" s="84" t="s">
        <v>724</v>
      </c>
    </row>
    <row r="380" spans="1:2" x14ac:dyDescent="0.25">
      <c r="A380" s="87" t="s">
        <v>301</v>
      </c>
      <c r="B380" s="84" t="s">
        <v>725</v>
      </c>
    </row>
    <row r="381" spans="1:2" x14ac:dyDescent="0.25">
      <c r="A381" s="87" t="s">
        <v>302</v>
      </c>
      <c r="B381" s="84" t="s">
        <v>726</v>
      </c>
    </row>
    <row r="382" spans="1:2" x14ac:dyDescent="0.25">
      <c r="A382" s="87" t="s">
        <v>303</v>
      </c>
      <c r="B382" s="84" t="s">
        <v>657</v>
      </c>
    </row>
    <row r="383" spans="1:2" x14ac:dyDescent="0.25">
      <c r="A383" s="87" t="s">
        <v>304</v>
      </c>
      <c r="B383" s="84" t="s">
        <v>658</v>
      </c>
    </row>
    <row r="384" spans="1:2" x14ac:dyDescent="0.25">
      <c r="A384" s="87" t="s">
        <v>305</v>
      </c>
      <c r="B384" s="84" t="s">
        <v>659</v>
      </c>
    </row>
    <row r="385" spans="1:2" x14ac:dyDescent="0.25">
      <c r="A385" s="87" t="s">
        <v>306</v>
      </c>
      <c r="B385" s="84" t="s">
        <v>660</v>
      </c>
    </row>
    <row r="386" spans="1:2" x14ac:dyDescent="0.25">
      <c r="A386" s="87" t="s">
        <v>547</v>
      </c>
      <c r="B386" s="84" t="s">
        <v>661</v>
      </c>
    </row>
    <row r="387" spans="1:2" x14ac:dyDescent="0.25">
      <c r="A387" s="87" t="s">
        <v>307</v>
      </c>
      <c r="B387" s="84" t="s">
        <v>708</v>
      </c>
    </row>
    <row r="388" spans="1:2" x14ac:dyDescent="0.25">
      <c r="A388" s="92" t="s">
        <v>580</v>
      </c>
      <c r="B388" s="84" t="s">
        <v>709</v>
      </c>
    </row>
    <row r="389" spans="1:2" x14ac:dyDescent="0.25">
      <c r="A389" s="93" t="s">
        <v>581</v>
      </c>
      <c r="B389" s="84" t="s">
        <v>710</v>
      </c>
    </row>
    <row r="390" spans="1:2" x14ac:dyDescent="0.25">
      <c r="A390" s="92" t="s">
        <v>582</v>
      </c>
      <c r="B390" s="84" t="s">
        <v>711</v>
      </c>
    </row>
    <row r="391" spans="1:2" x14ac:dyDescent="0.25">
      <c r="A391" s="87" t="s">
        <v>308</v>
      </c>
      <c r="B391" s="84" t="s">
        <v>662</v>
      </c>
    </row>
    <row r="392" spans="1:2" x14ac:dyDescent="0.25">
      <c r="A392" s="87" t="s">
        <v>309</v>
      </c>
      <c r="B392" s="84" t="s">
        <v>663</v>
      </c>
    </row>
    <row r="393" spans="1:2" x14ac:dyDescent="0.25">
      <c r="A393" s="87" t="s">
        <v>310</v>
      </c>
      <c r="B393" s="84" t="s">
        <v>664</v>
      </c>
    </row>
    <row r="394" spans="1:2" x14ac:dyDescent="0.25">
      <c r="A394" s="87" t="s">
        <v>311</v>
      </c>
      <c r="B394" s="84" t="s">
        <v>665</v>
      </c>
    </row>
    <row r="395" spans="1:2" x14ac:dyDescent="0.25">
      <c r="A395" s="87" t="s">
        <v>312</v>
      </c>
      <c r="B395" s="84" t="s">
        <v>666</v>
      </c>
    </row>
    <row r="396" spans="1:2" x14ac:dyDescent="0.25">
      <c r="A396" s="87" t="s">
        <v>313</v>
      </c>
      <c r="B396" s="84" t="s">
        <v>667</v>
      </c>
    </row>
    <row r="397" spans="1:2" x14ac:dyDescent="0.25">
      <c r="A397" s="87" t="s">
        <v>314</v>
      </c>
      <c r="B397" s="84" t="s">
        <v>716</v>
      </c>
    </row>
    <row r="398" spans="1:2" x14ac:dyDescent="0.25">
      <c r="A398" s="87" t="s">
        <v>315</v>
      </c>
      <c r="B398" s="84" t="s">
        <v>717</v>
      </c>
    </row>
    <row r="399" spans="1:2" x14ac:dyDescent="0.25">
      <c r="A399" s="87" t="s">
        <v>316</v>
      </c>
      <c r="B399" s="84" t="s">
        <v>718</v>
      </c>
    </row>
    <row r="400" spans="1:2" x14ac:dyDescent="0.25">
      <c r="A400" s="87" t="s">
        <v>317</v>
      </c>
      <c r="B400" s="84" t="s">
        <v>719</v>
      </c>
    </row>
    <row r="401" spans="1:2" x14ac:dyDescent="0.25">
      <c r="A401" s="87" t="s">
        <v>318</v>
      </c>
      <c r="B401" s="84" t="s">
        <v>716</v>
      </c>
    </row>
    <row r="402" spans="1:2" x14ac:dyDescent="0.25">
      <c r="A402" s="87" t="s">
        <v>319</v>
      </c>
      <c r="B402" s="84" t="s">
        <v>720</v>
      </c>
    </row>
    <row r="403" spans="1:2" x14ac:dyDescent="0.25">
      <c r="A403" s="87" t="s">
        <v>320</v>
      </c>
      <c r="B403" s="84" t="s">
        <v>721</v>
      </c>
    </row>
    <row r="404" spans="1:2" x14ac:dyDescent="0.25">
      <c r="A404" s="87" t="s">
        <v>321</v>
      </c>
      <c r="B404" s="84" t="s">
        <v>722</v>
      </c>
    </row>
    <row r="405" spans="1:2" x14ac:dyDescent="0.25">
      <c r="A405" s="87" t="s">
        <v>322</v>
      </c>
      <c r="B405" s="84" t="s">
        <v>723</v>
      </c>
    </row>
    <row r="406" spans="1:2" x14ac:dyDescent="0.25">
      <c r="A406" s="87" t="s">
        <v>323</v>
      </c>
      <c r="B406" s="85" t="s">
        <v>712</v>
      </c>
    </row>
    <row r="407" spans="1:2" x14ac:dyDescent="0.25">
      <c r="A407" s="87" t="s">
        <v>324</v>
      </c>
      <c r="B407" s="85" t="s">
        <v>714</v>
      </c>
    </row>
    <row r="408" spans="1:2" x14ac:dyDescent="0.25">
      <c r="A408" s="87" t="s">
        <v>325</v>
      </c>
      <c r="B408" s="85" t="s">
        <v>715</v>
      </c>
    </row>
    <row r="409" spans="1:2" x14ac:dyDescent="0.25">
      <c r="A409" s="87" t="s">
        <v>326</v>
      </c>
      <c r="B409" s="84" t="s">
        <v>713</v>
      </c>
    </row>
    <row r="410" spans="1:2" x14ac:dyDescent="0.25">
      <c r="A410" s="87" t="s">
        <v>327</v>
      </c>
      <c r="B410" s="84" t="s">
        <v>724</v>
      </c>
    </row>
    <row r="411" spans="1:2" x14ac:dyDescent="0.25">
      <c r="A411" s="87" t="s">
        <v>328</v>
      </c>
      <c r="B411" s="84" t="s">
        <v>725</v>
      </c>
    </row>
    <row r="412" spans="1:2" x14ac:dyDescent="0.25">
      <c r="A412" s="87" t="s">
        <v>329</v>
      </c>
      <c r="B412" s="84" t="s">
        <v>726</v>
      </c>
    </row>
    <row r="413" spans="1:2" x14ac:dyDescent="0.25">
      <c r="A413" s="87" t="s">
        <v>330</v>
      </c>
      <c r="B413" s="84" t="s">
        <v>657</v>
      </c>
    </row>
    <row r="414" spans="1:2" x14ac:dyDescent="0.25">
      <c r="A414" s="87" t="s">
        <v>331</v>
      </c>
      <c r="B414" s="84" t="s">
        <v>658</v>
      </c>
    </row>
    <row r="415" spans="1:2" x14ac:dyDescent="0.25">
      <c r="A415" s="87" t="s">
        <v>332</v>
      </c>
      <c r="B415" s="84" t="s">
        <v>659</v>
      </c>
    </row>
    <row r="416" spans="1:2" x14ac:dyDescent="0.25">
      <c r="A416" s="87" t="s">
        <v>333</v>
      </c>
      <c r="B416" s="84" t="s">
        <v>660</v>
      </c>
    </row>
    <row r="417" spans="1:2" x14ac:dyDescent="0.25">
      <c r="A417" s="87" t="s">
        <v>548</v>
      </c>
      <c r="B417" s="84" t="s">
        <v>661</v>
      </c>
    </row>
    <row r="418" spans="1:2" x14ac:dyDescent="0.25">
      <c r="A418" s="87" t="s">
        <v>334</v>
      </c>
      <c r="B418" s="84" t="s">
        <v>708</v>
      </c>
    </row>
    <row r="419" spans="1:2" x14ac:dyDescent="0.25">
      <c r="A419" s="92" t="s">
        <v>583</v>
      </c>
      <c r="B419" s="84" t="s">
        <v>709</v>
      </c>
    </row>
    <row r="420" spans="1:2" x14ac:dyDescent="0.25">
      <c r="A420" s="93" t="s">
        <v>584</v>
      </c>
      <c r="B420" s="84" t="s">
        <v>710</v>
      </c>
    </row>
    <row r="421" spans="1:2" x14ac:dyDescent="0.25">
      <c r="A421" s="92" t="s">
        <v>585</v>
      </c>
      <c r="B421" s="84" t="s">
        <v>711</v>
      </c>
    </row>
    <row r="422" spans="1:2" x14ac:dyDescent="0.25">
      <c r="A422" s="87" t="s">
        <v>343</v>
      </c>
      <c r="B422" s="84" t="s">
        <v>662</v>
      </c>
    </row>
    <row r="423" spans="1:2" x14ac:dyDescent="0.25">
      <c r="A423" s="87" t="s">
        <v>344</v>
      </c>
      <c r="B423" s="84" t="s">
        <v>663</v>
      </c>
    </row>
    <row r="424" spans="1:2" x14ac:dyDescent="0.25">
      <c r="A424" s="87" t="s">
        <v>345</v>
      </c>
      <c r="B424" s="84" t="s">
        <v>664</v>
      </c>
    </row>
    <row r="425" spans="1:2" x14ac:dyDescent="0.25">
      <c r="A425" s="87" t="s">
        <v>346</v>
      </c>
      <c r="B425" s="84" t="s">
        <v>665</v>
      </c>
    </row>
    <row r="426" spans="1:2" x14ac:dyDescent="0.25">
      <c r="A426" s="87" t="s">
        <v>347</v>
      </c>
      <c r="B426" s="84" t="s">
        <v>666</v>
      </c>
    </row>
    <row r="427" spans="1:2" x14ac:dyDescent="0.25">
      <c r="A427" s="87" t="s">
        <v>348</v>
      </c>
      <c r="B427" s="84" t="s">
        <v>667</v>
      </c>
    </row>
    <row r="428" spans="1:2" x14ac:dyDescent="0.25">
      <c r="A428" s="87" t="s">
        <v>349</v>
      </c>
      <c r="B428" s="84" t="s">
        <v>716</v>
      </c>
    </row>
    <row r="429" spans="1:2" x14ac:dyDescent="0.25">
      <c r="A429" s="87" t="s">
        <v>350</v>
      </c>
      <c r="B429" s="84" t="s">
        <v>717</v>
      </c>
    </row>
    <row r="430" spans="1:2" x14ac:dyDescent="0.25">
      <c r="A430" s="87" t="s">
        <v>351</v>
      </c>
      <c r="B430" s="84" t="s">
        <v>718</v>
      </c>
    </row>
    <row r="431" spans="1:2" x14ac:dyDescent="0.25">
      <c r="A431" s="87" t="s">
        <v>352</v>
      </c>
      <c r="B431" s="84" t="s">
        <v>719</v>
      </c>
    </row>
    <row r="432" spans="1:2" x14ac:dyDescent="0.25">
      <c r="A432" s="87" t="s">
        <v>353</v>
      </c>
      <c r="B432" s="84" t="s">
        <v>716</v>
      </c>
    </row>
    <row r="433" spans="1:2" x14ac:dyDescent="0.25">
      <c r="A433" s="87" t="s">
        <v>354</v>
      </c>
      <c r="B433" s="84" t="s">
        <v>720</v>
      </c>
    </row>
    <row r="434" spans="1:2" x14ac:dyDescent="0.25">
      <c r="A434" s="87" t="s">
        <v>355</v>
      </c>
      <c r="B434" s="84" t="s">
        <v>721</v>
      </c>
    </row>
    <row r="435" spans="1:2" x14ac:dyDescent="0.25">
      <c r="A435" s="87" t="s">
        <v>356</v>
      </c>
      <c r="B435" s="84" t="s">
        <v>722</v>
      </c>
    </row>
    <row r="436" spans="1:2" x14ac:dyDescent="0.25">
      <c r="A436" s="87" t="s">
        <v>357</v>
      </c>
      <c r="B436" s="84" t="s">
        <v>723</v>
      </c>
    </row>
    <row r="437" spans="1:2" x14ac:dyDescent="0.25">
      <c r="A437" s="87" t="s">
        <v>358</v>
      </c>
      <c r="B437" s="85" t="s">
        <v>712</v>
      </c>
    </row>
    <row r="438" spans="1:2" x14ac:dyDescent="0.25">
      <c r="A438" s="87" t="s">
        <v>359</v>
      </c>
      <c r="B438" s="85" t="s">
        <v>714</v>
      </c>
    </row>
    <row r="439" spans="1:2" x14ac:dyDescent="0.25">
      <c r="A439" s="87" t="s">
        <v>360</v>
      </c>
      <c r="B439" s="85" t="s">
        <v>715</v>
      </c>
    </row>
    <row r="440" spans="1:2" x14ac:dyDescent="0.25">
      <c r="A440" s="87" t="s">
        <v>361</v>
      </c>
      <c r="B440" s="84" t="s">
        <v>713</v>
      </c>
    </row>
    <row r="441" spans="1:2" x14ac:dyDescent="0.25">
      <c r="A441" s="87" t="s">
        <v>362</v>
      </c>
      <c r="B441" s="84" t="s">
        <v>724</v>
      </c>
    </row>
    <row r="442" spans="1:2" x14ac:dyDescent="0.25">
      <c r="A442" s="87" t="s">
        <v>363</v>
      </c>
      <c r="B442" s="84" t="s">
        <v>725</v>
      </c>
    </row>
    <row r="443" spans="1:2" x14ac:dyDescent="0.25">
      <c r="A443" s="87" t="s">
        <v>364</v>
      </c>
      <c r="B443" s="84" t="s">
        <v>726</v>
      </c>
    </row>
    <row r="444" spans="1:2" x14ac:dyDescent="0.25">
      <c r="A444" s="87" t="s">
        <v>365</v>
      </c>
      <c r="B444" s="84" t="s">
        <v>657</v>
      </c>
    </row>
    <row r="445" spans="1:2" x14ac:dyDescent="0.25">
      <c r="A445" s="87" t="s">
        <v>366</v>
      </c>
      <c r="B445" s="84" t="s">
        <v>658</v>
      </c>
    </row>
    <row r="446" spans="1:2" x14ac:dyDescent="0.25">
      <c r="A446" s="87" t="s">
        <v>367</v>
      </c>
      <c r="B446" s="84" t="s">
        <v>659</v>
      </c>
    </row>
    <row r="447" spans="1:2" x14ac:dyDescent="0.25">
      <c r="A447" s="87" t="s">
        <v>368</v>
      </c>
      <c r="B447" s="84" t="s">
        <v>660</v>
      </c>
    </row>
    <row r="448" spans="1:2" x14ac:dyDescent="0.25">
      <c r="A448" s="87" t="s">
        <v>549</v>
      </c>
      <c r="B448" s="84" t="s">
        <v>661</v>
      </c>
    </row>
    <row r="449" spans="1:2" x14ac:dyDescent="0.25">
      <c r="A449" s="87" t="s">
        <v>369</v>
      </c>
      <c r="B449" s="84" t="s">
        <v>708</v>
      </c>
    </row>
    <row r="450" spans="1:2" x14ac:dyDescent="0.25">
      <c r="A450" s="92" t="s">
        <v>586</v>
      </c>
      <c r="B450" s="84" t="s">
        <v>709</v>
      </c>
    </row>
    <row r="451" spans="1:2" x14ac:dyDescent="0.25">
      <c r="A451" s="93" t="s">
        <v>587</v>
      </c>
      <c r="B451" s="84" t="s">
        <v>710</v>
      </c>
    </row>
    <row r="452" spans="1:2" x14ac:dyDescent="0.25">
      <c r="A452" s="92" t="s">
        <v>588</v>
      </c>
      <c r="B452" s="84" t="s">
        <v>711</v>
      </c>
    </row>
    <row r="453" spans="1:2" x14ac:dyDescent="0.25">
      <c r="A453" s="87" t="s">
        <v>370</v>
      </c>
      <c r="B453" s="84" t="s">
        <v>662</v>
      </c>
    </row>
    <row r="454" spans="1:2" x14ac:dyDescent="0.25">
      <c r="A454" s="87" t="s">
        <v>371</v>
      </c>
      <c r="B454" s="84" t="s">
        <v>663</v>
      </c>
    </row>
    <row r="455" spans="1:2" x14ac:dyDescent="0.25">
      <c r="A455" s="87" t="s">
        <v>372</v>
      </c>
      <c r="B455" s="84" t="s">
        <v>664</v>
      </c>
    </row>
    <row r="456" spans="1:2" x14ac:dyDescent="0.25">
      <c r="A456" s="87" t="s">
        <v>373</v>
      </c>
      <c r="B456" s="84" t="s">
        <v>665</v>
      </c>
    </row>
    <row r="457" spans="1:2" x14ac:dyDescent="0.25">
      <c r="A457" s="87" t="s">
        <v>374</v>
      </c>
      <c r="B457" s="84" t="s">
        <v>666</v>
      </c>
    </row>
    <row r="458" spans="1:2" x14ac:dyDescent="0.25">
      <c r="A458" s="87" t="s">
        <v>375</v>
      </c>
      <c r="B458" s="84" t="s">
        <v>667</v>
      </c>
    </row>
    <row r="459" spans="1:2" x14ac:dyDescent="0.25">
      <c r="A459" s="87" t="s">
        <v>376</v>
      </c>
      <c r="B459" s="84" t="s">
        <v>716</v>
      </c>
    </row>
    <row r="460" spans="1:2" x14ac:dyDescent="0.25">
      <c r="A460" s="87" t="s">
        <v>377</v>
      </c>
      <c r="B460" s="84" t="s">
        <v>717</v>
      </c>
    </row>
    <row r="461" spans="1:2" x14ac:dyDescent="0.25">
      <c r="A461" s="87" t="s">
        <v>378</v>
      </c>
      <c r="B461" s="84" t="s">
        <v>718</v>
      </c>
    </row>
    <row r="462" spans="1:2" x14ac:dyDescent="0.25">
      <c r="A462" s="87" t="s">
        <v>379</v>
      </c>
      <c r="B462" s="84" t="s">
        <v>719</v>
      </c>
    </row>
    <row r="463" spans="1:2" x14ac:dyDescent="0.25">
      <c r="A463" s="87" t="s">
        <v>380</v>
      </c>
      <c r="B463" s="84" t="s">
        <v>716</v>
      </c>
    </row>
    <row r="464" spans="1:2" x14ac:dyDescent="0.25">
      <c r="A464" s="87" t="s">
        <v>381</v>
      </c>
      <c r="B464" s="84" t="s">
        <v>720</v>
      </c>
    </row>
    <row r="465" spans="1:2" x14ac:dyDescent="0.25">
      <c r="A465" s="87" t="s">
        <v>382</v>
      </c>
      <c r="B465" s="84" t="s">
        <v>721</v>
      </c>
    </row>
    <row r="466" spans="1:2" x14ac:dyDescent="0.25">
      <c r="A466" s="87" t="s">
        <v>383</v>
      </c>
      <c r="B466" s="84" t="s">
        <v>722</v>
      </c>
    </row>
    <row r="467" spans="1:2" x14ac:dyDescent="0.25">
      <c r="A467" s="87" t="s">
        <v>384</v>
      </c>
      <c r="B467" s="84" t="s">
        <v>723</v>
      </c>
    </row>
    <row r="468" spans="1:2" x14ac:dyDescent="0.25">
      <c r="A468" s="87" t="s">
        <v>385</v>
      </c>
      <c r="B468" s="85" t="s">
        <v>712</v>
      </c>
    </row>
    <row r="469" spans="1:2" x14ac:dyDescent="0.25">
      <c r="A469" s="87" t="s">
        <v>386</v>
      </c>
      <c r="B469" s="85" t="s">
        <v>714</v>
      </c>
    </row>
    <row r="470" spans="1:2" x14ac:dyDescent="0.25">
      <c r="A470" s="87" t="s">
        <v>387</v>
      </c>
      <c r="B470" s="85" t="s">
        <v>715</v>
      </c>
    </row>
    <row r="471" spans="1:2" x14ac:dyDescent="0.25">
      <c r="A471" s="87" t="s">
        <v>388</v>
      </c>
      <c r="B471" s="84" t="s">
        <v>713</v>
      </c>
    </row>
    <row r="472" spans="1:2" x14ac:dyDescent="0.25">
      <c r="A472" s="87" t="s">
        <v>389</v>
      </c>
      <c r="B472" s="84" t="s">
        <v>724</v>
      </c>
    </row>
    <row r="473" spans="1:2" x14ac:dyDescent="0.25">
      <c r="A473" s="87" t="s">
        <v>390</v>
      </c>
      <c r="B473" s="84" t="s">
        <v>725</v>
      </c>
    </row>
    <row r="474" spans="1:2" x14ac:dyDescent="0.25">
      <c r="A474" s="87" t="s">
        <v>391</v>
      </c>
      <c r="B474" s="84" t="s">
        <v>726</v>
      </c>
    </row>
    <row r="475" spans="1:2" x14ac:dyDescent="0.25">
      <c r="A475" s="87" t="s">
        <v>392</v>
      </c>
      <c r="B475" s="84" t="s">
        <v>657</v>
      </c>
    </row>
    <row r="476" spans="1:2" x14ac:dyDescent="0.25">
      <c r="A476" s="87" t="s">
        <v>393</v>
      </c>
      <c r="B476" s="84" t="s">
        <v>658</v>
      </c>
    </row>
    <row r="477" spans="1:2" x14ac:dyDescent="0.25">
      <c r="A477" s="87" t="s">
        <v>394</v>
      </c>
      <c r="B477" s="84" t="s">
        <v>659</v>
      </c>
    </row>
    <row r="478" spans="1:2" x14ac:dyDescent="0.25">
      <c r="A478" s="87" t="s">
        <v>395</v>
      </c>
      <c r="B478" s="84" t="s">
        <v>660</v>
      </c>
    </row>
    <row r="479" spans="1:2" x14ac:dyDescent="0.25">
      <c r="A479" s="87" t="s">
        <v>550</v>
      </c>
      <c r="B479" s="84" t="s">
        <v>661</v>
      </c>
    </row>
    <row r="480" spans="1:2" x14ac:dyDescent="0.25">
      <c r="A480" s="87" t="s">
        <v>396</v>
      </c>
      <c r="B480" s="84" t="s">
        <v>708</v>
      </c>
    </row>
    <row r="481" spans="1:2" x14ac:dyDescent="0.25">
      <c r="A481" s="92" t="s">
        <v>589</v>
      </c>
      <c r="B481" s="84" t="s">
        <v>709</v>
      </c>
    </row>
    <row r="482" spans="1:2" x14ac:dyDescent="0.25">
      <c r="A482" s="93" t="s">
        <v>590</v>
      </c>
      <c r="B482" s="84" t="s">
        <v>710</v>
      </c>
    </row>
    <row r="483" spans="1:2" x14ac:dyDescent="0.25">
      <c r="A483" s="92" t="s">
        <v>591</v>
      </c>
      <c r="B483" s="84" t="s">
        <v>711</v>
      </c>
    </row>
    <row r="484" spans="1:2" x14ac:dyDescent="0.25">
      <c r="A484" s="87" t="s">
        <v>397</v>
      </c>
      <c r="B484" s="84" t="s">
        <v>662</v>
      </c>
    </row>
    <row r="485" spans="1:2" x14ac:dyDescent="0.25">
      <c r="A485" s="87" t="s">
        <v>398</v>
      </c>
      <c r="B485" s="84" t="s">
        <v>663</v>
      </c>
    </row>
    <row r="486" spans="1:2" x14ac:dyDescent="0.25">
      <c r="A486" s="87" t="s">
        <v>399</v>
      </c>
      <c r="B486" s="84" t="s">
        <v>664</v>
      </c>
    </row>
    <row r="487" spans="1:2" x14ac:dyDescent="0.25">
      <c r="A487" s="87" t="s">
        <v>400</v>
      </c>
      <c r="B487" s="84" t="s">
        <v>665</v>
      </c>
    </row>
    <row r="488" spans="1:2" x14ac:dyDescent="0.25">
      <c r="A488" s="87" t="s">
        <v>401</v>
      </c>
      <c r="B488" s="84" t="s">
        <v>666</v>
      </c>
    </row>
    <row r="489" spans="1:2" x14ac:dyDescent="0.25">
      <c r="A489" s="87" t="s">
        <v>402</v>
      </c>
      <c r="B489" s="84" t="s">
        <v>667</v>
      </c>
    </row>
    <row r="490" spans="1:2" x14ac:dyDescent="0.25">
      <c r="A490" s="87" t="s">
        <v>403</v>
      </c>
      <c r="B490" s="84" t="s">
        <v>716</v>
      </c>
    </row>
    <row r="491" spans="1:2" x14ac:dyDescent="0.25">
      <c r="A491" s="87" t="s">
        <v>404</v>
      </c>
      <c r="B491" s="84" t="s">
        <v>717</v>
      </c>
    </row>
    <row r="492" spans="1:2" x14ac:dyDescent="0.25">
      <c r="A492" s="87" t="s">
        <v>405</v>
      </c>
      <c r="B492" s="84" t="s">
        <v>718</v>
      </c>
    </row>
    <row r="493" spans="1:2" x14ac:dyDescent="0.25">
      <c r="A493" s="87" t="s">
        <v>406</v>
      </c>
      <c r="B493" s="84" t="s">
        <v>719</v>
      </c>
    </row>
    <row r="494" spans="1:2" x14ac:dyDescent="0.25">
      <c r="A494" s="87" t="s">
        <v>407</v>
      </c>
      <c r="B494" s="84" t="s">
        <v>716</v>
      </c>
    </row>
    <row r="495" spans="1:2" x14ac:dyDescent="0.25">
      <c r="A495" s="87" t="s">
        <v>408</v>
      </c>
      <c r="B495" s="84" t="s">
        <v>720</v>
      </c>
    </row>
    <row r="496" spans="1:2" x14ac:dyDescent="0.25">
      <c r="A496" s="87" t="s">
        <v>409</v>
      </c>
      <c r="B496" s="84" t="s">
        <v>721</v>
      </c>
    </row>
    <row r="497" spans="1:2" x14ac:dyDescent="0.25">
      <c r="A497" s="87" t="s">
        <v>410</v>
      </c>
      <c r="B497" s="84" t="s">
        <v>722</v>
      </c>
    </row>
    <row r="498" spans="1:2" x14ac:dyDescent="0.25">
      <c r="A498" s="87" t="s">
        <v>411</v>
      </c>
      <c r="B498" s="84" t="s">
        <v>723</v>
      </c>
    </row>
    <row r="499" spans="1:2" x14ac:dyDescent="0.25">
      <c r="A499" s="87" t="s">
        <v>412</v>
      </c>
      <c r="B499" s="85" t="s">
        <v>712</v>
      </c>
    </row>
    <row r="500" spans="1:2" x14ac:dyDescent="0.25">
      <c r="A500" s="87" t="s">
        <v>413</v>
      </c>
      <c r="B500" s="85" t="s">
        <v>714</v>
      </c>
    </row>
    <row r="501" spans="1:2" x14ac:dyDescent="0.25">
      <c r="A501" s="87" t="s">
        <v>414</v>
      </c>
      <c r="B501" s="85" t="s">
        <v>715</v>
      </c>
    </row>
    <row r="502" spans="1:2" x14ac:dyDescent="0.25">
      <c r="A502" s="87" t="s">
        <v>415</v>
      </c>
      <c r="B502" s="84" t="s">
        <v>713</v>
      </c>
    </row>
    <row r="503" spans="1:2" x14ac:dyDescent="0.25">
      <c r="A503" s="87" t="s">
        <v>416</v>
      </c>
      <c r="B503" s="84" t="s">
        <v>724</v>
      </c>
    </row>
    <row r="504" spans="1:2" x14ac:dyDescent="0.25">
      <c r="A504" s="87" t="s">
        <v>417</v>
      </c>
      <c r="B504" s="84" t="s">
        <v>725</v>
      </c>
    </row>
    <row r="505" spans="1:2" x14ac:dyDescent="0.25">
      <c r="A505" s="87" t="s">
        <v>418</v>
      </c>
      <c r="B505" s="84" t="s">
        <v>726</v>
      </c>
    </row>
    <row r="506" spans="1:2" x14ac:dyDescent="0.25">
      <c r="A506" s="87" t="s">
        <v>419</v>
      </c>
      <c r="B506" s="84" t="s">
        <v>657</v>
      </c>
    </row>
    <row r="507" spans="1:2" x14ac:dyDescent="0.25">
      <c r="A507" s="87" t="s">
        <v>420</v>
      </c>
      <c r="B507" s="84" t="s">
        <v>658</v>
      </c>
    </row>
    <row r="508" spans="1:2" x14ac:dyDescent="0.25">
      <c r="A508" s="87" t="s">
        <v>421</v>
      </c>
      <c r="B508" s="84" t="s">
        <v>659</v>
      </c>
    </row>
    <row r="509" spans="1:2" x14ac:dyDescent="0.25">
      <c r="A509" s="87" t="s">
        <v>422</v>
      </c>
      <c r="B509" s="84" t="s">
        <v>660</v>
      </c>
    </row>
    <row r="510" spans="1:2" x14ac:dyDescent="0.25">
      <c r="A510" s="87" t="s">
        <v>551</v>
      </c>
      <c r="B510" s="84" t="s">
        <v>661</v>
      </c>
    </row>
    <row r="511" spans="1:2" x14ac:dyDescent="0.25">
      <c r="A511" s="94" t="s">
        <v>423</v>
      </c>
      <c r="B511" s="84" t="s">
        <v>708</v>
      </c>
    </row>
    <row r="512" spans="1:2" x14ac:dyDescent="0.25">
      <c r="A512" s="88" t="s">
        <v>592</v>
      </c>
      <c r="B512" s="84" t="s">
        <v>709</v>
      </c>
    </row>
    <row r="513" spans="1:2" x14ac:dyDescent="0.25">
      <c r="A513" s="95" t="s">
        <v>593</v>
      </c>
      <c r="B513" s="84" t="s">
        <v>710</v>
      </c>
    </row>
    <row r="514" spans="1:2" x14ac:dyDescent="0.25">
      <c r="A514" s="88" t="s">
        <v>594</v>
      </c>
      <c r="B514" s="84" t="s">
        <v>711</v>
      </c>
    </row>
    <row r="515" spans="1:2" x14ac:dyDescent="0.25">
      <c r="A515" s="87" t="s">
        <v>424</v>
      </c>
      <c r="B515" s="84" t="s">
        <v>662</v>
      </c>
    </row>
    <row r="516" spans="1:2" x14ac:dyDescent="0.25">
      <c r="A516" s="87" t="s">
        <v>425</v>
      </c>
      <c r="B516" s="84" t="s">
        <v>663</v>
      </c>
    </row>
    <row r="517" spans="1:2" x14ac:dyDescent="0.25">
      <c r="A517" s="87" t="s">
        <v>426</v>
      </c>
      <c r="B517" s="84" t="s">
        <v>664</v>
      </c>
    </row>
    <row r="518" spans="1:2" x14ac:dyDescent="0.25">
      <c r="A518" s="87" t="s">
        <v>427</v>
      </c>
      <c r="B518" s="84" t="s">
        <v>665</v>
      </c>
    </row>
    <row r="519" spans="1:2" x14ac:dyDescent="0.25">
      <c r="A519" s="87" t="s">
        <v>428</v>
      </c>
      <c r="B519" s="84" t="s">
        <v>666</v>
      </c>
    </row>
    <row r="520" spans="1:2" x14ac:dyDescent="0.25">
      <c r="A520" s="87" t="s">
        <v>429</v>
      </c>
      <c r="B520" s="84" t="s">
        <v>667</v>
      </c>
    </row>
    <row r="521" spans="1:2" x14ac:dyDescent="0.25">
      <c r="A521" s="87" t="s">
        <v>430</v>
      </c>
      <c r="B521" s="84" t="s">
        <v>716</v>
      </c>
    </row>
    <row r="522" spans="1:2" x14ac:dyDescent="0.25">
      <c r="A522" s="87" t="s">
        <v>431</v>
      </c>
      <c r="B522" s="84" t="s">
        <v>717</v>
      </c>
    </row>
    <row r="523" spans="1:2" x14ac:dyDescent="0.25">
      <c r="A523" s="87" t="s">
        <v>432</v>
      </c>
      <c r="B523" s="84" t="s">
        <v>718</v>
      </c>
    </row>
    <row r="524" spans="1:2" x14ac:dyDescent="0.25">
      <c r="A524" s="87" t="s">
        <v>433</v>
      </c>
      <c r="B524" s="84" t="s">
        <v>719</v>
      </c>
    </row>
    <row r="525" spans="1:2" x14ac:dyDescent="0.25">
      <c r="A525" s="87" t="s">
        <v>434</v>
      </c>
      <c r="B525" s="84" t="s">
        <v>716</v>
      </c>
    </row>
    <row r="526" spans="1:2" x14ac:dyDescent="0.25">
      <c r="A526" s="87" t="s">
        <v>435</v>
      </c>
      <c r="B526" s="84" t="s">
        <v>720</v>
      </c>
    </row>
    <row r="527" spans="1:2" x14ac:dyDescent="0.25">
      <c r="A527" s="87" t="s">
        <v>436</v>
      </c>
      <c r="B527" s="84" t="s">
        <v>721</v>
      </c>
    </row>
    <row r="528" spans="1:2" x14ac:dyDescent="0.25">
      <c r="A528" s="87" t="s">
        <v>437</v>
      </c>
      <c r="B528" s="84" t="s">
        <v>722</v>
      </c>
    </row>
    <row r="529" spans="1:2" x14ac:dyDescent="0.25">
      <c r="A529" s="87" t="s">
        <v>438</v>
      </c>
      <c r="B529" s="84" t="s">
        <v>723</v>
      </c>
    </row>
    <row r="530" spans="1:2" x14ac:dyDescent="0.25">
      <c r="A530" s="87" t="s">
        <v>439</v>
      </c>
      <c r="B530" s="85" t="s">
        <v>712</v>
      </c>
    </row>
    <row r="531" spans="1:2" x14ac:dyDescent="0.25">
      <c r="A531" s="87" t="s">
        <v>440</v>
      </c>
      <c r="B531" s="85" t="s">
        <v>714</v>
      </c>
    </row>
    <row r="532" spans="1:2" x14ac:dyDescent="0.25">
      <c r="A532" s="87" t="s">
        <v>441</v>
      </c>
      <c r="B532" s="85" t="s">
        <v>715</v>
      </c>
    </row>
    <row r="533" spans="1:2" x14ac:dyDescent="0.25">
      <c r="A533" s="87" t="s">
        <v>442</v>
      </c>
      <c r="B533" s="84" t="s">
        <v>713</v>
      </c>
    </row>
    <row r="534" spans="1:2" x14ac:dyDescent="0.25">
      <c r="A534" s="87" t="s">
        <v>443</v>
      </c>
      <c r="B534" s="84" t="s">
        <v>724</v>
      </c>
    </row>
    <row r="535" spans="1:2" x14ac:dyDescent="0.25">
      <c r="A535" s="87" t="s">
        <v>444</v>
      </c>
      <c r="B535" s="84" t="s">
        <v>725</v>
      </c>
    </row>
    <row r="536" spans="1:2" x14ac:dyDescent="0.25">
      <c r="A536" s="87" t="s">
        <v>445</v>
      </c>
      <c r="B536" s="84" t="s">
        <v>726</v>
      </c>
    </row>
    <row r="537" spans="1:2" x14ac:dyDescent="0.25">
      <c r="A537" s="87" t="s">
        <v>446</v>
      </c>
      <c r="B537" s="84" t="s">
        <v>657</v>
      </c>
    </row>
    <row r="538" spans="1:2" x14ac:dyDescent="0.25">
      <c r="A538" s="87" t="s">
        <v>447</v>
      </c>
      <c r="B538" s="84" t="s">
        <v>658</v>
      </c>
    </row>
    <row r="539" spans="1:2" x14ac:dyDescent="0.25">
      <c r="A539" s="87" t="s">
        <v>448</v>
      </c>
      <c r="B539" s="84" t="s">
        <v>659</v>
      </c>
    </row>
    <row r="540" spans="1:2" x14ac:dyDescent="0.25">
      <c r="A540" s="87" t="s">
        <v>449</v>
      </c>
      <c r="B540" s="84" t="s">
        <v>660</v>
      </c>
    </row>
    <row r="541" spans="1:2" x14ac:dyDescent="0.25">
      <c r="A541" s="87" t="s">
        <v>552</v>
      </c>
      <c r="B541" s="84" t="s">
        <v>661</v>
      </c>
    </row>
    <row r="542" spans="1:2" x14ac:dyDescent="0.25">
      <c r="A542" s="87" t="s">
        <v>450</v>
      </c>
      <c r="B542" s="84" t="s">
        <v>708</v>
      </c>
    </row>
    <row r="543" spans="1:2" x14ac:dyDescent="0.25">
      <c r="A543" s="92" t="s">
        <v>595</v>
      </c>
      <c r="B543" s="84" t="s">
        <v>709</v>
      </c>
    </row>
    <row r="544" spans="1:2" x14ac:dyDescent="0.25">
      <c r="A544" s="93" t="s">
        <v>596</v>
      </c>
      <c r="B544" s="84" t="s">
        <v>710</v>
      </c>
    </row>
    <row r="545" spans="1:2" x14ac:dyDescent="0.25">
      <c r="A545" s="92" t="s">
        <v>597</v>
      </c>
      <c r="B545" s="84" t="s">
        <v>711</v>
      </c>
    </row>
    <row r="546" spans="1:2" x14ac:dyDescent="0.25">
      <c r="A546" s="87" t="s">
        <v>451</v>
      </c>
      <c r="B546" s="84" t="s">
        <v>662</v>
      </c>
    </row>
    <row r="547" spans="1:2" x14ac:dyDescent="0.25">
      <c r="A547" s="87" t="s">
        <v>452</v>
      </c>
      <c r="B547" s="84" t="s">
        <v>663</v>
      </c>
    </row>
    <row r="548" spans="1:2" x14ac:dyDescent="0.25">
      <c r="A548" s="87" t="s">
        <v>453</v>
      </c>
      <c r="B548" s="84" t="s">
        <v>664</v>
      </c>
    </row>
    <row r="549" spans="1:2" x14ac:dyDescent="0.25">
      <c r="A549" s="87" t="s">
        <v>454</v>
      </c>
      <c r="B549" s="84" t="s">
        <v>665</v>
      </c>
    </row>
    <row r="550" spans="1:2" x14ac:dyDescent="0.25">
      <c r="A550" s="87" t="s">
        <v>455</v>
      </c>
      <c r="B550" s="84" t="s">
        <v>666</v>
      </c>
    </row>
    <row r="551" spans="1:2" x14ac:dyDescent="0.25">
      <c r="A551" s="87" t="s">
        <v>456</v>
      </c>
      <c r="B551" s="84" t="s">
        <v>667</v>
      </c>
    </row>
    <row r="552" spans="1:2" x14ac:dyDescent="0.25">
      <c r="A552" s="87" t="s">
        <v>457</v>
      </c>
      <c r="B552" s="84" t="s">
        <v>716</v>
      </c>
    </row>
    <row r="553" spans="1:2" x14ac:dyDescent="0.25">
      <c r="A553" s="87" t="s">
        <v>458</v>
      </c>
      <c r="B553" s="84" t="s">
        <v>717</v>
      </c>
    </row>
    <row r="554" spans="1:2" x14ac:dyDescent="0.25">
      <c r="A554" s="87" t="s">
        <v>459</v>
      </c>
      <c r="B554" s="84" t="s">
        <v>718</v>
      </c>
    </row>
    <row r="555" spans="1:2" x14ac:dyDescent="0.25">
      <c r="A555" s="87" t="s">
        <v>460</v>
      </c>
      <c r="B555" s="84" t="s">
        <v>719</v>
      </c>
    </row>
    <row r="556" spans="1:2" x14ac:dyDescent="0.25">
      <c r="A556" s="87" t="s">
        <v>461</v>
      </c>
      <c r="B556" s="84" t="s">
        <v>716</v>
      </c>
    </row>
    <row r="557" spans="1:2" x14ac:dyDescent="0.25">
      <c r="A557" s="87" t="s">
        <v>462</v>
      </c>
      <c r="B557" s="84" t="s">
        <v>720</v>
      </c>
    </row>
    <row r="558" spans="1:2" x14ac:dyDescent="0.25">
      <c r="A558" s="87" t="s">
        <v>463</v>
      </c>
      <c r="B558" s="84" t="s">
        <v>721</v>
      </c>
    </row>
    <row r="559" spans="1:2" x14ac:dyDescent="0.25">
      <c r="A559" s="87" t="s">
        <v>464</v>
      </c>
      <c r="B559" s="84" t="s">
        <v>722</v>
      </c>
    </row>
    <row r="560" spans="1:2" x14ac:dyDescent="0.25">
      <c r="A560" s="87" t="s">
        <v>465</v>
      </c>
      <c r="B560" s="84" t="s">
        <v>723</v>
      </c>
    </row>
    <row r="561" spans="1:2" x14ac:dyDescent="0.25">
      <c r="A561" s="87" t="s">
        <v>466</v>
      </c>
      <c r="B561" s="85" t="s">
        <v>712</v>
      </c>
    </row>
    <row r="562" spans="1:2" x14ac:dyDescent="0.25">
      <c r="A562" s="87" t="s">
        <v>467</v>
      </c>
      <c r="B562" s="85" t="s">
        <v>714</v>
      </c>
    </row>
    <row r="563" spans="1:2" x14ac:dyDescent="0.25">
      <c r="A563" s="87" t="s">
        <v>468</v>
      </c>
      <c r="B563" s="85" t="s">
        <v>715</v>
      </c>
    </row>
    <row r="564" spans="1:2" x14ac:dyDescent="0.25">
      <c r="A564" s="87" t="s">
        <v>469</v>
      </c>
      <c r="B564" s="84" t="s">
        <v>713</v>
      </c>
    </row>
    <row r="565" spans="1:2" x14ac:dyDescent="0.25">
      <c r="A565" s="87" t="s">
        <v>470</v>
      </c>
      <c r="B565" s="84" t="s">
        <v>724</v>
      </c>
    </row>
    <row r="566" spans="1:2" x14ac:dyDescent="0.25">
      <c r="A566" s="87" t="s">
        <v>471</v>
      </c>
      <c r="B566" s="84" t="s">
        <v>725</v>
      </c>
    </row>
    <row r="567" spans="1:2" x14ac:dyDescent="0.25">
      <c r="A567" s="87" t="s">
        <v>472</v>
      </c>
      <c r="B567" s="84" t="s">
        <v>726</v>
      </c>
    </row>
    <row r="568" spans="1:2" x14ac:dyDescent="0.25">
      <c r="A568" s="87" t="s">
        <v>473</v>
      </c>
      <c r="B568" s="84" t="s">
        <v>657</v>
      </c>
    </row>
    <row r="569" spans="1:2" x14ac:dyDescent="0.25">
      <c r="A569" s="87" t="s">
        <v>474</v>
      </c>
      <c r="B569" s="84" t="s">
        <v>658</v>
      </c>
    </row>
    <row r="570" spans="1:2" x14ac:dyDescent="0.25">
      <c r="A570" s="87" t="s">
        <v>475</v>
      </c>
      <c r="B570" s="84" t="s">
        <v>659</v>
      </c>
    </row>
    <row r="571" spans="1:2" x14ac:dyDescent="0.25">
      <c r="A571" s="87" t="s">
        <v>476</v>
      </c>
      <c r="B571" s="84" t="s">
        <v>660</v>
      </c>
    </row>
    <row r="572" spans="1:2" x14ac:dyDescent="0.25">
      <c r="A572" s="87" t="s">
        <v>553</v>
      </c>
      <c r="B572" s="84" t="s">
        <v>661</v>
      </c>
    </row>
    <row r="573" spans="1:2" x14ac:dyDescent="0.25">
      <c r="A573" s="94" t="s">
        <v>477</v>
      </c>
      <c r="B573" s="84" t="s">
        <v>708</v>
      </c>
    </row>
    <row r="574" spans="1:2" x14ac:dyDescent="0.25">
      <c r="A574" s="88" t="s">
        <v>598</v>
      </c>
      <c r="B574" s="84" t="s">
        <v>709</v>
      </c>
    </row>
    <row r="575" spans="1:2" x14ac:dyDescent="0.25">
      <c r="A575" s="95" t="s">
        <v>599</v>
      </c>
      <c r="B575" s="84" t="s">
        <v>710</v>
      </c>
    </row>
    <row r="576" spans="1:2" x14ac:dyDescent="0.25">
      <c r="A576" s="88" t="s">
        <v>600</v>
      </c>
      <c r="B576" s="84" t="s">
        <v>711</v>
      </c>
    </row>
    <row r="577" spans="1:2" x14ac:dyDescent="0.25">
      <c r="A577" s="87" t="s">
        <v>536</v>
      </c>
      <c r="B577" s="84" t="s">
        <v>668</v>
      </c>
    </row>
    <row r="578" spans="1:2" x14ac:dyDescent="0.25">
      <c r="A578" s="87" t="s">
        <v>535</v>
      </c>
      <c r="B578" s="84" t="s">
        <v>669</v>
      </c>
    </row>
    <row r="579" spans="1:2" x14ac:dyDescent="0.25">
      <c r="A579" s="87" t="s">
        <v>554</v>
      </c>
      <c r="B579" s="84" t="s">
        <v>670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F2242"/>
  <sheetViews>
    <sheetView tabSelected="1" zoomScaleNormal="100" workbookViewId="0">
      <pane xSplit="11" ySplit="1" topLeftCell="L2" activePane="bottomRight" state="frozen"/>
      <selection pane="topRight" activeCell="L1" sqref="L1"/>
      <selection pane="bottomLeft" activeCell="A2" sqref="A2"/>
      <selection pane="bottomRight"/>
    </sheetView>
  </sheetViews>
  <sheetFormatPr defaultRowHeight="15" x14ac:dyDescent="0.25"/>
  <cols>
    <col min="1" max="2" width="4.5703125" style="3" customWidth="1"/>
    <col min="3" max="3" width="7.85546875" style="3" customWidth="1"/>
    <col min="4" max="4" width="11.5703125" style="3" customWidth="1"/>
    <col min="5" max="5" width="11.5703125" style="5" customWidth="1"/>
    <col min="6" max="6" width="6.7109375" style="3" customWidth="1"/>
    <col min="7" max="7" width="9.85546875" style="3" customWidth="1"/>
    <col min="8" max="8" width="9.42578125" style="3" bestFit="1" customWidth="1"/>
    <col min="9" max="9" width="11.42578125" style="3" customWidth="1"/>
    <col min="10" max="10" width="7.28515625" style="3" customWidth="1"/>
    <col min="11" max="11" width="8.42578125" style="3" customWidth="1"/>
    <col min="12" max="12" width="12" style="3" customWidth="1"/>
    <col min="13" max="13" width="9.42578125" style="3" customWidth="1"/>
    <col min="14" max="22" width="7.85546875" style="3" customWidth="1"/>
    <col min="23" max="23" width="8" style="3" customWidth="1"/>
    <col min="24" max="31" width="7.85546875" style="3" customWidth="1"/>
    <col min="32" max="32" width="8.42578125" style="3" customWidth="1"/>
    <col min="33" max="33" width="7.42578125" style="3" customWidth="1"/>
    <col min="34" max="34" width="16.28515625" style="3" bestFit="1" customWidth="1"/>
    <col min="35" max="35" width="9.85546875" style="3" bestFit="1" customWidth="1"/>
    <col min="36" max="36" width="6.5703125" style="3" customWidth="1"/>
    <col min="37" max="37" width="8.5703125" style="3" customWidth="1"/>
    <col min="38" max="38" width="7.42578125" style="3" customWidth="1"/>
    <col min="39" max="39" width="7.28515625" style="3" customWidth="1"/>
    <col min="40" max="40" width="7.85546875" style="3" customWidth="1"/>
    <col min="41" max="41" width="8.5703125" style="3" customWidth="1"/>
    <col min="42" max="42" width="8.140625" style="3" customWidth="1"/>
    <col min="43" max="46" width="6.28515625" style="3" customWidth="1"/>
    <col min="47" max="47" width="7" style="3" customWidth="1"/>
    <col min="48" max="48" width="6.5703125" style="3" customWidth="1"/>
    <col min="49" max="49" width="8.42578125" style="3" customWidth="1"/>
    <col min="50" max="50" width="10.5703125" style="3" customWidth="1"/>
    <col min="51" max="51" width="11.42578125" style="3" customWidth="1"/>
    <col min="52" max="55" width="11.7109375" style="3" bestFit="1" customWidth="1"/>
    <col min="56" max="57" width="11.5703125" style="3" bestFit="1" customWidth="1"/>
    <col min="58" max="58" width="12" style="3" bestFit="1" customWidth="1"/>
    <col min="59" max="61" width="10.5703125" style="3" bestFit="1" customWidth="1"/>
    <col min="62" max="65" width="11.5703125" style="3" bestFit="1" customWidth="1"/>
    <col min="66" max="67" width="11.42578125" style="3" bestFit="1" customWidth="1"/>
    <col min="68" max="68" width="11.28515625" style="3" bestFit="1" customWidth="1"/>
    <col min="69" max="69" width="11.5703125" style="3" bestFit="1" customWidth="1"/>
    <col min="70" max="71" width="11.28515625" style="3" bestFit="1" customWidth="1"/>
    <col min="72" max="72" width="11.5703125" style="3" bestFit="1" customWidth="1"/>
    <col min="73" max="75" width="10.5703125" style="3" bestFit="1" customWidth="1"/>
    <col min="76" max="78" width="11.5703125" style="3" bestFit="1" customWidth="1"/>
    <col min="79" max="80" width="12.140625" style="3" bestFit="1" customWidth="1"/>
    <col min="81" max="81" width="13.140625" style="3" bestFit="1" customWidth="1"/>
    <col min="82" max="82" width="8.7109375" style="3" customWidth="1"/>
    <col min="83" max="83" width="8.85546875" style="3"/>
    <col min="84" max="84" width="8.140625" style="3" customWidth="1"/>
    <col min="85" max="85" width="9.28515625" style="3" bestFit="1" customWidth="1"/>
    <col min="86" max="86" width="8.7109375" style="3" customWidth="1"/>
    <col min="87" max="88" width="8.85546875" style="3" customWidth="1"/>
    <col min="89" max="89" width="9.28515625" style="3" bestFit="1" customWidth="1"/>
    <col min="90" max="90" width="8.85546875" style="3" customWidth="1"/>
    <col min="91" max="91" width="9.28515625" style="3" bestFit="1" customWidth="1"/>
    <col min="92" max="92" width="8.7109375" style="3" customWidth="1"/>
    <col min="93" max="94" width="8.85546875" style="3" customWidth="1"/>
    <col min="95" max="95" width="9.28515625" style="3" bestFit="1" customWidth="1"/>
    <col min="96" max="96" width="8.140625" style="3" customWidth="1"/>
    <col min="97" max="97" width="9.140625" style="3"/>
    <col min="98" max="98" width="9.28515625" style="3" customWidth="1"/>
    <col min="99" max="99" width="12.140625" style="3" bestFit="1" customWidth="1"/>
    <col min="100" max="100" width="14.5703125" style="3" customWidth="1"/>
    <col min="101" max="101" width="13.85546875" style="3" customWidth="1"/>
    <col min="102" max="102" width="9.85546875" style="3" bestFit="1" customWidth="1"/>
    <col min="103" max="103" width="9.85546875" style="3" customWidth="1"/>
    <col min="104" max="104" width="8.7109375" style="3" customWidth="1"/>
    <col min="105" max="105" width="5.7109375" style="3" customWidth="1"/>
    <col min="106" max="106" width="10.85546875" style="3" customWidth="1"/>
    <col min="107" max="107" width="19.85546875" style="3" customWidth="1"/>
    <col min="108" max="108" width="11.7109375" style="3" customWidth="1"/>
    <col min="109" max="109" width="16.42578125" style="3" customWidth="1"/>
    <col min="110" max="110" width="17" style="3" customWidth="1"/>
    <col min="111" max="114" width="13" style="46" bestFit="1" customWidth="1"/>
    <col min="115" max="115" width="13" style="46" customWidth="1"/>
    <col min="116" max="120" width="13" style="46" bestFit="1" customWidth="1"/>
    <col min="121" max="132" width="13" style="2" bestFit="1" customWidth="1"/>
    <col min="133" max="136" width="13" style="3" bestFit="1" customWidth="1"/>
    <col min="137" max="137" width="12.7109375" style="3" customWidth="1"/>
    <col min="138" max="138" width="13" style="3" bestFit="1" customWidth="1"/>
    <col min="139" max="139" width="13.42578125" style="6" customWidth="1"/>
    <col min="140" max="140" width="13.7109375" style="3" customWidth="1"/>
    <col min="141" max="141" width="15.5703125" style="3" customWidth="1"/>
    <col min="142" max="151" width="13" style="2" bestFit="1" customWidth="1"/>
    <col min="152" max="152" width="13" style="50" bestFit="1" customWidth="1"/>
    <col min="153" max="162" width="13" style="2" bestFit="1" customWidth="1"/>
    <col min="163" max="163" width="13" style="36" bestFit="1" customWidth="1"/>
    <col min="164" max="164" width="13" style="36" customWidth="1"/>
    <col min="165" max="167" width="13" style="2" bestFit="1" customWidth="1"/>
    <col min="168" max="168" width="12.7109375" style="2" customWidth="1"/>
    <col min="169" max="169" width="13" style="2" bestFit="1" customWidth="1"/>
    <col min="170" max="170" width="13.42578125" style="1" customWidth="1"/>
    <col min="171" max="171" width="13.7109375" style="3" customWidth="1"/>
    <col min="172" max="172" width="15.5703125" style="1" customWidth="1"/>
    <col min="173" max="198" width="13" style="2" bestFit="1" customWidth="1"/>
    <col min="199" max="199" width="12.7109375" style="3" customWidth="1"/>
    <col min="200" max="200" width="13" style="1" bestFit="1" customWidth="1"/>
    <col min="201" max="201" width="13.42578125" style="1" customWidth="1"/>
    <col min="202" max="202" width="13.7109375" style="3" customWidth="1"/>
    <col min="203" max="203" width="15.5703125" style="2" customWidth="1"/>
    <col min="204" max="231" width="13" style="2" bestFit="1" customWidth="1"/>
    <col min="232" max="232" width="13.42578125" style="2" bestFit="1" customWidth="1"/>
    <col min="233" max="233" width="13.7109375" style="3" bestFit="1" customWidth="1"/>
    <col min="234" max="234" width="15.5703125" style="1" bestFit="1" customWidth="1"/>
    <col min="235" max="240" width="8.42578125" style="2" customWidth="1"/>
    <col min="241" max="244" width="11.5703125" style="2" bestFit="1" customWidth="1"/>
    <col min="245" max="246" width="10.85546875" style="2" bestFit="1" customWidth="1"/>
    <col min="247" max="247" width="9.5703125" style="2" bestFit="1" customWidth="1"/>
    <col min="248" max="249" width="11.7109375" style="2" bestFit="1" customWidth="1"/>
    <col min="250" max="250" width="7.28515625" style="2" customWidth="1"/>
    <col min="251" max="252" width="9.28515625" style="2" bestFit="1" customWidth="1"/>
    <col min="253" max="253" width="8.140625" style="2" customWidth="1"/>
    <col min="254" max="254" width="9.42578125" style="2" bestFit="1" customWidth="1"/>
    <col min="255" max="255" width="9.28515625" style="2" bestFit="1" customWidth="1"/>
    <col min="256" max="256" width="10.5703125" style="2" bestFit="1" customWidth="1"/>
    <col min="257" max="257" width="8" style="2" customWidth="1"/>
    <col min="258" max="260" width="10.5703125" style="2" bestFit="1" customWidth="1"/>
    <col min="261" max="261" width="12.7109375" style="2" customWidth="1"/>
    <col min="262" max="262" width="10.7109375" style="2" bestFit="1" customWidth="1"/>
    <col min="263" max="263" width="13.42578125" style="2" bestFit="1" customWidth="1"/>
    <col min="264" max="264" width="13.7109375" style="2" bestFit="1" customWidth="1"/>
    <col min="265" max="265" width="15.5703125" style="2" bestFit="1" customWidth="1"/>
    <col min="266" max="291" width="13" style="2" bestFit="1" customWidth="1"/>
    <col min="292" max="292" width="12.7109375" style="2" customWidth="1"/>
    <col min="293" max="293" width="13" style="2" bestFit="1" customWidth="1"/>
    <col min="294" max="294" width="13.42578125" style="2" bestFit="1" customWidth="1"/>
    <col min="295" max="295" width="13.7109375" style="2" bestFit="1" customWidth="1"/>
    <col min="296" max="296" width="15.5703125" style="2" bestFit="1" customWidth="1"/>
    <col min="297" max="315" width="13" style="2" bestFit="1" customWidth="1"/>
    <col min="316" max="316" width="13" style="2" customWidth="1"/>
    <col min="317" max="322" width="13" style="2" bestFit="1" customWidth="1"/>
    <col min="323" max="323" width="12.7109375" style="2" customWidth="1"/>
    <col min="324" max="324" width="13" style="2" bestFit="1" customWidth="1"/>
    <col min="325" max="325" width="13.42578125" style="2" bestFit="1" customWidth="1"/>
    <col min="326" max="326" width="13.7109375" style="2" bestFit="1" customWidth="1"/>
    <col min="327" max="327" width="15.5703125" style="2" bestFit="1" customWidth="1"/>
    <col min="328" max="353" width="13" style="2" bestFit="1" customWidth="1"/>
    <col min="354" max="354" width="13" style="2" customWidth="1"/>
    <col min="355" max="355" width="13" style="2" bestFit="1" customWidth="1"/>
    <col min="356" max="356" width="13.42578125" style="2" bestFit="1" customWidth="1"/>
    <col min="357" max="357" width="13.7109375" style="2" bestFit="1" customWidth="1"/>
    <col min="358" max="358" width="15.5703125" style="2" bestFit="1" customWidth="1"/>
    <col min="359" max="384" width="13" style="2" bestFit="1" customWidth="1"/>
    <col min="385" max="385" width="12.7109375" style="2" customWidth="1"/>
    <col min="386" max="386" width="13" style="2" bestFit="1" customWidth="1"/>
    <col min="387" max="387" width="13.42578125" style="2" bestFit="1" customWidth="1"/>
    <col min="388" max="388" width="13.7109375" style="2" bestFit="1" customWidth="1"/>
    <col min="389" max="389" width="15.5703125" style="2" bestFit="1" customWidth="1"/>
    <col min="390" max="404" width="13" style="2" bestFit="1" customWidth="1"/>
    <col min="405" max="405" width="13.7109375" style="2" bestFit="1" customWidth="1"/>
    <col min="406" max="415" width="13" style="2" bestFit="1" customWidth="1"/>
    <col min="416" max="416" width="12.7109375" style="2" customWidth="1"/>
    <col min="417" max="417" width="13" style="2" bestFit="1" customWidth="1"/>
    <col min="418" max="418" width="13.42578125" style="2" bestFit="1" customWidth="1"/>
    <col min="419" max="419" width="13.7109375" style="2" bestFit="1" customWidth="1"/>
    <col min="420" max="420" width="15.5703125" style="2" bestFit="1" customWidth="1"/>
    <col min="421" max="426" width="8.42578125" style="2" customWidth="1"/>
    <col min="427" max="430" width="11.5703125" style="2" bestFit="1" customWidth="1"/>
    <col min="431" max="432" width="10.85546875" style="2" bestFit="1" customWidth="1"/>
    <col min="433" max="433" width="9.5703125" style="2" bestFit="1" customWidth="1"/>
    <col min="434" max="435" width="11.7109375" style="2" bestFit="1" customWidth="1"/>
    <col min="436" max="436" width="7.85546875" style="2" customWidth="1"/>
    <col min="437" max="438" width="9.28515625" style="2" bestFit="1" customWidth="1"/>
    <col min="439" max="439" width="8.140625" style="2" customWidth="1"/>
    <col min="440" max="440" width="9.42578125" style="2" bestFit="1" customWidth="1"/>
    <col min="441" max="441" width="9.28515625" style="2" bestFit="1" customWidth="1"/>
    <col min="442" max="442" width="10.5703125" style="2" bestFit="1" customWidth="1"/>
    <col min="443" max="443" width="8" style="2" customWidth="1"/>
    <col min="444" max="446" width="10.5703125" style="2" bestFit="1" customWidth="1"/>
    <col min="447" max="447" width="12.7109375" style="2" customWidth="1"/>
    <col min="448" max="448" width="10.7109375" style="2" bestFit="1" customWidth="1"/>
    <col min="449" max="449" width="13.42578125" style="2" bestFit="1" customWidth="1"/>
    <col min="450" max="450" width="13.7109375" style="2" bestFit="1" customWidth="1"/>
    <col min="451" max="451" width="15.5703125" style="2" bestFit="1" customWidth="1"/>
    <col min="452" max="460" width="13" style="2" bestFit="1" customWidth="1"/>
    <col min="461" max="461" width="13.7109375" style="2" bestFit="1" customWidth="1"/>
    <col min="462" max="466" width="13" style="2" bestFit="1" customWidth="1"/>
    <col min="467" max="467" width="13.7109375" style="2" bestFit="1" customWidth="1"/>
    <col min="468" max="477" width="13" style="2" bestFit="1" customWidth="1"/>
    <col min="478" max="478" width="13.7109375" style="2" bestFit="1" customWidth="1"/>
    <col min="479" max="479" width="13" style="2" bestFit="1" customWidth="1"/>
    <col min="480" max="480" width="13.42578125" style="2" bestFit="1" customWidth="1"/>
    <col min="481" max="481" width="13.7109375" style="2" bestFit="1" customWidth="1"/>
    <col min="482" max="482" width="15.5703125" style="2" bestFit="1" customWidth="1"/>
    <col min="483" max="491" width="13" style="2" bestFit="1" customWidth="1"/>
    <col min="492" max="492" width="13.7109375" style="2" bestFit="1" customWidth="1"/>
    <col min="493" max="493" width="13" style="2" bestFit="1" customWidth="1"/>
    <col min="494" max="494" width="13.7109375" style="2" bestFit="1" customWidth="1"/>
    <col min="495" max="508" width="13" style="2" bestFit="1" customWidth="1"/>
    <col min="509" max="509" width="12.7109375" style="2" customWidth="1"/>
    <col min="510" max="510" width="13" style="6" bestFit="1" customWidth="1"/>
    <col min="511" max="511" width="13.42578125" style="6" bestFit="1" customWidth="1"/>
    <col min="512" max="512" width="13.7109375" style="6" bestFit="1" customWidth="1"/>
    <col min="513" max="513" width="15.5703125" style="6" bestFit="1" customWidth="1"/>
    <col min="514" max="522" width="13" style="2" bestFit="1" customWidth="1"/>
    <col min="523" max="523" width="13.7109375" style="2" bestFit="1" customWidth="1"/>
    <col min="524" max="524" width="13" style="2" bestFit="1" customWidth="1"/>
    <col min="525" max="525" width="13.7109375" style="2" bestFit="1" customWidth="1"/>
    <col min="526" max="539" width="13" style="2" bestFit="1" customWidth="1"/>
    <col min="540" max="540" width="13.7109375" style="2" customWidth="1"/>
    <col min="541" max="541" width="13" style="2" bestFit="1" customWidth="1"/>
    <col min="542" max="542" width="14.85546875" style="2" bestFit="1" customWidth="1"/>
    <col min="543" max="543" width="15" style="2" bestFit="1" customWidth="1"/>
    <col min="544" max="544" width="16.7109375" style="2" bestFit="1" customWidth="1"/>
    <col min="545" max="553" width="13" style="2" bestFit="1" customWidth="1"/>
    <col min="554" max="554" width="13.7109375" style="2" bestFit="1" customWidth="1"/>
    <col min="555" max="555" width="13" style="2" bestFit="1" customWidth="1"/>
    <col min="556" max="556" width="13.7109375" style="2" bestFit="1" customWidth="1"/>
    <col min="557" max="566" width="13" style="2" bestFit="1" customWidth="1"/>
    <col min="567" max="567" width="9.140625" style="2"/>
    <col min="568" max="570" width="11.5703125" style="2" bestFit="1" customWidth="1"/>
    <col min="571" max="571" width="13.7109375" style="2" customWidth="1"/>
    <col min="572" max="572" width="11.7109375" style="56" bestFit="1" customWidth="1"/>
    <col min="573" max="573" width="14.85546875" style="6" bestFit="1" customWidth="1"/>
    <col min="574" max="574" width="15" style="6" bestFit="1" customWidth="1"/>
    <col min="575" max="575" width="16.7109375" style="6" bestFit="1" customWidth="1"/>
    <col min="576" max="576" width="8.85546875" style="2" customWidth="1"/>
    <col min="577" max="577" width="10.140625" style="2" bestFit="1" customWidth="1"/>
    <col min="578" max="578" width="13.5703125" style="2" bestFit="1" customWidth="1"/>
    <col min="579" max="16384" width="9.140625" style="3"/>
  </cols>
  <sheetData>
    <row r="1" spans="1:578" s="29" customFormat="1" x14ac:dyDescent="0.25">
      <c r="A1" s="30" t="s">
        <v>0</v>
      </c>
      <c r="B1" s="30" t="s">
        <v>2</v>
      </c>
      <c r="C1" s="30" t="s">
        <v>3</v>
      </c>
      <c r="D1" s="30" t="s">
        <v>483</v>
      </c>
      <c r="E1" s="30" t="s">
        <v>484</v>
      </c>
      <c r="F1" s="30" t="s">
        <v>4</v>
      </c>
      <c r="G1" s="30" t="s">
        <v>510</v>
      </c>
      <c r="H1" s="30" t="s">
        <v>509</v>
      </c>
      <c r="I1" s="30" t="s">
        <v>5</v>
      </c>
      <c r="J1" s="30" t="s">
        <v>511</v>
      </c>
      <c r="K1" s="30" t="s">
        <v>6</v>
      </c>
      <c r="L1" s="33" t="s">
        <v>12</v>
      </c>
      <c r="M1" s="31" t="s">
        <v>60</v>
      </c>
      <c r="N1" s="31" t="s">
        <v>517</v>
      </c>
      <c r="O1" s="31" t="s">
        <v>518</v>
      </c>
      <c r="P1" s="31" t="s">
        <v>519</v>
      </c>
      <c r="Q1" s="31" t="s">
        <v>520</v>
      </c>
      <c r="R1" s="31" t="s">
        <v>521</v>
      </c>
      <c r="S1" s="31" t="s">
        <v>522</v>
      </c>
      <c r="T1" s="31" t="s">
        <v>523</v>
      </c>
      <c r="U1" s="31" t="s">
        <v>524</v>
      </c>
      <c r="V1" s="31" t="s">
        <v>525</v>
      </c>
      <c r="W1" s="31" t="s">
        <v>526</v>
      </c>
      <c r="X1" s="31" t="s">
        <v>527</v>
      </c>
      <c r="Y1" s="31" t="s">
        <v>528</v>
      </c>
      <c r="Z1" s="31" t="s">
        <v>529</v>
      </c>
      <c r="AA1" s="31" t="s">
        <v>530</v>
      </c>
      <c r="AB1" s="31" t="s">
        <v>531</v>
      </c>
      <c r="AC1" s="31" t="s">
        <v>532</v>
      </c>
      <c r="AD1" s="31" t="s">
        <v>533</v>
      </c>
      <c r="AE1" s="31" t="s">
        <v>534</v>
      </c>
      <c r="AF1" s="31" t="s">
        <v>55</v>
      </c>
      <c r="AG1" s="30" t="s">
        <v>13</v>
      </c>
      <c r="AH1" s="30" t="s">
        <v>14</v>
      </c>
      <c r="AI1" s="30" t="s">
        <v>15</v>
      </c>
      <c r="AJ1" s="30" t="s">
        <v>16</v>
      </c>
      <c r="AK1" s="30" t="s">
        <v>17</v>
      </c>
      <c r="AL1" s="30" t="s">
        <v>18</v>
      </c>
      <c r="AM1" s="30" t="s">
        <v>19</v>
      </c>
      <c r="AN1" s="30" t="s">
        <v>20</v>
      </c>
      <c r="AO1" s="30" t="s">
        <v>21</v>
      </c>
      <c r="AP1" s="30" t="s">
        <v>22</v>
      </c>
      <c r="AQ1" s="30" t="s">
        <v>23</v>
      </c>
      <c r="AR1" s="30" t="s">
        <v>24</v>
      </c>
      <c r="AS1" s="30" t="s">
        <v>25</v>
      </c>
      <c r="AT1" s="30" t="s">
        <v>26</v>
      </c>
      <c r="AU1" s="30" t="s">
        <v>27</v>
      </c>
      <c r="AV1" s="30" t="s">
        <v>28</v>
      </c>
      <c r="AW1" s="30" t="s">
        <v>29</v>
      </c>
      <c r="AX1" s="30" t="s">
        <v>36</v>
      </c>
      <c r="AY1" s="30" t="s">
        <v>37</v>
      </c>
      <c r="AZ1" s="32" t="s">
        <v>30</v>
      </c>
      <c r="BA1" s="32" t="s">
        <v>31</v>
      </c>
      <c r="BB1" s="32" t="s">
        <v>32</v>
      </c>
      <c r="BC1" s="32" t="s">
        <v>33</v>
      </c>
      <c r="BD1" s="32" t="s">
        <v>34</v>
      </c>
      <c r="BE1" s="32" t="s">
        <v>35</v>
      </c>
      <c r="BF1" s="32" t="s">
        <v>485</v>
      </c>
      <c r="BG1" s="30" t="s">
        <v>486</v>
      </c>
      <c r="BH1" s="30" t="s">
        <v>487</v>
      </c>
      <c r="BI1" s="30" t="s">
        <v>488</v>
      </c>
      <c r="BJ1" s="30" t="s">
        <v>489</v>
      </c>
      <c r="BK1" s="30" t="s">
        <v>490</v>
      </c>
      <c r="BL1" s="30" t="s">
        <v>491</v>
      </c>
      <c r="BM1" s="30" t="s">
        <v>492</v>
      </c>
      <c r="BN1" s="30" t="s">
        <v>493</v>
      </c>
      <c r="BO1" s="30" t="s">
        <v>494</v>
      </c>
      <c r="BP1" s="30" t="s">
        <v>495</v>
      </c>
      <c r="BQ1" s="30" t="s">
        <v>496</v>
      </c>
      <c r="BR1" s="30" t="s">
        <v>497</v>
      </c>
      <c r="BS1" s="30" t="s">
        <v>498</v>
      </c>
      <c r="BT1" s="30" t="s">
        <v>499</v>
      </c>
      <c r="BU1" s="30" t="s">
        <v>500</v>
      </c>
      <c r="BV1" s="30" t="s">
        <v>501</v>
      </c>
      <c r="BW1" s="30" t="s">
        <v>502</v>
      </c>
      <c r="BX1" s="30" t="s">
        <v>503</v>
      </c>
      <c r="BY1" s="30" t="s">
        <v>504</v>
      </c>
      <c r="BZ1" s="30" t="s">
        <v>505</v>
      </c>
      <c r="CA1" s="34" t="s">
        <v>342</v>
      </c>
      <c r="CB1" s="34" t="s">
        <v>481</v>
      </c>
      <c r="CC1" s="34" t="s">
        <v>482</v>
      </c>
      <c r="CD1" s="35" t="s">
        <v>250</v>
      </c>
      <c r="CE1" s="30" t="s">
        <v>251</v>
      </c>
      <c r="CF1" s="30" t="s">
        <v>252</v>
      </c>
      <c r="CG1" s="30" t="s">
        <v>253</v>
      </c>
      <c r="CH1" s="30" t="s">
        <v>249</v>
      </c>
      <c r="CI1" s="30" t="s">
        <v>335</v>
      </c>
      <c r="CJ1" s="30" t="s">
        <v>336</v>
      </c>
      <c r="CK1" s="30" t="s">
        <v>337</v>
      </c>
      <c r="CL1" s="30" t="s">
        <v>338</v>
      </c>
      <c r="CM1" s="30" t="s">
        <v>339</v>
      </c>
      <c r="CN1" s="30" t="s">
        <v>340</v>
      </c>
      <c r="CO1" s="30" t="s">
        <v>341</v>
      </c>
      <c r="CP1" s="30" t="s">
        <v>478</v>
      </c>
      <c r="CQ1" s="30" t="s">
        <v>479</v>
      </c>
      <c r="CR1" s="30" t="s">
        <v>480</v>
      </c>
      <c r="CS1" s="30" t="s">
        <v>506</v>
      </c>
      <c r="CT1" s="30" t="s">
        <v>58</v>
      </c>
      <c r="CU1" s="30" t="s">
        <v>508</v>
      </c>
      <c r="CV1" s="30" t="s">
        <v>507</v>
      </c>
      <c r="CW1" s="30" t="s">
        <v>537</v>
      </c>
      <c r="CX1" s="30" t="s">
        <v>56</v>
      </c>
      <c r="CY1" s="30" t="s">
        <v>512</v>
      </c>
      <c r="CZ1" s="30" t="s">
        <v>538</v>
      </c>
      <c r="DA1" s="30" t="s">
        <v>57</v>
      </c>
      <c r="DB1" s="30" t="s">
        <v>59</v>
      </c>
      <c r="DC1" s="30" t="s">
        <v>513</v>
      </c>
      <c r="DD1" s="30" t="s">
        <v>514</v>
      </c>
      <c r="DE1" s="30" t="s">
        <v>515</v>
      </c>
      <c r="DF1" s="30" t="s">
        <v>516</v>
      </c>
      <c r="DG1" s="45" t="s">
        <v>195</v>
      </c>
      <c r="DH1" s="45" t="s">
        <v>196</v>
      </c>
      <c r="DI1" s="45" t="s">
        <v>197</v>
      </c>
      <c r="DJ1" s="45" t="s">
        <v>198</v>
      </c>
      <c r="DK1" s="45" t="s">
        <v>199</v>
      </c>
      <c r="DL1" s="45" t="s">
        <v>200</v>
      </c>
      <c r="DM1" s="45" t="s">
        <v>201</v>
      </c>
      <c r="DN1" s="45" t="s">
        <v>202</v>
      </c>
      <c r="DO1" s="45" t="s">
        <v>203</v>
      </c>
      <c r="DP1" s="45" t="s">
        <v>204</v>
      </c>
      <c r="DQ1" s="45" t="s">
        <v>205</v>
      </c>
      <c r="DR1" s="45" t="s">
        <v>206</v>
      </c>
      <c r="DS1" s="45" t="s">
        <v>207</v>
      </c>
      <c r="DT1" s="45" t="s">
        <v>208</v>
      </c>
      <c r="DU1" s="45" t="s">
        <v>209</v>
      </c>
      <c r="DV1" s="45" t="s">
        <v>210</v>
      </c>
      <c r="DW1" s="45" t="s">
        <v>211</v>
      </c>
      <c r="DX1" s="45" t="s">
        <v>212</v>
      </c>
      <c r="DY1" s="45" t="s">
        <v>213</v>
      </c>
      <c r="DZ1" s="45" t="s">
        <v>214</v>
      </c>
      <c r="EA1" s="45" t="s">
        <v>215</v>
      </c>
      <c r="EB1" s="45" t="s">
        <v>216</v>
      </c>
      <c r="EC1" s="30" t="s">
        <v>217</v>
      </c>
      <c r="ED1" s="30" t="s">
        <v>218</v>
      </c>
      <c r="EE1" s="30" t="s">
        <v>219</v>
      </c>
      <c r="EF1" s="30" t="s">
        <v>220</v>
      </c>
      <c r="EG1" s="30" t="s">
        <v>539</v>
      </c>
      <c r="EH1" s="30" t="s">
        <v>221</v>
      </c>
      <c r="EI1" s="47" t="s">
        <v>556</v>
      </c>
      <c r="EJ1" s="39" t="s">
        <v>557</v>
      </c>
      <c r="EK1" s="48" t="s">
        <v>558</v>
      </c>
      <c r="EL1" s="45" t="s">
        <v>130</v>
      </c>
      <c r="EM1" s="45" t="s">
        <v>131</v>
      </c>
      <c r="EN1" s="45" t="s">
        <v>132</v>
      </c>
      <c r="EO1" s="45" t="s">
        <v>133</v>
      </c>
      <c r="EP1" s="45" t="s">
        <v>134</v>
      </c>
      <c r="EQ1" s="45" t="s">
        <v>135</v>
      </c>
      <c r="ER1" s="45" t="s">
        <v>136</v>
      </c>
      <c r="ES1" s="45" t="s">
        <v>137</v>
      </c>
      <c r="ET1" s="45" t="s">
        <v>138</v>
      </c>
      <c r="EU1" s="45" t="s">
        <v>139</v>
      </c>
      <c r="EV1" s="45" t="s">
        <v>140</v>
      </c>
      <c r="EW1" s="45" t="s">
        <v>141</v>
      </c>
      <c r="EX1" s="45" t="s">
        <v>142</v>
      </c>
      <c r="EY1" s="45" t="s">
        <v>143</v>
      </c>
      <c r="EZ1" s="45" t="s">
        <v>144</v>
      </c>
      <c r="FA1" s="45" t="s">
        <v>145</v>
      </c>
      <c r="FB1" s="45" t="s">
        <v>146</v>
      </c>
      <c r="FC1" s="45" t="s">
        <v>147</v>
      </c>
      <c r="FD1" s="45" t="s">
        <v>148</v>
      </c>
      <c r="FE1" s="45" t="s">
        <v>149</v>
      </c>
      <c r="FF1" s="45" t="s">
        <v>150</v>
      </c>
      <c r="FG1" s="45" t="s">
        <v>151</v>
      </c>
      <c r="FH1" s="45" t="s">
        <v>542</v>
      </c>
      <c r="FI1" s="45" t="s">
        <v>152</v>
      </c>
      <c r="FJ1" s="45" t="s">
        <v>153</v>
      </c>
      <c r="FK1" s="45" t="s">
        <v>154</v>
      </c>
      <c r="FL1" s="45" t="s">
        <v>540</v>
      </c>
      <c r="FM1" s="45" t="s">
        <v>155</v>
      </c>
      <c r="FN1" s="48" t="s">
        <v>559</v>
      </c>
      <c r="FO1" s="39" t="s">
        <v>564</v>
      </c>
      <c r="FP1" s="48" t="s">
        <v>560</v>
      </c>
      <c r="FQ1" s="45" t="s">
        <v>61</v>
      </c>
      <c r="FR1" s="45" t="s">
        <v>62</v>
      </c>
      <c r="FS1" s="45" t="s">
        <v>63</v>
      </c>
      <c r="FT1" s="45" t="s">
        <v>64</v>
      </c>
      <c r="FU1" s="45" t="s">
        <v>65</v>
      </c>
      <c r="FV1" s="45" t="s">
        <v>66</v>
      </c>
      <c r="FW1" s="45" t="s">
        <v>67</v>
      </c>
      <c r="FX1" s="45" t="s">
        <v>68</v>
      </c>
      <c r="FY1" s="45" t="s">
        <v>69</v>
      </c>
      <c r="FZ1" s="45" t="s">
        <v>70</v>
      </c>
      <c r="GA1" s="45" t="s">
        <v>71</v>
      </c>
      <c r="GB1" s="45" t="s">
        <v>72</v>
      </c>
      <c r="GC1" s="45" t="s">
        <v>73</v>
      </c>
      <c r="GD1" s="45" t="s">
        <v>74</v>
      </c>
      <c r="GE1" s="45" t="s">
        <v>75</v>
      </c>
      <c r="GF1" s="45" t="s">
        <v>76</v>
      </c>
      <c r="GG1" s="45" t="s">
        <v>77</v>
      </c>
      <c r="GH1" s="45" t="s">
        <v>78</v>
      </c>
      <c r="GI1" s="45" t="s">
        <v>156</v>
      </c>
      <c r="GJ1" s="45" t="s">
        <v>157</v>
      </c>
      <c r="GK1" s="45" t="s">
        <v>158</v>
      </c>
      <c r="GL1" s="45" t="s">
        <v>159</v>
      </c>
      <c r="GM1" s="45" t="s">
        <v>79</v>
      </c>
      <c r="GN1" s="45" t="s">
        <v>80</v>
      </c>
      <c r="GO1" s="45" t="s">
        <v>81</v>
      </c>
      <c r="GP1" s="45" t="s">
        <v>82</v>
      </c>
      <c r="GQ1" s="30" t="s">
        <v>541</v>
      </c>
      <c r="GR1" s="51" t="s">
        <v>83</v>
      </c>
      <c r="GS1" s="48" t="s">
        <v>561</v>
      </c>
      <c r="GT1" s="39" t="s">
        <v>562</v>
      </c>
      <c r="GU1" s="52" t="s">
        <v>563</v>
      </c>
      <c r="GV1" s="45" t="s">
        <v>84</v>
      </c>
      <c r="GW1" s="45" t="s">
        <v>85</v>
      </c>
      <c r="GX1" s="45" t="s">
        <v>86</v>
      </c>
      <c r="GY1" s="45" t="s">
        <v>87</v>
      </c>
      <c r="GZ1" s="45" t="s">
        <v>88</v>
      </c>
      <c r="HA1" s="45" t="s">
        <v>89</v>
      </c>
      <c r="HB1" s="45" t="s">
        <v>90</v>
      </c>
      <c r="HC1" s="45" t="s">
        <v>91</v>
      </c>
      <c r="HD1" s="45" t="s">
        <v>92</v>
      </c>
      <c r="HE1" s="45" t="s">
        <v>93</v>
      </c>
      <c r="HF1" s="45" t="s">
        <v>94</v>
      </c>
      <c r="HG1" s="45" t="s">
        <v>95</v>
      </c>
      <c r="HH1" s="45" t="s">
        <v>96</v>
      </c>
      <c r="HI1" s="45" t="s">
        <v>97</v>
      </c>
      <c r="HJ1" s="45" t="s">
        <v>98</v>
      </c>
      <c r="HK1" s="45" t="s">
        <v>99</v>
      </c>
      <c r="HL1" s="45" t="s">
        <v>100</v>
      </c>
      <c r="HM1" s="45" t="s">
        <v>101</v>
      </c>
      <c r="HN1" s="45" t="s">
        <v>160</v>
      </c>
      <c r="HO1" s="45" t="s">
        <v>161</v>
      </c>
      <c r="HP1" s="45" t="s">
        <v>162</v>
      </c>
      <c r="HQ1" s="45" t="s">
        <v>163</v>
      </c>
      <c r="HR1" s="45" t="s">
        <v>102</v>
      </c>
      <c r="HS1" s="45" t="s">
        <v>103</v>
      </c>
      <c r="HT1" s="45" t="s">
        <v>104</v>
      </c>
      <c r="HU1" s="45" t="s">
        <v>105</v>
      </c>
      <c r="HV1" s="45" t="s">
        <v>555</v>
      </c>
      <c r="HW1" s="45" t="s">
        <v>106</v>
      </c>
      <c r="HX1" s="52" t="s">
        <v>565</v>
      </c>
      <c r="HY1" s="39" t="s">
        <v>566</v>
      </c>
      <c r="HZ1" s="48" t="s">
        <v>567</v>
      </c>
      <c r="IA1" s="45" t="s">
        <v>107</v>
      </c>
      <c r="IB1" s="45" t="s">
        <v>108</v>
      </c>
      <c r="IC1" s="45" t="s">
        <v>109</v>
      </c>
      <c r="ID1" s="45" t="s">
        <v>110</v>
      </c>
      <c r="IE1" s="45" t="s">
        <v>111</v>
      </c>
      <c r="IF1" s="45" t="s">
        <v>112</v>
      </c>
      <c r="IG1" s="45" t="s">
        <v>113</v>
      </c>
      <c r="IH1" s="45" t="s">
        <v>114</v>
      </c>
      <c r="II1" s="45" t="s">
        <v>115</v>
      </c>
      <c r="IJ1" s="45" t="s">
        <v>116</v>
      </c>
      <c r="IK1" s="45" t="s">
        <v>117</v>
      </c>
      <c r="IL1" s="45" t="s">
        <v>118</v>
      </c>
      <c r="IM1" s="45" t="s">
        <v>119</v>
      </c>
      <c r="IN1" s="45" t="s">
        <v>120</v>
      </c>
      <c r="IO1" s="45" t="s">
        <v>121</v>
      </c>
      <c r="IP1" s="45" t="s">
        <v>122</v>
      </c>
      <c r="IQ1" s="45" t="s">
        <v>123</v>
      </c>
      <c r="IR1" s="45" t="s">
        <v>124</v>
      </c>
      <c r="IS1" s="45" t="s">
        <v>164</v>
      </c>
      <c r="IT1" s="45" t="s">
        <v>165</v>
      </c>
      <c r="IU1" s="45" t="s">
        <v>166</v>
      </c>
      <c r="IV1" s="45" t="s">
        <v>167</v>
      </c>
      <c r="IW1" s="45" t="s">
        <v>125</v>
      </c>
      <c r="IX1" s="45" t="s">
        <v>126</v>
      </c>
      <c r="IY1" s="45" t="s">
        <v>127</v>
      </c>
      <c r="IZ1" s="45" t="s">
        <v>128</v>
      </c>
      <c r="JA1" s="45" t="s">
        <v>543</v>
      </c>
      <c r="JB1" s="45" t="s">
        <v>129</v>
      </c>
      <c r="JC1" s="52" t="s">
        <v>568</v>
      </c>
      <c r="JD1" s="53" t="s">
        <v>569</v>
      </c>
      <c r="JE1" s="52" t="s">
        <v>570</v>
      </c>
      <c r="JF1" s="45" t="s">
        <v>168</v>
      </c>
      <c r="JG1" s="45" t="s">
        <v>169</v>
      </c>
      <c r="JH1" s="45" t="s">
        <v>170</v>
      </c>
      <c r="JI1" s="45" t="s">
        <v>171</v>
      </c>
      <c r="JJ1" s="45" t="s">
        <v>172</v>
      </c>
      <c r="JK1" s="45" t="s">
        <v>173</v>
      </c>
      <c r="JL1" s="45" t="s">
        <v>174</v>
      </c>
      <c r="JM1" s="45" t="s">
        <v>175</v>
      </c>
      <c r="JN1" s="45" t="s">
        <v>176</v>
      </c>
      <c r="JO1" s="45" t="s">
        <v>177</v>
      </c>
      <c r="JP1" s="45" t="s">
        <v>178</v>
      </c>
      <c r="JQ1" s="45" t="s">
        <v>179</v>
      </c>
      <c r="JR1" s="45" t="s">
        <v>180</v>
      </c>
      <c r="JS1" s="45" t="s">
        <v>181</v>
      </c>
      <c r="JT1" s="45" t="s">
        <v>182</v>
      </c>
      <c r="JU1" s="45" t="s">
        <v>183</v>
      </c>
      <c r="JV1" s="45" t="s">
        <v>184</v>
      </c>
      <c r="JW1" s="45" t="s">
        <v>185</v>
      </c>
      <c r="JX1" s="45" t="s">
        <v>186</v>
      </c>
      <c r="JY1" s="45" t="s">
        <v>187</v>
      </c>
      <c r="JZ1" s="45" t="s">
        <v>188</v>
      </c>
      <c r="KA1" s="45" t="s">
        <v>189</v>
      </c>
      <c r="KB1" s="45" t="s">
        <v>190</v>
      </c>
      <c r="KC1" s="45" t="s">
        <v>191</v>
      </c>
      <c r="KD1" s="45" t="s">
        <v>192</v>
      </c>
      <c r="KE1" s="45" t="s">
        <v>193</v>
      </c>
      <c r="KF1" s="45" t="s">
        <v>544</v>
      </c>
      <c r="KG1" s="45" t="s">
        <v>194</v>
      </c>
      <c r="KH1" s="52" t="s">
        <v>571</v>
      </c>
      <c r="KI1" s="53" t="s">
        <v>572</v>
      </c>
      <c r="KJ1" s="52" t="s">
        <v>573</v>
      </c>
      <c r="KK1" s="45" t="s">
        <v>222</v>
      </c>
      <c r="KL1" s="45" t="s">
        <v>223</v>
      </c>
      <c r="KM1" s="45" t="s">
        <v>224</v>
      </c>
      <c r="KN1" s="45" t="s">
        <v>225</v>
      </c>
      <c r="KO1" s="45" t="s">
        <v>226</v>
      </c>
      <c r="KP1" s="45" t="s">
        <v>227</v>
      </c>
      <c r="KQ1" s="45" t="s">
        <v>228</v>
      </c>
      <c r="KR1" s="45" t="s">
        <v>229</v>
      </c>
      <c r="KS1" s="45" t="s">
        <v>230</v>
      </c>
      <c r="KT1" s="45" t="s">
        <v>231</v>
      </c>
      <c r="KU1" s="45" t="s">
        <v>232</v>
      </c>
      <c r="KV1" s="45" t="s">
        <v>233</v>
      </c>
      <c r="KW1" s="45" t="s">
        <v>234</v>
      </c>
      <c r="KX1" s="45" t="s">
        <v>235</v>
      </c>
      <c r="KY1" s="45" t="s">
        <v>236</v>
      </c>
      <c r="KZ1" s="45" t="s">
        <v>237</v>
      </c>
      <c r="LA1" s="45" t="s">
        <v>238</v>
      </c>
      <c r="LB1" s="45" t="s">
        <v>239</v>
      </c>
      <c r="LC1" s="45" t="s">
        <v>240</v>
      </c>
      <c r="LD1" s="45" t="s">
        <v>241</v>
      </c>
      <c r="LE1" s="45" t="s">
        <v>242</v>
      </c>
      <c r="LF1" s="45" t="s">
        <v>243</v>
      </c>
      <c r="LG1" s="45" t="s">
        <v>244</v>
      </c>
      <c r="LH1" s="45" t="s">
        <v>245</v>
      </c>
      <c r="LI1" s="45" t="s">
        <v>246</v>
      </c>
      <c r="LJ1" s="45" t="s">
        <v>247</v>
      </c>
      <c r="LK1" s="45" t="s">
        <v>545</v>
      </c>
      <c r="LL1" s="45" t="s">
        <v>248</v>
      </c>
      <c r="LM1" s="52" t="s">
        <v>574</v>
      </c>
      <c r="LN1" s="53" t="s">
        <v>575</v>
      </c>
      <c r="LO1" s="52" t="s">
        <v>576</v>
      </c>
      <c r="LP1" s="45" t="s">
        <v>254</v>
      </c>
      <c r="LQ1" s="45" t="s">
        <v>255</v>
      </c>
      <c r="LR1" s="45" t="s">
        <v>256</v>
      </c>
      <c r="LS1" s="45" t="s">
        <v>257</v>
      </c>
      <c r="LT1" s="45" t="s">
        <v>258</v>
      </c>
      <c r="LU1" s="45" t="s">
        <v>259</v>
      </c>
      <c r="LV1" s="45" t="s">
        <v>260</v>
      </c>
      <c r="LW1" s="45" t="s">
        <v>261</v>
      </c>
      <c r="LX1" s="45" t="s">
        <v>262</v>
      </c>
      <c r="LY1" s="45" t="s">
        <v>263</v>
      </c>
      <c r="LZ1" s="45" t="s">
        <v>264</v>
      </c>
      <c r="MA1" s="45" t="s">
        <v>265</v>
      </c>
      <c r="MB1" s="45" t="s">
        <v>266</v>
      </c>
      <c r="MC1" s="45" t="s">
        <v>267</v>
      </c>
      <c r="MD1" s="45" t="s">
        <v>268</v>
      </c>
      <c r="ME1" s="45" t="s">
        <v>269</v>
      </c>
      <c r="MF1" s="45" t="s">
        <v>270</v>
      </c>
      <c r="MG1" s="45" t="s">
        <v>271</v>
      </c>
      <c r="MH1" s="45" t="s">
        <v>272</v>
      </c>
      <c r="MI1" s="45" t="s">
        <v>273</v>
      </c>
      <c r="MJ1" s="45" t="s">
        <v>274</v>
      </c>
      <c r="MK1" s="45" t="s">
        <v>275</v>
      </c>
      <c r="ML1" s="45" t="s">
        <v>276</v>
      </c>
      <c r="MM1" s="45" t="s">
        <v>277</v>
      </c>
      <c r="MN1" s="45" t="s">
        <v>278</v>
      </c>
      <c r="MO1" s="45" t="s">
        <v>279</v>
      </c>
      <c r="MP1" s="45" t="s">
        <v>546</v>
      </c>
      <c r="MQ1" s="45" t="s">
        <v>280</v>
      </c>
      <c r="MR1" s="52" t="s">
        <v>577</v>
      </c>
      <c r="MS1" s="53" t="s">
        <v>578</v>
      </c>
      <c r="MT1" s="52" t="s">
        <v>579</v>
      </c>
      <c r="MU1" s="45" t="s">
        <v>281</v>
      </c>
      <c r="MV1" s="45" t="s">
        <v>282</v>
      </c>
      <c r="MW1" s="45" t="s">
        <v>283</v>
      </c>
      <c r="MX1" s="45" t="s">
        <v>284</v>
      </c>
      <c r="MY1" s="45" t="s">
        <v>285</v>
      </c>
      <c r="MZ1" s="45" t="s">
        <v>286</v>
      </c>
      <c r="NA1" s="45" t="s">
        <v>287</v>
      </c>
      <c r="NB1" s="45" t="s">
        <v>288</v>
      </c>
      <c r="NC1" s="45" t="s">
        <v>289</v>
      </c>
      <c r="ND1" s="45" t="s">
        <v>290</v>
      </c>
      <c r="NE1" s="45" t="s">
        <v>291</v>
      </c>
      <c r="NF1" s="45" t="s">
        <v>292</v>
      </c>
      <c r="NG1" s="45" t="s">
        <v>293</v>
      </c>
      <c r="NH1" s="45" t="s">
        <v>294</v>
      </c>
      <c r="NI1" s="45" t="s">
        <v>295</v>
      </c>
      <c r="NJ1" s="45" t="s">
        <v>296</v>
      </c>
      <c r="NK1" s="45" t="s">
        <v>297</v>
      </c>
      <c r="NL1" s="45" t="s">
        <v>298</v>
      </c>
      <c r="NM1" s="45" t="s">
        <v>299</v>
      </c>
      <c r="NN1" s="45" t="s">
        <v>300</v>
      </c>
      <c r="NO1" s="45" t="s">
        <v>301</v>
      </c>
      <c r="NP1" s="45" t="s">
        <v>302</v>
      </c>
      <c r="NQ1" s="45" t="s">
        <v>303</v>
      </c>
      <c r="NR1" s="45" t="s">
        <v>304</v>
      </c>
      <c r="NS1" s="45" t="s">
        <v>305</v>
      </c>
      <c r="NT1" s="45" t="s">
        <v>306</v>
      </c>
      <c r="NU1" s="45" t="s">
        <v>547</v>
      </c>
      <c r="NV1" s="45" t="s">
        <v>307</v>
      </c>
      <c r="NW1" s="52" t="s">
        <v>580</v>
      </c>
      <c r="NX1" s="53" t="s">
        <v>581</v>
      </c>
      <c r="NY1" s="52" t="s">
        <v>582</v>
      </c>
      <c r="NZ1" s="45" t="s">
        <v>308</v>
      </c>
      <c r="OA1" s="45" t="s">
        <v>309</v>
      </c>
      <c r="OB1" s="45" t="s">
        <v>310</v>
      </c>
      <c r="OC1" s="45" t="s">
        <v>311</v>
      </c>
      <c r="OD1" s="45" t="s">
        <v>312</v>
      </c>
      <c r="OE1" s="45" t="s">
        <v>313</v>
      </c>
      <c r="OF1" s="45" t="s">
        <v>314</v>
      </c>
      <c r="OG1" s="45" t="s">
        <v>315</v>
      </c>
      <c r="OH1" s="45" t="s">
        <v>316</v>
      </c>
      <c r="OI1" s="45" t="s">
        <v>317</v>
      </c>
      <c r="OJ1" s="45" t="s">
        <v>318</v>
      </c>
      <c r="OK1" s="45" t="s">
        <v>319</v>
      </c>
      <c r="OL1" s="45" t="s">
        <v>320</v>
      </c>
      <c r="OM1" s="45" t="s">
        <v>321</v>
      </c>
      <c r="ON1" s="45" t="s">
        <v>322</v>
      </c>
      <c r="OO1" s="45" t="s">
        <v>323</v>
      </c>
      <c r="OP1" s="45" t="s">
        <v>324</v>
      </c>
      <c r="OQ1" s="45" t="s">
        <v>325</v>
      </c>
      <c r="OR1" s="45" t="s">
        <v>326</v>
      </c>
      <c r="OS1" s="45" t="s">
        <v>327</v>
      </c>
      <c r="OT1" s="45" t="s">
        <v>328</v>
      </c>
      <c r="OU1" s="45" t="s">
        <v>329</v>
      </c>
      <c r="OV1" s="45" t="s">
        <v>330</v>
      </c>
      <c r="OW1" s="45" t="s">
        <v>331</v>
      </c>
      <c r="OX1" s="45" t="s">
        <v>332</v>
      </c>
      <c r="OY1" s="45" t="s">
        <v>333</v>
      </c>
      <c r="OZ1" s="45" t="s">
        <v>548</v>
      </c>
      <c r="PA1" s="45" t="s">
        <v>334</v>
      </c>
      <c r="PB1" s="52" t="s">
        <v>583</v>
      </c>
      <c r="PC1" s="53" t="s">
        <v>584</v>
      </c>
      <c r="PD1" s="52" t="s">
        <v>585</v>
      </c>
      <c r="PE1" s="45" t="s">
        <v>343</v>
      </c>
      <c r="PF1" s="45" t="s">
        <v>344</v>
      </c>
      <c r="PG1" s="45" t="s">
        <v>345</v>
      </c>
      <c r="PH1" s="45" t="s">
        <v>346</v>
      </c>
      <c r="PI1" s="45" t="s">
        <v>347</v>
      </c>
      <c r="PJ1" s="45" t="s">
        <v>348</v>
      </c>
      <c r="PK1" s="45" t="s">
        <v>349</v>
      </c>
      <c r="PL1" s="45" t="s">
        <v>350</v>
      </c>
      <c r="PM1" s="45" t="s">
        <v>351</v>
      </c>
      <c r="PN1" s="45" t="s">
        <v>352</v>
      </c>
      <c r="PO1" s="45" t="s">
        <v>353</v>
      </c>
      <c r="PP1" s="45" t="s">
        <v>354</v>
      </c>
      <c r="PQ1" s="45" t="s">
        <v>355</v>
      </c>
      <c r="PR1" s="45" t="s">
        <v>356</v>
      </c>
      <c r="PS1" s="45" t="s">
        <v>357</v>
      </c>
      <c r="PT1" s="45" t="s">
        <v>358</v>
      </c>
      <c r="PU1" s="45" t="s">
        <v>359</v>
      </c>
      <c r="PV1" s="45" t="s">
        <v>360</v>
      </c>
      <c r="PW1" s="45" t="s">
        <v>361</v>
      </c>
      <c r="PX1" s="45" t="s">
        <v>362</v>
      </c>
      <c r="PY1" s="45" t="s">
        <v>363</v>
      </c>
      <c r="PZ1" s="45" t="s">
        <v>364</v>
      </c>
      <c r="QA1" s="45" t="s">
        <v>365</v>
      </c>
      <c r="QB1" s="45" t="s">
        <v>366</v>
      </c>
      <c r="QC1" s="45" t="s">
        <v>367</v>
      </c>
      <c r="QD1" s="45" t="s">
        <v>368</v>
      </c>
      <c r="QE1" s="45" t="s">
        <v>549</v>
      </c>
      <c r="QF1" s="45" t="s">
        <v>369</v>
      </c>
      <c r="QG1" s="52" t="s">
        <v>586</v>
      </c>
      <c r="QH1" s="53" t="s">
        <v>587</v>
      </c>
      <c r="QI1" s="52" t="s">
        <v>588</v>
      </c>
      <c r="QJ1" s="45" t="s">
        <v>370</v>
      </c>
      <c r="QK1" s="45" t="s">
        <v>371</v>
      </c>
      <c r="QL1" s="45" t="s">
        <v>372</v>
      </c>
      <c r="QM1" s="45" t="s">
        <v>373</v>
      </c>
      <c r="QN1" s="45" t="s">
        <v>374</v>
      </c>
      <c r="QO1" s="45" t="s">
        <v>375</v>
      </c>
      <c r="QP1" s="45" t="s">
        <v>376</v>
      </c>
      <c r="QQ1" s="45" t="s">
        <v>377</v>
      </c>
      <c r="QR1" s="45" t="s">
        <v>378</v>
      </c>
      <c r="QS1" s="45" t="s">
        <v>379</v>
      </c>
      <c r="QT1" s="45" t="s">
        <v>380</v>
      </c>
      <c r="QU1" s="45" t="s">
        <v>381</v>
      </c>
      <c r="QV1" s="45" t="s">
        <v>382</v>
      </c>
      <c r="QW1" s="45" t="s">
        <v>383</v>
      </c>
      <c r="QX1" s="45" t="s">
        <v>384</v>
      </c>
      <c r="QY1" s="45" t="s">
        <v>385</v>
      </c>
      <c r="QZ1" s="45" t="s">
        <v>386</v>
      </c>
      <c r="RA1" s="45" t="s">
        <v>387</v>
      </c>
      <c r="RB1" s="45" t="s">
        <v>388</v>
      </c>
      <c r="RC1" s="45" t="s">
        <v>389</v>
      </c>
      <c r="RD1" s="45" t="s">
        <v>390</v>
      </c>
      <c r="RE1" s="45" t="s">
        <v>391</v>
      </c>
      <c r="RF1" s="45" t="s">
        <v>392</v>
      </c>
      <c r="RG1" s="45" t="s">
        <v>393</v>
      </c>
      <c r="RH1" s="45" t="s">
        <v>394</v>
      </c>
      <c r="RI1" s="45" t="s">
        <v>395</v>
      </c>
      <c r="RJ1" s="45" t="s">
        <v>550</v>
      </c>
      <c r="RK1" s="45" t="s">
        <v>396</v>
      </c>
      <c r="RL1" s="52" t="s">
        <v>589</v>
      </c>
      <c r="RM1" s="53" t="s">
        <v>590</v>
      </c>
      <c r="RN1" s="52" t="s">
        <v>591</v>
      </c>
      <c r="RO1" s="45" t="s">
        <v>397</v>
      </c>
      <c r="RP1" s="45" t="s">
        <v>398</v>
      </c>
      <c r="RQ1" s="45" t="s">
        <v>399</v>
      </c>
      <c r="RR1" s="45" t="s">
        <v>400</v>
      </c>
      <c r="RS1" s="45" t="s">
        <v>401</v>
      </c>
      <c r="RT1" s="45" t="s">
        <v>402</v>
      </c>
      <c r="RU1" s="45" t="s">
        <v>403</v>
      </c>
      <c r="RV1" s="45" t="s">
        <v>404</v>
      </c>
      <c r="RW1" s="45" t="s">
        <v>405</v>
      </c>
      <c r="RX1" s="45" t="s">
        <v>406</v>
      </c>
      <c r="RY1" s="45" t="s">
        <v>407</v>
      </c>
      <c r="RZ1" s="45" t="s">
        <v>408</v>
      </c>
      <c r="SA1" s="45" t="s">
        <v>409</v>
      </c>
      <c r="SB1" s="45" t="s">
        <v>410</v>
      </c>
      <c r="SC1" s="45" t="s">
        <v>411</v>
      </c>
      <c r="SD1" s="45" t="s">
        <v>412</v>
      </c>
      <c r="SE1" s="45" t="s">
        <v>413</v>
      </c>
      <c r="SF1" s="45" t="s">
        <v>414</v>
      </c>
      <c r="SG1" s="45" t="s">
        <v>415</v>
      </c>
      <c r="SH1" s="45" t="s">
        <v>416</v>
      </c>
      <c r="SI1" s="45" t="s">
        <v>417</v>
      </c>
      <c r="SJ1" s="45" t="s">
        <v>418</v>
      </c>
      <c r="SK1" s="45" t="s">
        <v>419</v>
      </c>
      <c r="SL1" s="45" t="s">
        <v>420</v>
      </c>
      <c r="SM1" s="45" t="s">
        <v>421</v>
      </c>
      <c r="SN1" s="45" t="s">
        <v>422</v>
      </c>
      <c r="SO1" s="45" t="s">
        <v>551</v>
      </c>
      <c r="SP1" s="54" t="s">
        <v>423</v>
      </c>
      <c r="SQ1" s="47" t="s">
        <v>592</v>
      </c>
      <c r="SR1" s="55" t="s">
        <v>593</v>
      </c>
      <c r="SS1" s="47" t="s">
        <v>594</v>
      </c>
      <c r="ST1" s="45" t="s">
        <v>424</v>
      </c>
      <c r="SU1" s="45" t="s">
        <v>425</v>
      </c>
      <c r="SV1" s="45" t="s">
        <v>426</v>
      </c>
      <c r="SW1" s="45" t="s">
        <v>427</v>
      </c>
      <c r="SX1" s="45" t="s">
        <v>428</v>
      </c>
      <c r="SY1" s="45" t="s">
        <v>429</v>
      </c>
      <c r="SZ1" s="45" t="s">
        <v>430</v>
      </c>
      <c r="TA1" s="45" t="s">
        <v>431</v>
      </c>
      <c r="TB1" s="45" t="s">
        <v>432</v>
      </c>
      <c r="TC1" s="45" t="s">
        <v>433</v>
      </c>
      <c r="TD1" s="45" t="s">
        <v>434</v>
      </c>
      <c r="TE1" s="45" t="s">
        <v>435</v>
      </c>
      <c r="TF1" s="45" t="s">
        <v>436</v>
      </c>
      <c r="TG1" s="45" t="s">
        <v>437</v>
      </c>
      <c r="TH1" s="45" t="s">
        <v>438</v>
      </c>
      <c r="TI1" s="45" t="s">
        <v>439</v>
      </c>
      <c r="TJ1" s="45" t="s">
        <v>440</v>
      </c>
      <c r="TK1" s="45" t="s">
        <v>441</v>
      </c>
      <c r="TL1" s="45" t="s">
        <v>442</v>
      </c>
      <c r="TM1" s="45" t="s">
        <v>443</v>
      </c>
      <c r="TN1" s="45" t="s">
        <v>444</v>
      </c>
      <c r="TO1" s="45" t="s">
        <v>445</v>
      </c>
      <c r="TP1" s="45" t="s">
        <v>446</v>
      </c>
      <c r="TQ1" s="45" t="s">
        <v>447</v>
      </c>
      <c r="TR1" s="45" t="s">
        <v>448</v>
      </c>
      <c r="TS1" s="45" t="s">
        <v>449</v>
      </c>
      <c r="TT1" s="45" t="s">
        <v>552</v>
      </c>
      <c r="TU1" s="45" t="s">
        <v>450</v>
      </c>
      <c r="TV1" s="52" t="s">
        <v>595</v>
      </c>
      <c r="TW1" s="53" t="s">
        <v>596</v>
      </c>
      <c r="TX1" s="52" t="s">
        <v>597</v>
      </c>
      <c r="TY1" s="45" t="s">
        <v>451</v>
      </c>
      <c r="TZ1" s="45" t="s">
        <v>452</v>
      </c>
      <c r="UA1" s="45" t="s">
        <v>453</v>
      </c>
      <c r="UB1" s="45" t="s">
        <v>454</v>
      </c>
      <c r="UC1" s="45" t="s">
        <v>455</v>
      </c>
      <c r="UD1" s="45" t="s">
        <v>456</v>
      </c>
      <c r="UE1" s="45" t="s">
        <v>457</v>
      </c>
      <c r="UF1" s="45" t="s">
        <v>458</v>
      </c>
      <c r="UG1" s="45" t="s">
        <v>459</v>
      </c>
      <c r="UH1" s="45" t="s">
        <v>460</v>
      </c>
      <c r="UI1" s="45" t="s">
        <v>461</v>
      </c>
      <c r="UJ1" s="45" t="s">
        <v>462</v>
      </c>
      <c r="UK1" s="45" t="s">
        <v>463</v>
      </c>
      <c r="UL1" s="45" t="s">
        <v>464</v>
      </c>
      <c r="UM1" s="45" t="s">
        <v>465</v>
      </c>
      <c r="UN1" s="45" t="s">
        <v>466</v>
      </c>
      <c r="UO1" s="45" t="s">
        <v>467</v>
      </c>
      <c r="UP1" s="45" t="s">
        <v>468</v>
      </c>
      <c r="UQ1" s="45" t="s">
        <v>469</v>
      </c>
      <c r="UR1" s="45" t="s">
        <v>470</v>
      </c>
      <c r="US1" s="45" t="s">
        <v>471</v>
      </c>
      <c r="UT1" s="45" t="s">
        <v>472</v>
      </c>
      <c r="UU1" s="45" t="s">
        <v>473</v>
      </c>
      <c r="UV1" s="45" t="s">
        <v>474</v>
      </c>
      <c r="UW1" s="45" t="s">
        <v>475</v>
      </c>
      <c r="UX1" s="45" t="s">
        <v>476</v>
      </c>
      <c r="UY1" s="45" t="s">
        <v>553</v>
      </c>
      <c r="UZ1" s="54" t="s">
        <v>477</v>
      </c>
      <c r="VA1" s="47" t="s">
        <v>598</v>
      </c>
      <c r="VB1" s="55" t="s">
        <v>599</v>
      </c>
      <c r="VC1" s="47" t="s">
        <v>600</v>
      </c>
      <c r="VD1" s="45" t="s">
        <v>536</v>
      </c>
      <c r="VE1" s="45" t="s">
        <v>535</v>
      </c>
      <c r="VF1" s="45" t="s">
        <v>554</v>
      </c>
    </row>
    <row r="2" spans="1:578" x14ac:dyDescent="0.25">
      <c r="A2" s="4">
        <v>1</v>
      </c>
      <c r="B2" s="4">
        <v>1</v>
      </c>
      <c r="C2" s="28">
        <v>101</v>
      </c>
      <c r="D2" s="42">
        <v>-9999</v>
      </c>
      <c r="E2" s="4">
        <v>1</v>
      </c>
      <c r="F2" s="4">
        <v>1</v>
      </c>
      <c r="G2" s="4">
        <v>48.8</v>
      </c>
      <c r="H2" s="40">
        <v>134.64367088607594</v>
      </c>
      <c r="I2" s="40">
        <f>G2+H2</f>
        <v>183.44367088607595</v>
      </c>
      <c r="J2" s="41">
        <f>I2/483.5</f>
        <v>0.3794077991439006</v>
      </c>
      <c r="K2" s="4" t="s">
        <v>7</v>
      </c>
      <c r="L2" s="42">
        <v>150</v>
      </c>
      <c r="M2" s="42">
        <f t="shared" ref="M2:M33" si="0">L2*1.12</f>
        <v>168.00000000000003</v>
      </c>
      <c r="N2" s="40">
        <v>64.400000000000006</v>
      </c>
      <c r="O2" s="40">
        <v>16.159999999999997</v>
      </c>
      <c r="P2" s="40">
        <v>19.439999999999998</v>
      </c>
      <c r="Q2" s="40">
        <v>58.4</v>
      </c>
      <c r="R2" s="40">
        <v>16.159999999999997</v>
      </c>
      <c r="S2" s="40">
        <v>25.439999999999998</v>
      </c>
      <c r="T2" s="40">
        <v>44.4</v>
      </c>
      <c r="U2" s="40">
        <v>22.159999999999997</v>
      </c>
      <c r="V2" s="40">
        <v>33.44</v>
      </c>
      <c r="W2" s="40">
        <v>52.400000000000006</v>
      </c>
      <c r="X2" s="40">
        <v>18.159999999999997</v>
      </c>
      <c r="Y2" s="40">
        <v>29.439999999999998</v>
      </c>
      <c r="Z2" s="40">
        <v>68.400000000000006</v>
      </c>
      <c r="AA2" s="40">
        <v>14.159999999999997</v>
      </c>
      <c r="AB2" s="40">
        <v>17.439999999999998</v>
      </c>
      <c r="AC2" s="40">
        <v>66.400000000000006</v>
      </c>
      <c r="AD2" s="40">
        <v>14.159999999999997</v>
      </c>
      <c r="AE2" s="40">
        <v>19.439999999999998</v>
      </c>
      <c r="AF2" s="42">
        <v>-9999</v>
      </c>
      <c r="AG2" s="42">
        <v>-9999</v>
      </c>
      <c r="AH2" s="42">
        <v>-9999</v>
      </c>
      <c r="AI2" s="57">
        <v>-9999</v>
      </c>
      <c r="AJ2" s="57">
        <v>-9999</v>
      </c>
      <c r="AK2" s="57">
        <v>-9999</v>
      </c>
      <c r="AL2" s="42">
        <v>-9999</v>
      </c>
      <c r="AM2" s="42">
        <v>-9999</v>
      </c>
      <c r="AN2" s="42">
        <v>-9999</v>
      </c>
      <c r="AO2" s="42">
        <v>-9999</v>
      </c>
      <c r="AP2" s="42">
        <v>-9999</v>
      </c>
      <c r="AQ2" s="42">
        <v>-9999</v>
      </c>
      <c r="AR2" s="42">
        <v>-9999</v>
      </c>
      <c r="AS2" s="42">
        <v>-9999</v>
      </c>
      <c r="AT2" s="42">
        <v>-9999</v>
      </c>
      <c r="AU2" s="42">
        <v>-9999</v>
      </c>
      <c r="AV2" s="42">
        <v>-9999</v>
      </c>
      <c r="AW2" s="42">
        <v>-9999</v>
      </c>
      <c r="AX2" s="42">
        <v>-9999</v>
      </c>
      <c r="AY2" s="42">
        <v>-9999</v>
      </c>
      <c r="AZ2" s="41">
        <v>1.7950635751682871</v>
      </c>
      <c r="BA2" s="41">
        <v>1.5452098494666531</v>
      </c>
      <c r="BB2" s="41">
        <v>1.3086799187032172</v>
      </c>
      <c r="BC2" s="41">
        <v>0.67972810875649758</v>
      </c>
      <c r="BD2" s="41">
        <v>0.29935638377488394</v>
      </c>
      <c r="BE2" s="41">
        <v>9.9299935455041972E-3</v>
      </c>
      <c r="BF2" s="41">
        <v>9.9462900338173864E-3</v>
      </c>
      <c r="BG2" s="41">
        <f>(2*AZ2)+(2*BA2)+(4*BB2)</f>
        <v>11.91526652408275</v>
      </c>
      <c r="BH2" s="41">
        <f>BG2+(4*BC2)</f>
        <v>14.634178959108739</v>
      </c>
      <c r="BI2" s="41">
        <f>(BH2+(BD2*4))</f>
        <v>15.831604494208275</v>
      </c>
      <c r="BJ2" s="41">
        <f>(BD2*4)</f>
        <v>1.1974255350995358</v>
      </c>
      <c r="BK2" s="41">
        <f>(BE2*4)</f>
        <v>3.9719974182016789E-2</v>
      </c>
      <c r="BL2" s="41">
        <f>(BF2*4)</f>
        <v>3.9785160135269546E-2</v>
      </c>
      <c r="BM2" s="41">
        <f>SUM(BJ2:BL2)</f>
        <v>1.2769306694168221</v>
      </c>
      <c r="BN2" s="41">
        <v>3.4754425330341556</v>
      </c>
      <c r="BO2" s="41">
        <v>3.0954042468348115</v>
      </c>
      <c r="BP2" s="41">
        <v>2.3794180340058491</v>
      </c>
      <c r="BQ2" s="41">
        <v>2.3590563774490207</v>
      </c>
      <c r="BR2" s="41">
        <v>2.5545078082123434</v>
      </c>
      <c r="BS2" s="41">
        <v>2.8697681346507125</v>
      </c>
      <c r="BT2" s="41">
        <v>2.7650686294012337</v>
      </c>
      <c r="BU2" s="41">
        <f>(2*BN2)+(2*BO2)+(4*BP2)</f>
        <v>22.659365695761331</v>
      </c>
      <c r="BV2" s="41">
        <f>BU2+(4*BQ2)</f>
        <v>32.095591205557412</v>
      </c>
      <c r="BW2" s="41">
        <f>(BV2+(BR2*4))</f>
        <v>42.313622438406782</v>
      </c>
      <c r="BX2" s="41">
        <f>(BR2*4)</f>
        <v>10.218031232849373</v>
      </c>
      <c r="BY2" s="41">
        <f>(BS2*4)</f>
        <v>11.47907253860285</v>
      </c>
      <c r="BZ2" s="41">
        <f>(BT2*4)</f>
        <v>11.060274517604935</v>
      </c>
      <c r="CA2" s="42">
        <v>-9999</v>
      </c>
      <c r="CB2" s="42">
        <v>-9999</v>
      </c>
      <c r="CC2" s="42">
        <v>-9999</v>
      </c>
      <c r="CD2" s="8">
        <v>4.2300000000000004</v>
      </c>
      <c r="CE2" s="25">
        <f t="shared" ref="CE2:CE32" si="1">(CD2/1000)*(10000/(0.5*2*0.15))</f>
        <v>282.00000000000006</v>
      </c>
      <c r="CF2" s="4">
        <v>3.44</v>
      </c>
      <c r="CG2" s="41">
        <f>CE2*CF2/100</f>
        <v>9.700800000000001</v>
      </c>
      <c r="CH2" s="37">
        <v>16.920000000000002</v>
      </c>
      <c r="CI2" s="25">
        <f>(CH2/1000)*(10000/(0.5*2*0.15))</f>
        <v>1128.0000000000002</v>
      </c>
      <c r="CJ2" s="43">
        <v>2.63</v>
      </c>
      <c r="CK2" s="41">
        <f>CI2*CJ2/100</f>
        <v>29.666400000000003</v>
      </c>
      <c r="CL2" s="38">
        <v>39.19</v>
      </c>
      <c r="CM2" s="25">
        <f>(CL2/1000)*(10000/(0.5*2*0.15))</f>
        <v>2612.6666666666665</v>
      </c>
      <c r="CN2" s="43">
        <v>2.63</v>
      </c>
      <c r="CO2" s="41">
        <f>CM2*CN2/100</f>
        <v>68.713133333333332</v>
      </c>
      <c r="CP2" s="38">
        <v>119.51</v>
      </c>
      <c r="CQ2" s="25">
        <f>(CP2/1000)*(10000/(0.5*2*0.15))</f>
        <v>7967.3333333333339</v>
      </c>
      <c r="CR2" s="43">
        <v>1.96</v>
      </c>
      <c r="CS2" s="41">
        <f>CQ2*CR2/100</f>
        <v>156.15973333333332</v>
      </c>
      <c r="CT2" s="8">
        <v>415.26</v>
      </c>
      <c r="CU2" s="8">
        <v>18.800926323012256</v>
      </c>
      <c r="CV2" s="8">
        <v>5.4863999999999997</v>
      </c>
      <c r="CW2" s="8">
        <v>756.88976377952758</v>
      </c>
      <c r="CX2" s="25">
        <f t="shared" ref="CX2:CX7" si="2">(CT2/1000)*(10000/(CV2))</f>
        <v>756.88976377952758</v>
      </c>
      <c r="CY2" s="25">
        <f>(CT2/1000)*(10000/(4.6))</f>
        <v>902.73913043478274</v>
      </c>
      <c r="CZ2" s="25">
        <f>CX2/(CQ2)</f>
        <v>9.4999133601312971E-2</v>
      </c>
      <c r="DA2" s="43">
        <v>2.89</v>
      </c>
      <c r="DB2" s="41">
        <f>CX2*(DA2/100)</f>
        <v>21.87411417322835</v>
      </c>
      <c r="DC2" s="41">
        <v>51.3</v>
      </c>
      <c r="DD2" s="41">
        <v>1104</v>
      </c>
      <c r="DE2" s="41">
        <f t="shared" ref="DE2:DE65" si="3">(DC2*1000)/DD2</f>
        <v>46.467391304347828</v>
      </c>
      <c r="DF2" s="41">
        <v>0</v>
      </c>
      <c r="DG2" s="41">
        <v>0.85883529411764714</v>
      </c>
      <c r="DH2" s="41">
        <v>0.60088627450980392</v>
      </c>
      <c r="DI2" s="41">
        <v>0.5356313725490196</v>
      </c>
      <c r="DJ2" s="41">
        <v>0.82039215686274503</v>
      </c>
      <c r="DK2" s="41">
        <v>0.58632549019607838</v>
      </c>
      <c r="DL2" s="41">
        <v>0.33735490196078427</v>
      </c>
      <c r="DM2" s="41">
        <v>0.18971868627450977</v>
      </c>
      <c r="DN2" s="41">
        <v>0.1673009411764706</v>
      </c>
      <c r="DO2" s="41">
        <v>0.22468698039215693</v>
      </c>
      <c r="DP2" s="41">
        <v>0.20258219607843131</v>
      </c>
      <c r="DQ2" s="41">
        <v>2.0261274509803924E-2</v>
      </c>
      <c r="DR2" s="41">
        <v>5.7116274509803923E-2</v>
      </c>
      <c r="DS2" s="41">
        <v>0.1698672352941176</v>
      </c>
      <c r="DT2" s="41">
        <v>0.43004139215686271</v>
      </c>
      <c r="DU2" s="41">
        <v>0.41095982352941191</v>
      </c>
      <c r="DV2" s="41">
        <v>0.24897058823529405</v>
      </c>
      <c r="DW2" s="41">
        <v>0.4687772549019607</v>
      </c>
      <c r="DX2" s="41">
        <v>0.40212109803921564</v>
      </c>
      <c r="DY2" s="41">
        <v>0.75133231372549003</v>
      </c>
      <c r="DZ2" s="41">
        <v>0.90251250980392128</v>
      </c>
      <c r="EA2" s="41">
        <v>0.78630733333333336</v>
      </c>
      <c r="EB2" s="41">
        <v>0.91089588235294094</v>
      </c>
      <c r="EC2" s="41">
        <v>21.59333333333332</v>
      </c>
      <c r="ED2" s="41">
        <v>22.929607843137255</v>
      </c>
      <c r="EE2" s="41">
        <v>23.54176470588235</v>
      </c>
      <c r="EF2" s="41">
        <v>23.821176470588238</v>
      </c>
      <c r="EG2" s="41">
        <f>EE2-EC2</f>
        <v>1.948431372549031</v>
      </c>
      <c r="EH2" s="41">
        <v>37.539215686274517</v>
      </c>
      <c r="EI2" s="42">
        <f>EH2*2.54</f>
        <v>95.349607843137278</v>
      </c>
      <c r="EJ2" s="4">
        <v>105</v>
      </c>
      <c r="EK2" s="40">
        <f>EJ2-EI2</f>
        <v>9.650392156862722</v>
      </c>
      <c r="EL2" s="41">
        <v>0.70453488372092998</v>
      </c>
      <c r="EM2" s="41">
        <v>0.52839883720930236</v>
      </c>
      <c r="EN2" s="41">
        <v>0.46840232558139555</v>
      </c>
      <c r="EO2" s="41">
        <v>0.67328139534883713</v>
      </c>
      <c r="EP2" s="41">
        <v>0.48081860465116272</v>
      </c>
      <c r="EQ2" s="41">
        <v>0.29902325581395356</v>
      </c>
      <c r="ER2" s="41">
        <v>0.18865090697674416</v>
      </c>
      <c r="ES2" s="41">
        <v>0.16676093023255814</v>
      </c>
      <c r="ET2" s="41">
        <v>0.20086734883720933</v>
      </c>
      <c r="EU2" s="41">
        <v>0.17909645348837211</v>
      </c>
      <c r="EV2" s="41">
        <v>4.7459337209302309E-2</v>
      </c>
      <c r="EW2" s="41">
        <v>6.0224779069767434E-2</v>
      </c>
      <c r="EX2" s="41">
        <v>0.14239297674418602</v>
      </c>
      <c r="EY2" s="41">
        <v>0.40364474418604651</v>
      </c>
      <c r="EZ2" s="41">
        <v>0.38458754651162796</v>
      </c>
      <c r="FA2" s="41">
        <v>0.1817953488372093</v>
      </c>
      <c r="FB2" s="41">
        <v>0.46564195348837212</v>
      </c>
      <c r="FC2" s="41">
        <v>0.40074296511627916</v>
      </c>
      <c r="FD2" s="41">
        <v>0.70546218604651156</v>
      </c>
      <c r="FE2" s="41">
        <v>0.75596354651162778</v>
      </c>
      <c r="FF2" s="41">
        <v>0.74131993023255804</v>
      </c>
      <c r="FG2" s="41">
        <v>0.78421352325581417</v>
      </c>
      <c r="FH2" s="41">
        <v>23.941279069767457</v>
      </c>
      <c r="FI2" s="41">
        <v>25.797790697674426</v>
      </c>
      <c r="FJ2" s="41">
        <v>25.725000000000005</v>
      </c>
      <c r="FK2" s="41">
        <v>25.549186046511611</v>
      </c>
      <c r="FL2" s="41">
        <f>FJ2-FH2</f>
        <v>1.7837209302325476</v>
      </c>
      <c r="FM2" s="41">
        <v>40.386627906976763</v>
      </c>
      <c r="FN2" s="40">
        <f>FM2*2.54</f>
        <v>102.58203488372098</v>
      </c>
      <c r="FO2" s="4">
        <v>105</v>
      </c>
      <c r="FP2" s="40">
        <f>FO2-FN2</f>
        <v>2.4179651162790208</v>
      </c>
      <c r="FQ2" s="41">
        <v>0.70652727272727289</v>
      </c>
      <c r="FR2" s="41">
        <v>0.53834545454545468</v>
      </c>
      <c r="FS2" s="41">
        <v>0.46235714285714286</v>
      </c>
      <c r="FT2" s="41">
        <v>0.67982077922077933</v>
      </c>
      <c r="FU2" s="41">
        <v>0.47115974025974033</v>
      </c>
      <c r="FV2" s="41">
        <v>0.302612987012987</v>
      </c>
      <c r="FW2" s="41">
        <v>0.19984462337662343</v>
      </c>
      <c r="FX2" s="41">
        <v>0.18140020779220781</v>
      </c>
      <c r="FY2" s="41">
        <v>0.20888735064935066</v>
      </c>
      <c r="FZ2" s="41">
        <v>0.19053318181818188</v>
      </c>
      <c r="GA2" s="41">
        <v>6.6852558441558449E-2</v>
      </c>
      <c r="GB2" s="41">
        <v>7.635610389610388E-2</v>
      </c>
      <c r="GC2" s="41">
        <v>0.13479733766233767</v>
      </c>
      <c r="GD2" s="41">
        <v>0.40006188311688301</v>
      </c>
      <c r="GE2" s="41">
        <v>0.3839036753246754</v>
      </c>
      <c r="GF2" s="41">
        <v>0.16854675324675325</v>
      </c>
      <c r="GG2" s="41">
        <v>0.50104266233766215</v>
      </c>
      <c r="GH2" s="41">
        <v>0.44423522077922095</v>
      </c>
      <c r="GI2" s="41">
        <v>0.64651109090909076</v>
      </c>
      <c r="GJ2" s="41">
        <v>0.67583898701298728</v>
      </c>
      <c r="GK2" s="41">
        <v>0.68805916883116891</v>
      </c>
      <c r="GL2" s="41">
        <v>0.71321841558441568</v>
      </c>
      <c r="GM2" s="41">
        <v>20.881038961038954</v>
      </c>
      <c r="GN2" s="41">
        <v>25.384155844155849</v>
      </c>
      <c r="GO2" s="41">
        <v>25.882987012987009</v>
      </c>
      <c r="GP2" s="41">
        <v>26.396363636363649</v>
      </c>
      <c r="GQ2" s="41">
        <f>GO2-GM2</f>
        <v>5.0019480519480553</v>
      </c>
      <c r="GR2" s="40">
        <v>40.519999999999996</v>
      </c>
      <c r="GS2" s="40">
        <f>GR2*2.54</f>
        <v>102.92079999999999</v>
      </c>
      <c r="GT2" s="4">
        <v>104</v>
      </c>
      <c r="GU2" s="41">
        <f>GT2-GS2</f>
        <v>1.0792000000000144</v>
      </c>
      <c r="GV2" s="41">
        <v>0.7133116666666669</v>
      </c>
      <c r="GW2" s="41">
        <v>0.53861166666666682</v>
      </c>
      <c r="GX2" s="41">
        <v>0.45206666666666667</v>
      </c>
      <c r="GY2" s="41">
        <v>0.68377999999999994</v>
      </c>
      <c r="GZ2" s="41">
        <v>0.46384333333333322</v>
      </c>
      <c r="HA2" s="41">
        <v>0.29898833333333324</v>
      </c>
      <c r="HB2" s="41">
        <v>0.21225576666666662</v>
      </c>
      <c r="HC2" s="41">
        <v>0.19206175000000006</v>
      </c>
      <c r="HD2" s="41">
        <v>0.22512045</v>
      </c>
      <c r="HE2" s="41">
        <v>0.20506291666666662</v>
      </c>
      <c r="HF2" s="41">
        <v>7.5084983333333327E-2</v>
      </c>
      <c r="HG2" s="41">
        <v>8.8758966666666661E-2</v>
      </c>
      <c r="HH2" s="41">
        <v>0.13943376666666668</v>
      </c>
      <c r="HI2" s="41">
        <v>0.40946566666666667</v>
      </c>
      <c r="HJ2" s="41">
        <v>0.39180653333333326</v>
      </c>
      <c r="HK2" s="41">
        <v>0.164855</v>
      </c>
      <c r="HL2" s="41">
        <v>0.54146583333333331</v>
      </c>
      <c r="HM2" s="41">
        <v>0.47761331666666673</v>
      </c>
      <c r="HN2" s="41">
        <v>0.62414591666666674</v>
      </c>
      <c r="HO2" s="41">
        <v>0.6577852666666667</v>
      </c>
      <c r="HP2" s="41">
        <v>0.66981009999999985</v>
      </c>
      <c r="HQ2" s="41">
        <v>0.69862868333333317</v>
      </c>
      <c r="HR2" s="41">
        <v>17.406166666666667</v>
      </c>
      <c r="HS2" s="41">
        <v>25.163333333333341</v>
      </c>
      <c r="HT2" s="41">
        <v>25.244333333333326</v>
      </c>
      <c r="HU2" s="41">
        <v>25.784833333333335</v>
      </c>
      <c r="HV2" s="41">
        <f>HT2-HR2</f>
        <v>7.838166666666659</v>
      </c>
      <c r="HW2" s="41">
        <v>40.20516666666667</v>
      </c>
      <c r="HX2" s="41">
        <f>HW2*2.54</f>
        <v>102.12112333333334</v>
      </c>
      <c r="HY2" s="4">
        <v>106</v>
      </c>
      <c r="HZ2" s="40">
        <f>HY2-HX2</f>
        <v>3.8788766666666561</v>
      </c>
      <c r="IA2" s="41">
        <v>0.6591027777777777</v>
      </c>
      <c r="IB2" s="41">
        <v>0.46387499999999993</v>
      </c>
      <c r="IC2" s="41">
        <v>0.37683611111111109</v>
      </c>
      <c r="ID2" s="41">
        <v>0.60694166666666671</v>
      </c>
      <c r="IE2" s="41">
        <v>0.40111388888888894</v>
      </c>
      <c r="IF2" s="41">
        <v>0.25137499999999996</v>
      </c>
      <c r="IG2" s="41">
        <v>0.2436791388888889</v>
      </c>
      <c r="IH2" s="41">
        <v>0.20469083333333332</v>
      </c>
      <c r="II2" s="41">
        <v>0.27413477777777778</v>
      </c>
      <c r="IJ2" s="41">
        <v>0.23581644444444441</v>
      </c>
      <c r="IK2" s="41">
        <v>7.3758777777777784E-2</v>
      </c>
      <c r="IL2" s="41">
        <v>0.10673494444444444</v>
      </c>
      <c r="IM2" s="41">
        <v>0.17345547222222224</v>
      </c>
      <c r="IN2" s="41">
        <v>0.44784499999999994</v>
      </c>
      <c r="IO2" s="41">
        <v>0.41439344444444431</v>
      </c>
      <c r="IP2" s="41">
        <v>0.14973888888888892</v>
      </c>
      <c r="IQ2" s="41">
        <v>0.65572675000000014</v>
      </c>
      <c r="IR2" s="41">
        <v>0.5245238333333333</v>
      </c>
      <c r="IS2" s="41">
        <v>0.64483386111111107</v>
      </c>
      <c r="IT2" s="41">
        <v>0.71834502777777787</v>
      </c>
      <c r="IU2" s="41">
        <v>0.69750475000000001</v>
      </c>
      <c r="IV2" s="41">
        <v>0.75959555555555569</v>
      </c>
      <c r="IW2" s="41">
        <v>23.913333333333316</v>
      </c>
      <c r="IX2" s="41">
        <v>29.871944444444441</v>
      </c>
      <c r="IY2" s="41">
        <v>30.550555555555555</v>
      </c>
      <c r="IZ2" s="41">
        <v>31.37583333333334</v>
      </c>
      <c r="JA2" s="41">
        <f>IY2-IW2</f>
        <v>6.6372222222222383</v>
      </c>
      <c r="JB2" s="41">
        <v>43.246944444444459</v>
      </c>
      <c r="JC2" s="41">
        <f>JB2*2.54</f>
        <v>109.84723888888892</v>
      </c>
      <c r="JD2" s="41">
        <v>112</v>
      </c>
      <c r="JE2" s="41">
        <f>JD2-JC2</f>
        <v>2.1527611111110758</v>
      </c>
      <c r="JF2" s="41">
        <v>0.60026666666666673</v>
      </c>
      <c r="JG2" s="41">
        <v>0.42722222222222223</v>
      </c>
      <c r="JH2" s="41">
        <v>0.35071666666666662</v>
      </c>
      <c r="JI2" s="41">
        <v>0.55415000000000003</v>
      </c>
      <c r="JJ2" s="41">
        <v>0.37000277777777768</v>
      </c>
      <c r="JK2" s="41">
        <v>0.2348861111111111</v>
      </c>
      <c r="JL2" s="41">
        <v>0.23777705555555562</v>
      </c>
      <c r="JM2" s="41">
        <v>0.19976372222222222</v>
      </c>
      <c r="JN2" s="41">
        <v>0.26437561111111108</v>
      </c>
      <c r="JO2" s="41">
        <v>0.22698975000000005</v>
      </c>
      <c r="JP2" s="41">
        <v>7.2541666666666671E-2</v>
      </c>
      <c r="JQ2" s="41">
        <v>0.10158663888888886</v>
      </c>
      <c r="JR2" s="41">
        <v>0.16837749999999999</v>
      </c>
      <c r="JS2" s="41">
        <v>0.43781058333333334</v>
      </c>
      <c r="JT2" s="41">
        <v>0.40501044444444445</v>
      </c>
      <c r="JU2" s="41">
        <v>0.13511666666666666</v>
      </c>
      <c r="JV2" s="41">
        <v>0.63138494444444437</v>
      </c>
      <c r="JW2" s="41">
        <v>0.5054540277777777</v>
      </c>
      <c r="JX2" s="41">
        <v>0.647982888888889</v>
      </c>
      <c r="JY2" s="41">
        <v>0.71077191666666684</v>
      </c>
      <c r="JZ2" s="41">
        <v>0.69901299999999977</v>
      </c>
      <c r="KA2" s="41">
        <v>0.75165175000000006</v>
      </c>
      <c r="KB2" s="41">
        <v>27.02944444444444</v>
      </c>
      <c r="KC2" s="41">
        <v>33.613611111111112</v>
      </c>
      <c r="KD2" s="41">
        <v>30.746944444444448</v>
      </c>
      <c r="KE2" s="41">
        <v>30.459444444444451</v>
      </c>
      <c r="KF2" s="41">
        <f>KD2-KB2</f>
        <v>3.7175000000000082</v>
      </c>
      <c r="KG2" s="41">
        <v>45.081111111111113</v>
      </c>
      <c r="KH2" s="41">
        <f>KG2*2.54</f>
        <v>114.50602222222223</v>
      </c>
      <c r="KI2" s="41">
        <v>120</v>
      </c>
      <c r="KJ2" s="41">
        <f>KI2-KH2</f>
        <v>5.4939777777777721</v>
      </c>
      <c r="KK2" s="41">
        <v>0.36337358490566041</v>
      </c>
      <c r="KL2" s="41">
        <v>0.26136226415094344</v>
      </c>
      <c r="KM2" s="41">
        <v>0.21364528301886782</v>
      </c>
      <c r="KN2" s="41">
        <v>0.34030943396226415</v>
      </c>
      <c r="KO2" s="41">
        <v>0.22666037735849057</v>
      </c>
      <c r="KP2" s="41">
        <v>0.14221886792452831</v>
      </c>
      <c r="KQ2" s="41">
        <v>0.23230788679245284</v>
      </c>
      <c r="KR2" s="41">
        <v>0.20130145283018872</v>
      </c>
      <c r="KS2" s="41">
        <v>0.26152477358490567</v>
      </c>
      <c r="KT2" s="41">
        <v>0.23106362264150943</v>
      </c>
      <c r="KU2" s="41">
        <v>7.1993622641509422E-2</v>
      </c>
      <c r="KV2" s="41">
        <v>0.10346677358490568</v>
      </c>
      <c r="KW2" s="41">
        <v>0.16331058490566039</v>
      </c>
      <c r="KX2" s="41">
        <v>0.43783094339622636</v>
      </c>
      <c r="KY2" s="41">
        <v>0.41115271698113215</v>
      </c>
      <c r="KZ2" s="41">
        <v>8.4441509433962267E-2</v>
      </c>
      <c r="LA2" s="41">
        <v>0.61317062264150946</v>
      </c>
      <c r="LB2" s="41">
        <v>0.51012677358490566</v>
      </c>
      <c r="LC2" s="41">
        <v>0.63415483018867924</v>
      </c>
      <c r="LD2" s="41">
        <v>0.70775628301886817</v>
      </c>
      <c r="LE2" s="41">
        <v>0.68537818867924527</v>
      </c>
      <c r="LF2" s="41">
        <v>0.74802543396226417</v>
      </c>
      <c r="LG2" s="41">
        <v>21.117924528301881</v>
      </c>
      <c r="LH2" s="41">
        <v>24.527735849056604</v>
      </c>
      <c r="LI2" s="41">
        <v>23.527924528301885</v>
      </c>
      <c r="LJ2" s="41">
        <v>22.744528301886803</v>
      </c>
      <c r="LK2" s="41">
        <f>LI2-LG2</f>
        <v>2.4100000000000037</v>
      </c>
      <c r="LL2" s="41">
        <v>57.643018867924546</v>
      </c>
      <c r="LM2" s="41">
        <f>LL2*2.54</f>
        <v>146.41326792452836</v>
      </c>
      <c r="LN2" s="41">
        <v>150</v>
      </c>
      <c r="LO2" s="41">
        <f>LN2-LM2</f>
        <v>3.5867320754716445</v>
      </c>
      <c r="LP2" s="41">
        <v>0.36552499999999999</v>
      </c>
      <c r="LQ2" s="41">
        <v>0.24739642857142852</v>
      </c>
      <c r="LR2" s="41">
        <v>0.19148571428571434</v>
      </c>
      <c r="LS2" s="41">
        <v>0.3389214285714286</v>
      </c>
      <c r="LT2" s="41">
        <v>0.21306428571428568</v>
      </c>
      <c r="LU2" s="41">
        <v>0.13335714285714287</v>
      </c>
      <c r="LV2" s="41">
        <v>0.2649029642857143</v>
      </c>
      <c r="LW2" s="41">
        <v>0.22966600000000006</v>
      </c>
      <c r="LX2" s="41">
        <v>0.31588367857142857</v>
      </c>
      <c r="LY2" s="41">
        <v>0.28189217857142856</v>
      </c>
      <c r="LZ2" s="41">
        <v>7.6365571428571435E-2</v>
      </c>
      <c r="MA2" s="41">
        <v>0.13294596428571429</v>
      </c>
      <c r="MB2" s="41">
        <v>0.19288910714285717</v>
      </c>
      <c r="MC2" s="41">
        <v>0.466257857142857</v>
      </c>
      <c r="MD2" s="41">
        <v>0.43646085714285732</v>
      </c>
      <c r="ME2" s="41">
        <v>7.9707142857142851E-2</v>
      </c>
      <c r="MF2" s="41">
        <v>0.73485057142857146</v>
      </c>
      <c r="MG2" s="41">
        <v>0.60906564285714293</v>
      </c>
      <c r="MH2" s="41">
        <v>0.62219296428571436</v>
      </c>
      <c r="MI2" s="41">
        <v>0.7331841071428572</v>
      </c>
      <c r="MJ2" s="41">
        <v>0.68367899999999981</v>
      </c>
      <c r="MK2" s="41">
        <v>0.77524032142857169</v>
      </c>
      <c r="ML2" s="41">
        <v>23.07357142857143</v>
      </c>
      <c r="MM2" s="41">
        <v>27.579642857142861</v>
      </c>
      <c r="MN2" s="41">
        <v>27.397142857142857</v>
      </c>
      <c r="MO2" s="41">
        <v>26.096785714285712</v>
      </c>
      <c r="MP2" s="41">
        <f>MN2-ML2</f>
        <v>4.3235714285714266</v>
      </c>
      <c r="MQ2" s="41">
        <v>59.745000000000005</v>
      </c>
      <c r="MR2" s="41">
        <f>MQ2*2.54</f>
        <v>151.75230000000002</v>
      </c>
      <c r="MS2" s="41">
        <v>150</v>
      </c>
      <c r="MT2" s="41">
        <f>MS2-MR2</f>
        <v>-1.7523000000000195</v>
      </c>
      <c r="MU2" s="41">
        <v>0.30470370370370364</v>
      </c>
      <c r="MV2" s="41">
        <v>0.19650740740740746</v>
      </c>
      <c r="MW2" s="41">
        <v>0.14031851851851854</v>
      </c>
      <c r="MX2" s="41">
        <v>0.27732222222222219</v>
      </c>
      <c r="MY2" s="41">
        <v>0.15924814814814814</v>
      </c>
      <c r="MZ2" s="41">
        <v>9.9992592592592577E-2</v>
      </c>
      <c r="NA2" s="41">
        <v>0.3152477037037037</v>
      </c>
      <c r="NB2" s="41">
        <v>0.27283922222222229</v>
      </c>
      <c r="NC2" s="41">
        <v>0.37356081481481479</v>
      </c>
      <c r="ND2" s="41">
        <v>0.33283648148148143</v>
      </c>
      <c r="NE2" s="41">
        <v>0.1068501111111111</v>
      </c>
      <c r="NF2" s="41">
        <v>0.17364659259259255</v>
      </c>
      <c r="NG2" s="41">
        <v>0.21664214814814814</v>
      </c>
      <c r="NH2" s="41">
        <v>0.50678577777777778</v>
      </c>
      <c r="NI2" s="41">
        <v>0.4712432962962963</v>
      </c>
      <c r="NJ2" s="41">
        <v>5.9255555555555568E-2</v>
      </c>
      <c r="NK2" s="41">
        <v>0.94852040740740762</v>
      </c>
      <c r="NL2" s="41">
        <v>0.77078511111111103</v>
      </c>
      <c r="NM2" s="41">
        <v>0.5861021111111111</v>
      </c>
      <c r="NN2" s="41">
        <v>0.69301592592592598</v>
      </c>
      <c r="NO2" s="41">
        <v>0.65957240740740752</v>
      </c>
      <c r="NP2" s="41">
        <v>0.74676085185185181</v>
      </c>
      <c r="NQ2" s="41">
        <v>24.626296296296296</v>
      </c>
      <c r="NR2" s="41">
        <v>32.543703703703699</v>
      </c>
      <c r="NS2" s="41">
        <v>32.634814814814817</v>
      </c>
      <c r="NT2" s="41">
        <v>31.031481481481485</v>
      </c>
      <c r="NU2" s="41">
        <f>NS2-NQ2</f>
        <v>8.008518518518521</v>
      </c>
      <c r="NV2" s="41">
        <v>67.31</v>
      </c>
      <c r="NW2" s="41">
        <f>NV2*2.54</f>
        <v>170.9674</v>
      </c>
      <c r="NX2" s="41">
        <v>174</v>
      </c>
      <c r="NY2" s="41">
        <f>NX2-NW2</f>
        <v>3.0326000000000022</v>
      </c>
      <c r="NZ2" s="41">
        <v>0.25643846153846156</v>
      </c>
      <c r="OA2" s="41">
        <v>0.16125000000000003</v>
      </c>
      <c r="OB2" s="41">
        <v>0.10824999999999999</v>
      </c>
      <c r="OC2" s="41">
        <v>0.23609230769230771</v>
      </c>
      <c r="OD2" s="41">
        <v>0.12535769230769231</v>
      </c>
      <c r="OE2" s="41">
        <v>7.6450000000000004E-2</v>
      </c>
      <c r="OF2" s="41">
        <v>0.34651326923076919</v>
      </c>
      <c r="OG2" s="41">
        <v>0.30995184615384613</v>
      </c>
      <c r="OH2" s="41">
        <v>0.41137603846153853</v>
      </c>
      <c r="OI2" s="41">
        <v>0.37677615384615393</v>
      </c>
      <c r="OJ2" s="41">
        <v>0.12935711538461542</v>
      </c>
      <c r="OK2" s="41">
        <v>0.20540996153846156</v>
      </c>
      <c r="OL2" s="41">
        <v>0.22895576923076918</v>
      </c>
      <c r="OM2" s="41">
        <v>0.5419838846153846</v>
      </c>
      <c r="ON2" s="41">
        <v>0.51240249999999987</v>
      </c>
      <c r="OO2" s="41">
        <v>4.8907692307692319E-2</v>
      </c>
      <c r="OP2" s="41">
        <v>1.1081191153846153</v>
      </c>
      <c r="OQ2" s="41">
        <v>0.94181773076923081</v>
      </c>
      <c r="OR2" s="41">
        <v>0.55896373076923078</v>
      </c>
      <c r="OS2" s="41">
        <v>0.66751469230769211</v>
      </c>
      <c r="OT2" s="41">
        <v>0.64034184615384626</v>
      </c>
      <c r="OU2" s="41">
        <v>0.7277046923076923</v>
      </c>
      <c r="OV2" s="41">
        <v>17.195769230769233</v>
      </c>
      <c r="OW2" s="41">
        <v>22.588076923076922</v>
      </c>
      <c r="OX2" s="41">
        <v>22.051153846153849</v>
      </c>
      <c r="OY2" s="41">
        <v>20.681153846153848</v>
      </c>
      <c r="OZ2" s="41">
        <f>OX2-OV2</f>
        <v>4.8553846153846152</v>
      </c>
      <c r="PA2" s="41">
        <v>46.735769230769236</v>
      </c>
      <c r="PB2" s="41">
        <f>PA2*2.54</f>
        <v>118.70885384615386</v>
      </c>
      <c r="PC2" s="41">
        <v>184</v>
      </c>
      <c r="PD2" s="41">
        <f>PC2-PB2</f>
        <v>65.291146153846142</v>
      </c>
      <c r="PE2" s="41">
        <v>0.26299253731343281</v>
      </c>
      <c r="PF2" s="41">
        <v>0.13317910447761197</v>
      </c>
      <c r="PG2" s="41">
        <v>0.13878208955223878</v>
      </c>
      <c r="PH2" s="41">
        <v>0.23875223880597018</v>
      </c>
      <c r="PI2" s="41">
        <v>0.11743582089552237</v>
      </c>
      <c r="PJ2" s="41">
        <v>8.1517910447761216E-2</v>
      </c>
      <c r="PK2" s="41">
        <v>0.38379156716417906</v>
      </c>
      <c r="PL2" s="41">
        <v>0.34351220895522383</v>
      </c>
      <c r="PM2" s="41">
        <v>0.31390664179104477</v>
      </c>
      <c r="PN2" s="41">
        <v>0.27150417910447761</v>
      </c>
      <c r="PO2" s="41">
        <v>6.8398119402985083E-2</v>
      </c>
      <c r="PP2" s="41">
        <v>-1.0231059701492545E-2</v>
      </c>
      <c r="PQ2" s="41">
        <v>0.32702855223880611</v>
      </c>
      <c r="PR2" s="41">
        <v>0.52667843283582116</v>
      </c>
      <c r="PS2" s="41">
        <v>0.49195291044776129</v>
      </c>
      <c r="PT2" s="41">
        <v>3.5917910447761194E-2</v>
      </c>
      <c r="PU2" s="41">
        <v>1.3307031791044777</v>
      </c>
      <c r="PV2" s="41">
        <v>1.1100571940298507</v>
      </c>
      <c r="PW2" s="41">
        <v>1.1394889701492537</v>
      </c>
      <c r="PX2" s="41">
        <v>0.88742882089552222</v>
      </c>
      <c r="PY2" s="41">
        <v>1.1114286268656719</v>
      </c>
      <c r="PZ2" s="41">
        <v>0.91594235820895542</v>
      </c>
      <c r="QA2" s="41">
        <v>24.533731343283598</v>
      </c>
      <c r="QB2" s="41">
        <v>30.225522388059705</v>
      </c>
      <c r="QC2" s="41">
        <v>29.423432835820901</v>
      </c>
      <c r="QD2" s="41">
        <v>27.479253731343285</v>
      </c>
      <c r="QE2" s="41">
        <f>QC2-QA2</f>
        <v>4.8897014925373021</v>
      </c>
      <c r="QF2" s="41">
        <v>69.79507462686567</v>
      </c>
      <c r="QG2" s="41">
        <f>QF2*2.54</f>
        <v>177.2794895522388</v>
      </c>
      <c r="QH2" s="41">
        <v>185</v>
      </c>
      <c r="QI2" s="41">
        <f>QH2-QG2</f>
        <v>7.7205104477611997</v>
      </c>
      <c r="QJ2" s="41">
        <v>0.22921304347826083</v>
      </c>
      <c r="QK2" s="41">
        <v>0.16108695652173913</v>
      </c>
      <c r="QL2" s="41">
        <v>0.13117826086956522</v>
      </c>
      <c r="QM2" s="41">
        <v>0.16800869565217388</v>
      </c>
      <c r="QN2" s="41">
        <v>0.10785217391304347</v>
      </c>
      <c r="QO2" s="41">
        <v>7.7547826086956512E-2</v>
      </c>
      <c r="QP2" s="41">
        <v>0.35839104347826084</v>
      </c>
      <c r="QQ2" s="41">
        <v>0.22213013043478264</v>
      </c>
      <c r="QR2" s="41">
        <v>0.27334569565217393</v>
      </c>
      <c r="QS2" s="41">
        <v>0.13077286956521739</v>
      </c>
      <c r="QT2" s="41">
        <v>0.20248404347826091</v>
      </c>
      <c r="QU2" s="41">
        <v>0.11027347826086956</v>
      </c>
      <c r="QV2" s="41">
        <v>0.1722057391304348</v>
      </c>
      <c r="QW2" s="41">
        <v>0.49056191304347824</v>
      </c>
      <c r="QX2" s="41">
        <v>0.36895508695652174</v>
      </c>
      <c r="QY2" s="41">
        <v>3.0304347826086951E-2</v>
      </c>
      <c r="QZ2" s="41">
        <v>1.2188387826086955</v>
      </c>
      <c r="RA2" s="41">
        <v>0.60943613043478262</v>
      </c>
      <c r="RB2" s="41">
        <v>0.64388304545454556</v>
      </c>
      <c r="RC2" s="41">
        <v>0.45759582608695654</v>
      </c>
      <c r="RD2" s="41">
        <v>0.69289586363636346</v>
      </c>
      <c r="RE2" s="41">
        <v>0.52884626086956532</v>
      </c>
      <c r="RF2" s="41">
        <v>26.197391304347825</v>
      </c>
      <c r="RG2" s="41">
        <v>34.745217391304344</v>
      </c>
      <c r="RH2" s="41">
        <v>34.136086956521744</v>
      </c>
      <c r="RI2" s="41">
        <v>32.30173913043479</v>
      </c>
      <c r="RJ2" s="41">
        <f>RH2-RF2</f>
        <v>7.9386956521739194</v>
      </c>
      <c r="RK2" s="41">
        <v>75.297826086956533</v>
      </c>
      <c r="RL2" s="41">
        <f>RK2*2.54</f>
        <v>191.25647826086959</v>
      </c>
      <c r="RM2" s="41">
        <v>197</v>
      </c>
      <c r="RN2" s="41">
        <f>RM2-RL2</f>
        <v>5.743521739130415</v>
      </c>
      <c r="RO2" s="41">
        <v>0.22931538461538464</v>
      </c>
      <c r="RP2" s="41">
        <v>0.12518461538461539</v>
      </c>
      <c r="RQ2" s="41">
        <v>0.11880000000000002</v>
      </c>
      <c r="RR2" s="41">
        <v>0.15963076923076924</v>
      </c>
      <c r="RS2" s="41">
        <v>0.1059346153846154</v>
      </c>
      <c r="RT2" s="41">
        <v>7.3126923076923075E-2</v>
      </c>
      <c r="RU2" s="41">
        <v>0.36778242307692316</v>
      </c>
      <c r="RV2" s="41">
        <v>0.20441523076923074</v>
      </c>
      <c r="RW2" s="41">
        <v>0.31865553846153843</v>
      </c>
      <c r="RX2" s="41">
        <v>0.15070703846153846</v>
      </c>
      <c r="RY2" s="41">
        <v>8.5926807692307705E-2</v>
      </c>
      <c r="RZ2" s="41">
        <v>3.0913653846153841E-2</v>
      </c>
      <c r="SA2" s="41">
        <v>0.29242219230769229</v>
      </c>
      <c r="SB2" s="41">
        <v>0.514968076923077</v>
      </c>
      <c r="SC2" s="41">
        <v>0.37206842307692312</v>
      </c>
      <c r="SD2" s="41">
        <v>3.2807692307692309E-2</v>
      </c>
      <c r="SE2" s="41">
        <v>1.2120970384615384</v>
      </c>
      <c r="SF2" s="41">
        <v>0.53589423076923071</v>
      </c>
      <c r="SG2" s="41">
        <v>0.98844600000000016</v>
      </c>
      <c r="SH2" s="41">
        <v>0.8015420384615386</v>
      </c>
      <c r="SI2" s="41">
        <v>0.99148184615384594</v>
      </c>
      <c r="SJ2" s="41">
        <v>0.84547346153846159</v>
      </c>
      <c r="SK2" s="41">
        <v>31.568846153846167</v>
      </c>
      <c r="SL2" s="41">
        <v>41.122692307692304</v>
      </c>
      <c r="SM2" s="41">
        <v>40.341923076923074</v>
      </c>
      <c r="SN2" s="41">
        <v>38.45269230769231</v>
      </c>
      <c r="SO2" s="41">
        <f>SM2-SK2</f>
        <v>8.773076923076907</v>
      </c>
      <c r="SP2" s="42">
        <v>75.972692307692327</v>
      </c>
      <c r="SQ2" s="42">
        <f>SP2*2.54</f>
        <v>192.97063846153853</v>
      </c>
      <c r="SR2" s="42">
        <v>202.5</v>
      </c>
      <c r="SS2" s="42">
        <f>SR2-SQ2</f>
        <v>9.5293615384614725</v>
      </c>
      <c r="ST2" s="42">
        <v>-9999</v>
      </c>
      <c r="SU2" s="42">
        <v>-9999</v>
      </c>
      <c r="SV2" s="42">
        <v>-9999</v>
      </c>
      <c r="SW2" s="42">
        <v>-9999</v>
      </c>
      <c r="SX2" s="42">
        <v>-9999</v>
      </c>
      <c r="SY2" s="42">
        <v>-9999</v>
      </c>
      <c r="SZ2" s="42">
        <v>-9999</v>
      </c>
      <c r="TA2" s="42">
        <v>-9999</v>
      </c>
      <c r="TB2" s="42">
        <v>-9999</v>
      </c>
      <c r="TC2" s="42">
        <v>-9999</v>
      </c>
      <c r="TD2" s="42">
        <v>-9999</v>
      </c>
      <c r="TE2" s="42">
        <v>-9999</v>
      </c>
      <c r="TF2" s="42">
        <v>-9999</v>
      </c>
      <c r="TG2" s="42">
        <v>-9999</v>
      </c>
      <c r="TH2" s="42">
        <v>-9999</v>
      </c>
      <c r="TI2" s="42">
        <v>-9999</v>
      </c>
      <c r="TJ2" s="42">
        <v>-9999</v>
      </c>
      <c r="TK2" s="42">
        <v>-9999</v>
      </c>
      <c r="TL2" s="42">
        <v>-9999</v>
      </c>
      <c r="TM2" s="42">
        <v>-9999</v>
      </c>
      <c r="TN2" s="42">
        <v>-9999</v>
      </c>
      <c r="TO2" s="42">
        <v>-9999</v>
      </c>
      <c r="TP2" s="42">
        <v>-9999</v>
      </c>
      <c r="TQ2" s="42">
        <v>-9999</v>
      </c>
      <c r="TR2" s="42">
        <v>-9999</v>
      </c>
      <c r="TS2" s="42">
        <v>-9999</v>
      </c>
      <c r="TT2" s="42">
        <v>-9999</v>
      </c>
      <c r="TU2" s="42">
        <v>-9999</v>
      </c>
      <c r="TV2" s="42">
        <v>-9999</v>
      </c>
      <c r="TW2" s="42">
        <v>-9999</v>
      </c>
      <c r="TX2" s="42">
        <v>-9999</v>
      </c>
      <c r="TY2" s="41">
        <v>0.20796190476190474</v>
      </c>
      <c r="TZ2" s="41">
        <v>0.12898571428571431</v>
      </c>
      <c r="UA2" s="41">
        <v>0.14194761904761904</v>
      </c>
      <c r="UB2" s="41">
        <v>0.14818095238095236</v>
      </c>
      <c r="UC2" s="41">
        <v>0.12025238095238096</v>
      </c>
      <c r="UD2" s="41">
        <v>7.75857142857143E-2</v>
      </c>
      <c r="UE2" s="41">
        <v>0.26674871428571428</v>
      </c>
      <c r="UF2" s="41">
        <v>0.10522423809523808</v>
      </c>
      <c r="UG2" s="41">
        <v>0.18849390476190478</v>
      </c>
      <c r="UH2" s="41">
        <v>2.3359142857142863E-2</v>
      </c>
      <c r="UI2" s="41">
        <v>3.476557142857143E-2</v>
      </c>
      <c r="UJ2" s="41">
        <v>-4.7249857142857142E-2</v>
      </c>
      <c r="UK2" s="41">
        <v>0.23460047619047616</v>
      </c>
      <c r="UL2" s="41">
        <v>0.45548809523809519</v>
      </c>
      <c r="UM2" s="41">
        <v>0.31377347619047624</v>
      </c>
      <c r="UN2" s="41">
        <v>4.2666666666666672E-2</v>
      </c>
      <c r="UO2" s="41">
        <v>0.74055009523809523</v>
      </c>
      <c r="UP2" s="41">
        <v>0.24168090476190476</v>
      </c>
      <c r="UQ2" s="41">
        <v>1.496607095238095</v>
      </c>
      <c r="UR2" s="41">
        <v>0.8984874285714286</v>
      </c>
      <c r="US2" s="41">
        <v>1.399661095238095</v>
      </c>
      <c r="UT2" s="41">
        <v>0.91745371428571421</v>
      </c>
      <c r="UU2" s="41">
        <v>32.972380952380952</v>
      </c>
      <c r="UV2" s="41">
        <v>45.578571428571422</v>
      </c>
      <c r="UW2" s="41">
        <v>43.92047619047618</v>
      </c>
      <c r="UX2" s="41">
        <v>40.803333333333327</v>
      </c>
      <c r="UY2" s="41">
        <f>UW2-UU2</f>
        <v>10.948095238095227</v>
      </c>
      <c r="UZ2" s="42">
        <v>75.98</v>
      </c>
      <c r="VA2" s="42">
        <f>UZ2*2.54</f>
        <v>192.98920000000001</v>
      </c>
      <c r="VB2" s="42">
        <v>206</v>
      </c>
      <c r="VC2" s="42">
        <f>VB2-VA2</f>
        <v>13.010799999999989</v>
      </c>
      <c r="VD2" s="41">
        <f t="shared" ref="VD2:VD33" si="4">AVERAGE(ED2,FI2,GN2,IX2,KC2,LH2,MM2,NR2,OW2,QB2,RG2,SL2,TQ2,UV2)</f>
        <v>-685.8922662293478</v>
      </c>
      <c r="VE2" s="41">
        <f t="shared" ref="VE2:VE33" si="5">AVERAGE(EE2,FJ2,GO2,IY2,KD2,LI2,MN2,NS2,OX2,QC2,RH2,SM2,TR2,UW2)</f>
        <v>-686.36569951249828</v>
      </c>
      <c r="VF2" s="41">
        <f t="shared" ref="VF2:VF33" si="6">AVERAGE(EG2,FL2,GQ2,JA2,KF2,LK2,MP2,NU2,OZ2,QE2,RJ2,SO2,TT2,UY2)</f>
        <v>-709.12600953962078</v>
      </c>
    </row>
    <row r="3" spans="1:578" x14ac:dyDescent="0.25">
      <c r="A3" s="4">
        <v>1</v>
      </c>
      <c r="B3" s="4">
        <v>1</v>
      </c>
      <c r="C3" s="28">
        <v>102</v>
      </c>
      <c r="D3" s="42">
        <v>-9999</v>
      </c>
      <c r="E3" s="42">
        <v>-9999</v>
      </c>
      <c r="F3" s="4">
        <v>2</v>
      </c>
      <c r="G3" s="4">
        <v>48.8</v>
      </c>
      <c r="H3" s="40">
        <v>171.29873417721518</v>
      </c>
      <c r="I3" s="40">
        <f t="shared" ref="I3:I66" si="7">G3+H3</f>
        <v>220.09873417721519</v>
      </c>
      <c r="J3" s="41">
        <f t="shared" ref="J3:J66" si="8">I3/483.5</f>
        <v>0.45521971908420927</v>
      </c>
      <c r="K3" s="4" t="s">
        <v>7</v>
      </c>
      <c r="L3" s="42">
        <v>150</v>
      </c>
      <c r="M3" s="42">
        <f t="shared" si="0"/>
        <v>168.00000000000003</v>
      </c>
      <c r="N3" s="42">
        <v>-9999</v>
      </c>
      <c r="O3" s="42">
        <v>-9999</v>
      </c>
      <c r="P3" s="42">
        <v>-9999</v>
      </c>
      <c r="Q3" s="42">
        <v>-9999</v>
      </c>
      <c r="R3" s="42">
        <v>-9999</v>
      </c>
      <c r="S3" s="42">
        <v>-9999</v>
      </c>
      <c r="T3" s="42">
        <v>-9999</v>
      </c>
      <c r="U3" s="42">
        <v>-9999</v>
      </c>
      <c r="V3" s="42">
        <v>-9999</v>
      </c>
      <c r="W3" s="42">
        <v>-9999</v>
      </c>
      <c r="X3" s="42">
        <v>-9999</v>
      </c>
      <c r="Y3" s="42">
        <v>-9999</v>
      </c>
      <c r="Z3" s="42">
        <v>-9999</v>
      </c>
      <c r="AA3" s="42">
        <v>-9999</v>
      </c>
      <c r="AB3" s="42">
        <v>-9999</v>
      </c>
      <c r="AC3" s="42">
        <v>-9999</v>
      </c>
      <c r="AD3" s="42">
        <v>-9999</v>
      </c>
      <c r="AE3" s="42">
        <v>-9999</v>
      </c>
      <c r="AF3" s="42">
        <v>-9999</v>
      </c>
      <c r="AG3" s="42">
        <v>-9999</v>
      </c>
      <c r="AH3" s="42">
        <v>-9999</v>
      </c>
      <c r="AI3" s="57">
        <v>-9999</v>
      </c>
      <c r="AJ3" s="57">
        <v>-9999</v>
      </c>
      <c r="AK3" s="57">
        <v>-9999</v>
      </c>
      <c r="AL3" s="58">
        <v>-9999</v>
      </c>
      <c r="AM3" s="42">
        <v>-9999</v>
      </c>
      <c r="AN3" s="42">
        <v>-9999</v>
      </c>
      <c r="AO3" s="42">
        <v>-9999</v>
      </c>
      <c r="AP3" s="42">
        <v>-9999</v>
      </c>
      <c r="AQ3" s="42">
        <v>-9999</v>
      </c>
      <c r="AR3" s="42">
        <v>-9999</v>
      </c>
      <c r="AS3" s="42">
        <v>-9999</v>
      </c>
      <c r="AT3" s="42">
        <v>-9999</v>
      </c>
      <c r="AU3" s="42">
        <v>-9999</v>
      </c>
      <c r="AV3" s="42">
        <v>-9999</v>
      </c>
      <c r="AW3" s="42">
        <v>-9999</v>
      </c>
      <c r="AX3" s="42">
        <v>-9999</v>
      </c>
      <c r="AY3" s="42">
        <v>-9999</v>
      </c>
      <c r="AZ3" s="42">
        <v>-9999</v>
      </c>
      <c r="BA3" s="42">
        <v>-9999</v>
      </c>
      <c r="BB3" s="42">
        <v>-9999</v>
      </c>
      <c r="BC3" s="42">
        <v>-9999</v>
      </c>
      <c r="BD3" s="42">
        <v>-9999</v>
      </c>
      <c r="BE3" s="42">
        <v>-9999</v>
      </c>
      <c r="BF3" s="42">
        <v>-9999</v>
      </c>
      <c r="BG3" s="42">
        <v>-9999</v>
      </c>
      <c r="BH3" s="42">
        <v>-9999</v>
      </c>
      <c r="BI3" s="42">
        <v>-9999</v>
      </c>
      <c r="BJ3" s="42">
        <v>-9999</v>
      </c>
      <c r="BK3" s="42">
        <v>-9999</v>
      </c>
      <c r="BL3" s="42">
        <v>-9999</v>
      </c>
      <c r="BM3" s="42">
        <v>-9999</v>
      </c>
      <c r="BN3" s="42">
        <v>-9999</v>
      </c>
      <c r="BO3" s="42">
        <v>-9999</v>
      </c>
      <c r="BP3" s="42">
        <v>-9999</v>
      </c>
      <c r="BQ3" s="42">
        <v>-9999</v>
      </c>
      <c r="BR3" s="42">
        <v>-9999</v>
      </c>
      <c r="BS3" s="42">
        <v>-9999</v>
      </c>
      <c r="BT3" s="42">
        <v>-9999</v>
      </c>
      <c r="BU3" s="42">
        <v>-9999</v>
      </c>
      <c r="BV3" s="42">
        <v>-9999</v>
      </c>
      <c r="BW3" s="42">
        <v>-9999</v>
      </c>
      <c r="BX3" s="42">
        <v>-9999</v>
      </c>
      <c r="BY3" s="42">
        <v>-9999</v>
      </c>
      <c r="BZ3" s="42">
        <v>-9999</v>
      </c>
      <c r="CA3" s="42">
        <v>-9999</v>
      </c>
      <c r="CB3" s="42">
        <v>-9999</v>
      </c>
      <c r="CC3" s="42">
        <v>-9999</v>
      </c>
      <c r="CD3" s="59">
        <v>-9999</v>
      </c>
      <c r="CE3" s="60">
        <v>-9999</v>
      </c>
      <c r="CF3" s="42">
        <v>-9999</v>
      </c>
      <c r="CG3" s="42">
        <v>-9999</v>
      </c>
      <c r="CH3" s="61">
        <v>-9999</v>
      </c>
      <c r="CI3" s="60">
        <v>-9999</v>
      </c>
      <c r="CJ3" s="42">
        <v>-9999</v>
      </c>
      <c r="CK3" s="42">
        <v>-9999</v>
      </c>
      <c r="CL3" s="62">
        <v>-9999</v>
      </c>
      <c r="CM3" s="60">
        <v>-9999</v>
      </c>
      <c r="CN3" s="42">
        <v>-9999</v>
      </c>
      <c r="CO3" s="42">
        <v>-9999</v>
      </c>
      <c r="CP3" s="62">
        <v>-9999</v>
      </c>
      <c r="CQ3" s="60">
        <v>-9999</v>
      </c>
      <c r="CR3" s="42">
        <v>-9999</v>
      </c>
      <c r="CS3" s="42">
        <v>-9999</v>
      </c>
      <c r="CT3" s="8">
        <v>477.3</v>
      </c>
      <c r="CU3" s="8">
        <v>6.4898754553926938</v>
      </c>
      <c r="CV3" s="8">
        <v>3.7147500000000009</v>
      </c>
      <c r="CW3" s="8">
        <v>1284.8778518069855</v>
      </c>
      <c r="CX3" s="25">
        <f t="shared" si="2"/>
        <v>1284.8778518069855</v>
      </c>
      <c r="CY3" s="25">
        <f t="shared" ref="CY3:CY66" si="9">(CT3/1000)*(10000/(4.6))</f>
        <v>1037.608695652174</v>
      </c>
      <c r="CZ3" s="60">
        <v>-9999</v>
      </c>
      <c r="DA3" s="43">
        <v>2.88</v>
      </c>
      <c r="DB3" s="41">
        <f t="shared" ref="DB3:DB66" si="10">CX3*(DA3/100)</f>
        <v>37.004482132041183</v>
      </c>
      <c r="DC3" s="41">
        <v>69</v>
      </c>
      <c r="DD3" s="41">
        <v>1402</v>
      </c>
      <c r="DE3" s="41">
        <f t="shared" si="3"/>
        <v>49.215406562054206</v>
      </c>
      <c r="DF3" s="42">
        <v>-9999</v>
      </c>
      <c r="DG3" s="41">
        <v>0.75896206896551732</v>
      </c>
      <c r="DH3" s="41">
        <v>0.55203793103448273</v>
      </c>
      <c r="DI3" s="41">
        <v>0.47701724137931023</v>
      </c>
      <c r="DJ3" s="41">
        <v>0.7223034482758619</v>
      </c>
      <c r="DK3" s="41">
        <v>0.48751379310344822</v>
      </c>
      <c r="DL3" s="41">
        <v>0.30409655172413791</v>
      </c>
      <c r="DM3" s="41">
        <v>0.21775203448275859</v>
      </c>
      <c r="DN3" s="41">
        <v>0.19410086206896546</v>
      </c>
      <c r="DO3" s="41">
        <v>0.22791817241379309</v>
      </c>
      <c r="DP3" s="41">
        <v>0.20437272413793101</v>
      </c>
      <c r="DQ3" s="41">
        <v>6.2204931034482748E-2</v>
      </c>
      <c r="DR3" s="41">
        <v>7.2860724137931029E-2</v>
      </c>
      <c r="DS3" s="41">
        <v>0.15767862068965519</v>
      </c>
      <c r="DT3" s="41">
        <v>0.42774348275862056</v>
      </c>
      <c r="DU3" s="41">
        <v>0.40736465517241388</v>
      </c>
      <c r="DV3" s="41">
        <v>0.18341724137931031</v>
      </c>
      <c r="DW3" s="41">
        <v>0.55710724137931034</v>
      </c>
      <c r="DX3" s="41">
        <v>0.48188479310344828</v>
      </c>
      <c r="DY3" s="41">
        <v>0.69197627586206911</v>
      </c>
      <c r="DZ3" s="41">
        <v>0.72425241379310357</v>
      </c>
      <c r="EA3" s="41">
        <v>0.73367631034482761</v>
      </c>
      <c r="EB3" s="41">
        <v>0.76152775862068989</v>
      </c>
      <c r="EC3" s="41">
        <v>21.860344827586211</v>
      </c>
      <c r="ED3" s="41">
        <v>23.644482758620686</v>
      </c>
      <c r="EE3" s="41">
        <v>24.635517241379308</v>
      </c>
      <c r="EF3" s="41">
        <v>25.979310344827585</v>
      </c>
      <c r="EG3" s="41">
        <f t="shared" ref="EG3:EG66" si="11">EE3-EC3</f>
        <v>2.7751724137930971</v>
      </c>
      <c r="EH3" s="41">
        <v>38.712758620689655</v>
      </c>
      <c r="EI3" s="42">
        <f t="shared" ref="EI3:EI66" si="12">EH3*2.54</f>
        <v>98.330406896551722</v>
      </c>
      <c r="EJ3" s="4">
        <v>105</v>
      </c>
      <c r="EK3" s="40">
        <f t="shared" ref="EK3:EK66" si="13">EJ3-EI3</f>
        <v>6.6695931034482783</v>
      </c>
      <c r="EL3" s="41">
        <v>0.71068888888888881</v>
      </c>
      <c r="EM3" s="41">
        <v>0.51202888888888898</v>
      </c>
      <c r="EN3" s="41">
        <v>0.42651333333333336</v>
      </c>
      <c r="EO3" s="41">
        <v>0.67795777777777755</v>
      </c>
      <c r="EP3" s="41">
        <v>0.43950666666666666</v>
      </c>
      <c r="EQ3" s="41">
        <v>0.27507999999999999</v>
      </c>
      <c r="ER3" s="41">
        <v>0.23580437777777771</v>
      </c>
      <c r="ES3" s="41">
        <v>0.21330302222222219</v>
      </c>
      <c r="ET3" s="41">
        <v>0.24984006666666664</v>
      </c>
      <c r="EU3" s="41">
        <v>0.22748846666666667</v>
      </c>
      <c r="EV3" s="41">
        <v>7.6356155555555541E-2</v>
      </c>
      <c r="EW3" s="41">
        <v>9.1182533333333343E-2</v>
      </c>
      <c r="EX3" s="41">
        <v>0.16238606666666672</v>
      </c>
      <c r="EY3" s="41">
        <v>0.44181097777777778</v>
      </c>
      <c r="EZ3" s="41">
        <v>0.42253700000000005</v>
      </c>
      <c r="FA3" s="41">
        <v>0.16442666666666667</v>
      </c>
      <c r="FB3" s="41">
        <v>0.61833913333333346</v>
      </c>
      <c r="FC3" s="41">
        <v>0.54337066666666645</v>
      </c>
      <c r="FD3" s="41">
        <v>0.6500307111111111</v>
      </c>
      <c r="FE3" s="41">
        <v>0.69025297777777783</v>
      </c>
      <c r="FF3" s="41">
        <v>0.69859931111111118</v>
      </c>
      <c r="FG3" s="41">
        <v>0.73302893333333319</v>
      </c>
      <c r="FH3" s="41">
        <v>23.933111111111117</v>
      </c>
      <c r="FI3" s="41">
        <v>25.052666666666671</v>
      </c>
      <c r="FJ3" s="41">
        <v>25.884444444444448</v>
      </c>
      <c r="FK3" s="41">
        <v>26.990222222222233</v>
      </c>
      <c r="FL3" s="41">
        <f t="shared" ref="FL3:FL66" si="14">FJ3-FH3</f>
        <v>1.9513333333333307</v>
      </c>
      <c r="FM3" s="41">
        <v>40.397555555555556</v>
      </c>
      <c r="FN3" s="40">
        <f t="shared" ref="FN3:FN66" si="15">FM3*2.54</f>
        <v>102.60979111111111</v>
      </c>
      <c r="FO3" s="4">
        <v>105</v>
      </c>
      <c r="FP3" s="40">
        <f t="shared" ref="FP3:FP66" si="16">FO3-FN3</f>
        <v>2.3902088888888926</v>
      </c>
      <c r="FQ3" s="41">
        <v>0.72207499999999958</v>
      </c>
      <c r="FR3" s="41">
        <v>0.51244473684210545</v>
      </c>
      <c r="FS3" s="41">
        <v>0.39850394736842093</v>
      </c>
      <c r="FT3" s="41">
        <v>0.69396184210526324</v>
      </c>
      <c r="FU3" s="41">
        <v>0.41301052631578933</v>
      </c>
      <c r="FV3" s="41">
        <v>0.26907763157894726</v>
      </c>
      <c r="FW3" s="41">
        <v>0.2724438552631579</v>
      </c>
      <c r="FX3" s="41">
        <v>0.25402032894736853</v>
      </c>
      <c r="FY3" s="41">
        <v>0.28893206578947367</v>
      </c>
      <c r="FZ3" s="41">
        <v>0.27063072368421048</v>
      </c>
      <c r="GA3" s="41">
        <v>0.10792913157894735</v>
      </c>
      <c r="GB3" s="41">
        <v>0.12551972368421058</v>
      </c>
      <c r="GC3" s="41">
        <v>0.16962496052631576</v>
      </c>
      <c r="GD3" s="41">
        <v>0.45697694736842093</v>
      </c>
      <c r="GE3" s="41">
        <v>0.44112803947368412</v>
      </c>
      <c r="GF3" s="41">
        <v>0.14393289473684212</v>
      </c>
      <c r="GG3" s="41">
        <v>0.75258900000000006</v>
      </c>
      <c r="GH3" s="41">
        <v>0.68386317105263139</v>
      </c>
      <c r="GI3" s="41">
        <v>0.58886549999999982</v>
      </c>
      <c r="GJ3" s="41">
        <v>0.6264251315789473</v>
      </c>
      <c r="GK3" s="41">
        <v>0.64818274999999981</v>
      </c>
      <c r="GL3" s="41">
        <v>0.68039868421052629</v>
      </c>
      <c r="GM3" s="41">
        <v>20.719605263157909</v>
      </c>
      <c r="GN3" s="41">
        <v>24.888421052631575</v>
      </c>
      <c r="GO3" s="41">
        <v>25.717894736842105</v>
      </c>
      <c r="GP3" s="41">
        <v>26.608289473684206</v>
      </c>
      <c r="GQ3" s="41">
        <f t="shared" ref="GQ3:GQ66" si="17">GO3-GM3</f>
        <v>4.9982894736841956</v>
      </c>
      <c r="GR3" s="40">
        <v>40.302105263157898</v>
      </c>
      <c r="GS3" s="40">
        <f t="shared" ref="GS3:GS66" si="18">GR3*2.54</f>
        <v>102.36734736842106</v>
      </c>
      <c r="GT3" s="4">
        <v>104</v>
      </c>
      <c r="GU3" s="41">
        <f t="shared" ref="GU3:GU66" si="19">GT3-GS3</f>
        <v>1.6326526315789351</v>
      </c>
      <c r="GV3" s="41">
        <v>0.74958571428571474</v>
      </c>
      <c r="GW3" s="41">
        <v>0.50462499999999999</v>
      </c>
      <c r="GX3" s="41">
        <v>0.35971249999999994</v>
      </c>
      <c r="GY3" s="41">
        <v>0.7168607142857143</v>
      </c>
      <c r="GZ3" s="41">
        <v>0.382717857142857</v>
      </c>
      <c r="HA3" s="41">
        <v>0.25497678571428578</v>
      </c>
      <c r="HB3" s="41">
        <v>0.3243422142857143</v>
      </c>
      <c r="HC3" s="41">
        <v>0.30437224999999996</v>
      </c>
      <c r="HD3" s="41">
        <v>0.3524035892857143</v>
      </c>
      <c r="HE3" s="41">
        <v>0.33283603571428566</v>
      </c>
      <c r="HF3" s="41">
        <v>0.13830737500000001</v>
      </c>
      <c r="HG3" s="41">
        <v>0.16924987500000002</v>
      </c>
      <c r="HH3" s="41">
        <v>0.19514391071428563</v>
      </c>
      <c r="HI3" s="41">
        <v>0.49242801785714274</v>
      </c>
      <c r="HJ3" s="41">
        <v>0.47544419642857144</v>
      </c>
      <c r="HK3" s="41">
        <v>0.12774107142857141</v>
      </c>
      <c r="HL3" s="41">
        <v>0.97041442857142879</v>
      </c>
      <c r="HM3" s="41">
        <v>0.88433387500000038</v>
      </c>
      <c r="HN3" s="41">
        <v>0.55683012499999995</v>
      </c>
      <c r="HO3" s="41">
        <v>0.60830283928571427</v>
      </c>
      <c r="HP3" s="41">
        <v>0.62905624999999998</v>
      </c>
      <c r="HQ3" s="41">
        <v>0.67207866071428568</v>
      </c>
      <c r="HR3" s="41">
        <v>17.76482142857143</v>
      </c>
      <c r="HS3" s="41">
        <v>24.506607142857149</v>
      </c>
      <c r="HT3" s="41">
        <v>25.032857142857146</v>
      </c>
      <c r="HU3" s="41">
        <v>25.477499999999996</v>
      </c>
      <c r="HV3" s="41">
        <f t="shared" ref="HV3:HV66" si="20">HT3-HR3</f>
        <v>7.2680357142857162</v>
      </c>
      <c r="HW3" s="41">
        <v>39.788214285714268</v>
      </c>
      <c r="HX3" s="41">
        <f t="shared" ref="HX3:HX66" si="21">HW3*2.54</f>
        <v>101.06206428571424</v>
      </c>
      <c r="HY3" s="4">
        <v>106</v>
      </c>
      <c r="HZ3" s="40">
        <f t="shared" ref="HZ3:HZ66" si="22">HY3-HX3</f>
        <v>4.9379357142857572</v>
      </c>
      <c r="IA3" s="41">
        <v>0.69915555555555542</v>
      </c>
      <c r="IB3" s="41">
        <v>0.42191666666666677</v>
      </c>
      <c r="IC3" s="41">
        <v>0.27283333333333332</v>
      </c>
      <c r="ID3" s="41">
        <v>0.64605555555555572</v>
      </c>
      <c r="IE3" s="41">
        <v>0.30824166666666675</v>
      </c>
      <c r="IF3" s="41">
        <v>0.20180277777777783</v>
      </c>
      <c r="IG3" s="41">
        <v>0.38919955555555563</v>
      </c>
      <c r="IH3" s="41">
        <v>0.35531950000000007</v>
      </c>
      <c r="II3" s="41">
        <v>0.44058174999999999</v>
      </c>
      <c r="IJ3" s="41">
        <v>0.40827619444444452</v>
      </c>
      <c r="IK3" s="41">
        <v>0.15790941666666664</v>
      </c>
      <c r="IL3" s="41">
        <v>0.21795511111111107</v>
      </c>
      <c r="IM3" s="41">
        <v>0.24727374999999993</v>
      </c>
      <c r="IN3" s="41">
        <v>0.55255691666666662</v>
      </c>
      <c r="IO3" s="41">
        <v>0.5245374444444445</v>
      </c>
      <c r="IP3" s="41">
        <v>0.10643888888888887</v>
      </c>
      <c r="IQ3" s="41">
        <v>1.2988044166666664</v>
      </c>
      <c r="IR3" s="41">
        <v>1.1235787499999998</v>
      </c>
      <c r="IS3" s="41">
        <v>0.56561577777777772</v>
      </c>
      <c r="IT3" s="41">
        <v>0.64553400000000005</v>
      </c>
      <c r="IU3" s="41">
        <v>0.65174316666666665</v>
      </c>
      <c r="IV3" s="41">
        <v>0.71567166666666671</v>
      </c>
      <c r="IW3" s="41">
        <v>23.92305555555556</v>
      </c>
      <c r="IX3" s="41">
        <v>27.46722222222223</v>
      </c>
      <c r="IY3" s="41">
        <v>28.533611111111124</v>
      </c>
      <c r="IZ3" s="41">
        <v>29.060833333333328</v>
      </c>
      <c r="JA3" s="41">
        <f t="shared" ref="JA3:JA66" si="23">IY3-IW3</f>
        <v>4.610555555555564</v>
      </c>
      <c r="JB3" s="41">
        <v>42.664722222222217</v>
      </c>
      <c r="JC3" s="41">
        <f t="shared" ref="JC3:JC66" si="24">JB3*2.54</f>
        <v>108.36839444444443</v>
      </c>
      <c r="JD3" s="41">
        <v>112</v>
      </c>
      <c r="JE3" s="41">
        <f t="shared" ref="JE3:JE66" si="25">JD3-JC3</f>
        <v>3.6316055555555664</v>
      </c>
      <c r="JF3" s="41">
        <v>0.65647142857142859</v>
      </c>
      <c r="JG3" s="41">
        <v>0.37479047619047623</v>
      </c>
      <c r="JH3" s="41">
        <v>0.22752857142857139</v>
      </c>
      <c r="JI3" s="41">
        <v>0.60055476190476198</v>
      </c>
      <c r="JJ3" s="41">
        <v>0.25923095238095234</v>
      </c>
      <c r="JK3" s="41">
        <v>0.17580952380952383</v>
      </c>
      <c r="JL3" s="41">
        <v>0.43542830952380962</v>
      </c>
      <c r="JM3" s="41">
        <v>0.39903833333333322</v>
      </c>
      <c r="JN3" s="41">
        <v>0.48831319047619054</v>
      </c>
      <c r="JO3" s="41">
        <v>0.45373461904761908</v>
      </c>
      <c r="JP3" s="41">
        <v>0.1855543095238095</v>
      </c>
      <c r="JQ3" s="41">
        <v>0.24954445238095241</v>
      </c>
      <c r="JR3" s="41">
        <v>0.27333014285714285</v>
      </c>
      <c r="JS3" s="41">
        <v>0.57837109523809538</v>
      </c>
      <c r="JT3" s="41">
        <v>0.54800628571428578</v>
      </c>
      <c r="JU3" s="41">
        <v>8.3421428571428605E-2</v>
      </c>
      <c r="JV3" s="41">
        <v>1.5864602142857147</v>
      </c>
      <c r="JW3" s="41">
        <v>1.3657873095238096</v>
      </c>
      <c r="JX3" s="41">
        <v>0.56411569047619048</v>
      </c>
      <c r="JY3" s="41">
        <v>0.63895121428571411</v>
      </c>
      <c r="JZ3" s="41">
        <v>0.65769166666666656</v>
      </c>
      <c r="KA3" s="41">
        <v>0.71643261904761901</v>
      </c>
      <c r="KB3" s="41">
        <v>27.113809523809522</v>
      </c>
      <c r="KC3" s="41">
        <v>30.110952380952376</v>
      </c>
      <c r="KD3" s="41">
        <v>27.731666666666666</v>
      </c>
      <c r="KE3" s="41">
        <v>27.279285714285713</v>
      </c>
      <c r="KF3" s="41">
        <f t="shared" ref="KF3:KF66" si="26">KD3-KB3</f>
        <v>0.61785714285714377</v>
      </c>
      <c r="KG3" s="41">
        <v>44.152857142857137</v>
      </c>
      <c r="KH3" s="41">
        <f t="shared" ref="KH3:KH66" si="27">KG3*2.54</f>
        <v>112.14825714285713</v>
      </c>
      <c r="KI3" s="41">
        <v>120</v>
      </c>
      <c r="KJ3" s="41">
        <f t="shared" ref="KJ3:KJ66" si="28">KI3-KH3</f>
        <v>7.8517428571428667</v>
      </c>
      <c r="KK3" s="41">
        <v>0.40322307692307696</v>
      </c>
      <c r="KL3" s="41">
        <v>0.22244615384615388</v>
      </c>
      <c r="KM3" s="41">
        <v>0.12433846153846152</v>
      </c>
      <c r="KN3" s="41">
        <v>0.37391730769230769</v>
      </c>
      <c r="KO3" s="41">
        <v>0.15074423076923077</v>
      </c>
      <c r="KP3" s="41">
        <v>0.1003288461538462</v>
      </c>
      <c r="KQ3" s="41">
        <v>0.4570939615384616</v>
      </c>
      <c r="KR3" s="41">
        <v>0.42719217307692303</v>
      </c>
      <c r="KS3" s="41">
        <v>0.53135280769230764</v>
      </c>
      <c r="KT3" s="41">
        <v>0.50412263461538465</v>
      </c>
      <c r="KU3" s="41">
        <v>0.19558284615384613</v>
      </c>
      <c r="KV3" s="41">
        <v>0.28885053846153846</v>
      </c>
      <c r="KW3" s="41">
        <v>0.28901757692307689</v>
      </c>
      <c r="KX3" s="41">
        <v>0.60201182692307675</v>
      </c>
      <c r="KY3" s="41">
        <v>0.57767501923076925</v>
      </c>
      <c r="KZ3" s="41">
        <v>5.0415384615384598E-2</v>
      </c>
      <c r="LA3" s="41">
        <v>1.7410620769230769</v>
      </c>
      <c r="LB3" s="41">
        <v>1.5405970961538455</v>
      </c>
      <c r="LC3" s="41">
        <v>0.54661082692307705</v>
      </c>
      <c r="LD3" s="41">
        <v>0.64037244230769241</v>
      </c>
      <c r="LE3" s="41">
        <v>0.64785555769230774</v>
      </c>
      <c r="LF3" s="41">
        <v>0.72044546153846156</v>
      </c>
      <c r="LG3" s="41">
        <v>20.927307692307689</v>
      </c>
      <c r="LH3" s="41">
        <v>20.629230769230769</v>
      </c>
      <c r="LI3" s="41">
        <v>20.468846153846147</v>
      </c>
      <c r="LJ3" s="41">
        <v>19.969999999999995</v>
      </c>
      <c r="LK3" s="41">
        <f t="shared" ref="LK3:LK66" si="29">LI3-LG3</f>
        <v>-0.45846153846154181</v>
      </c>
      <c r="LL3" s="41">
        <v>57.688076923076927</v>
      </c>
      <c r="LM3" s="41">
        <f t="shared" ref="LM3:LM66" si="30">LL3*2.54</f>
        <v>146.52771538461539</v>
      </c>
      <c r="LN3" s="41">
        <v>150</v>
      </c>
      <c r="LO3" s="41">
        <f t="shared" ref="LO3:LO66" si="31">LN3-LM3</f>
        <v>3.4722846153846092</v>
      </c>
      <c r="LP3" s="41">
        <v>0.35957199999999995</v>
      </c>
      <c r="LQ3" s="41">
        <v>0.17923599999999998</v>
      </c>
      <c r="LR3" s="41">
        <v>8.2236000000000017E-2</v>
      </c>
      <c r="LS3" s="41">
        <v>0.33446400000000004</v>
      </c>
      <c r="LT3" s="41">
        <v>0.11120800000000002</v>
      </c>
      <c r="LU3" s="41">
        <v>7.381600000000002E-2</v>
      </c>
      <c r="LV3" s="41">
        <v>0.53377032000000002</v>
      </c>
      <c r="LW3" s="41">
        <v>0.50809932000000002</v>
      </c>
      <c r="LX3" s="41">
        <v>0.63222740000000011</v>
      </c>
      <c r="LY3" s="41">
        <v>0.61058263999999984</v>
      </c>
      <c r="LZ3" s="41">
        <v>0.24575863999999994</v>
      </c>
      <c r="MA3" s="41">
        <v>0.38103960000000003</v>
      </c>
      <c r="MB3" s="41">
        <v>0.33570992000000005</v>
      </c>
      <c r="MC3" s="41">
        <v>0.6604710399999999</v>
      </c>
      <c r="MD3" s="41">
        <v>0.63993292000000013</v>
      </c>
      <c r="ME3" s="41">
        <v>3.7392000000000002E-2</v>
      </c>
      <c r="MF3" s="41">
        <v>2.4579835599999997</v>
      </c>
      <c r="MG3" s="41">
        <v>2.2109291600000001</v>
      </c>
      <c r="MH3" s="41">
        <v>0.53241075999999998</v>
      </c>
      <c r="MI3" s="41">
        <v>0.64136048000000001</v>
      </c>
      <c r="MJ3" s="41">
        <v>0.64923044000000008</v>
      </c>
      <c r="MK3" s="41">
        <v>0.73066075999999991</v>
      </c>
      <c r="ML3" s="41">
        <v>23.162400000000002</v>
      </c>
      <c r="MM3" s="41">
        <v>22.488400000000006</v>
      </c>
      <c r="MN3" s="41">
        <v>22.404399999999999</v>
      </c>
      <c r="MO3" s="41">
        <v>21.858800000000002</v>
      </c>
      <c r="MP3" s="41">
        <f t="shared" ref="MP3:MP66" si="32">MN3-ML3</f>
        <v>-0.75800000000000267</v>
      </c>
      <c r="MQ3" s="41">
        <v>59.954400000000007</v>
      </c>
      <c r="MR3" s="41">
        <f t="shared" ref="MR3:MR66" si="33">MQ3*2.54</f>
        <v>152.28417600000003</v>
      </c>
      <c r="MS3" s="41">
        <v>150</v>
      </c>
      <c r="MT3" s="41">
        <f t="shared" ref="MT3:MT66" si="34">MS3-MR3</f>
        <v>-2.2841760000000306</v>
      </c>
      <c r="MU3" s="41">
        <v>0.31749285714285713</v>
      </c>
      <c r="MV3" s="41">
        <v>0.1548642857142857</v>
      </c>
      <c r="MW3" s="41">
        <v>6.9782142857142848E-2</v>
      </c>
      <c r="MX3" s="41">
        <v>0.28864642857142853</v>
      </c>
      <c r="MY3" s="41">
        <v>8.9807142857142849E-2</v>
      </c>
      <c r="MZ3" s="41">
        <v>6.2396428571428575E-2</v>
      </c>
      <c r="NA3" s="41">
        <v>0.56026953571428562</v>
      </c>
      <c r="NB3" s="41">
        <v>0.52713167857142851</v>
      </c>
      <c r="NC3" s="41">
        <v>0.6411669642857144</v>
      </c>
      <c r="ND3" s="41">
        <v>0.61242228571428559</v>
      </c>
      <c r="NE3" s="41">
        <v>0.2691513214285714</v>
      </c>
      <c r="NF3" s="41">
        <v>0.38401160714285709</v>
      </c>
      <c r="NG3" s="41">
        <v>0.34433346428571421</v>
      </c>
      <c r="NH3" s="41">
        <v>0.67156024999999986</v>
      </c>
      <c r="NI3" s="41">
        <v>0.64490867857142875</v>
      </c>
      <c r="NJ3" s="41">
        <v>2.7410714285714292E-2</v>
      </c>
      <c r="NK3" s="41">
        <v>2.6259627499999998</v>
      </c>
      <c r="NL3" s="41">
        <v>2.2975671785714278</v>
      </c>
      <c r="NM3" s="41">
        <v>0.53764171428571417</v>
      </c>
      <c r="NN3" s="41">
        <v>0.62078907142857143</v>
      </c>
      <c r="NO3" s="41">
        <v>0.65575489285714283</v>
      </c>
      <c r="NP3" s="41">
        <v>0.71701964285714304</v>
      </c>
      <c r="NQ3" s="41">
        <v>25.104285714285709</v>
      </c>
      <c r="NR3" s="41">
        <v>25.469285714285714</v>
      </c>
      <c r="NS3" s="41">
        <v>25.551428571428577</v>
      </c>
      <c r="NT3" s="41">
        <v>24.95000000000001</v>
      </c>
      <c r="NU3" s="41">
        <f t="shared" ref="NU3:NU66" si="35">NS3-NQ3</f>
        <v>0.44714285714286817</v>
      </c>
      <c r="NV3" s="41">
        <v>72.952142857142874</v>
      </c>
      <c r="NW3" s="41">
        <f t="shared" ref="NW3:NW66" si="36">NV3*2.54</f>
        <v>185.2984428571429</v>
      </c>
      <c r="NX3" s="41">
        <v>174</v>
      </c>
      <c r="NY3" s="41">
        <f t="shared" ref="NY3:NY66" si="37">NX3-NW3</f>
        <v>-11.298442857142902</v>
      </c>
      <c r="NZ3" s="41">
        <v>0.2755083333333333</v>
      </c>
      <c r="OA3" s="41">
        <v>0.13465000000000002</v>
      </c>
      <c r="OB3" s="41">
        <v>5.9725E-2</v>
      </c>
      <c r="OC3" s="41">
        <v>0.25472083333333334</v>
      </c>
      <c r="OD3" s="41">
        <v>7.6670833333333341E-2</v>
      </c>
      <c r="OE3" s="41">
        <v>5.2254166666666664E-2</v>
      </c>
      <c r="OF3" s="41">
        <v>0.5643626249999999</v>
      </c>
      <c r="OG3" s="41">
        <v>0.53804020833333333</v>
      </c>
      <c r="OH3" s="41">
        <v>0.6443308333333333</v>
      </c>
      <c r="OI3" s="41">
        <v>0.62101204166666668</v>
      </c>
      <c r="OJ3" s="41">
        <v>0.27635583333333336</v>
      </c>
      <c r="OK3" s="41">
        <v>0.38772054166666664</v>
      </c>
      <c r="OL3" s="41">
        <v>0.34298037499999995</v>
      </c>
      <c r="OM3" s="41">
        <v>0.68065216666666661</v>
      </c>
      <c r="ON3" s="41">
        <v>0.65973283333333332</v>
      </c>
      <c r="OO3" s="41">
        <v>2.441666666666667E-2</v>
      </c>
      <c r="OP3" s="41">
        <v>2.6676359583333333</v>
      </c>
      <c r="OQ3" s="41">
        <v>2.3899190000000003</v>
      </c>
      <c r="OR3" s="41">
        <v>0.53393304166666666</v>
      </c>
      <c r="OS3" s="41">
        <v>0.61123458333333336</v>
      </c>
      <c r="OT3" s="41">
        <v>0.65194729166666654</v>
      </c>
      <c r="OU3" s="41">
        <v>0.70982504166666682</v>
      </c>
      <c r="OV3" s="41">
        <v>16.38</v>
      </c>
      <c r="OW3" s="41">
        <v>17.3675</v>
      </c>
      <c r="OX3" s="41">
        <v>17.785833333333333</v>
      </c>
      <c r="OY3" s="41">
        <v>17.477916666666665</v>
      </c>
      <c r="OZ3" s="41">
        <f t="shared" ref="OZ3:OZ66" si="38">OX3-OV3</f>
        <v>1.4058333333333337</v>
      </c>
      <c r="PA3" s="41">
        <v>41.647916666666674</v>
      </c>
      <c r="PB3" s="41">
        <f t="shared" ref="PB3:PB66" si="39">PA3*2.54</f>
        <v>105.78570833333336</v>
      </c>
      <c r="PC3" s="41">
        <v>184</v>
      </c>
      <c r="PD3" s="41">
        <f t="shared" ref="PD3:PD66" si="40">PC3-PB3</f>
        <v>78.214291666666639</v>
      </c>
      <c r="PE3" s="41">
        <v>0.28459047619047612</v>
      </c>
      <c r="PF3" s="41">
        <v>0.11963968253968253</v>
      </c>
      <c r="PG3" s="41">
        <v>8.9698412698412708E-2</v>
      </c>
      <c r="PH3" s="41">
        <v>0.25396666666666667</v>
      </c>
      <c r="PI3" s="41">
        <v>8.6014285714285696E-2</v>
      </c>
      <c r="PJ3" s="41">
        <v>6.5482539682539698E-2</v>
      </c>
      <c r="PK3" s="41">
        <v>0.53520488888888895</v>
      </c>
      <c r="PL3" s="41">
        <v>0.49393487301587324</v>
      </c>
      <c r="PM3" s="41">
        <v>0.52082539682539697</v>
      </c>
      <c r="PN3" s="41">
        <v>0.47882896825396826</v>
      </c>
      <c r="PO3" s="41">
        <v>0.16383296825396837</v>
      </c>
      <c r="PP3" s="41">
        <v>0.14506509523809516</v>
      </c>
      <c r="PQ3" s="41">
        <v>0.40735601587301601</v>
      </c>
      <c r="PR3" s="41">
        <v>0.62568720634920616</v>
      </c>
      <c r="PS3" s="41">
        <v>0.59028636507936494</v>
      </c>
      <c r="PT3" s="41">
        <v>2.0531746031746033E-2</v>
      </c>
      <c r="PU3" s="41">
        <v>2.3240605396825398</v>
      </c>
      <c r="PV3" s="41">
        <v>1.965663634920634</v>
      </c>
      <c r="PW3" s="41">
        <v>0.78579717460317444</v>
      </c>
      <c r="PX3" s="41">
        <v>0.76217377777777784</v>
      </c>
      <c r="PY3" s="41">
        <v>0.84740869841269839</v>
      </c>
      <c r="PZ3" s="41">
        <v>0.83047974603174579</v>
      </c>
      <c r="QA3" s="41">
        <v>24.636031746031748</v>
      </c>
      <c r="QB3" s="41">
        <v>25.96</v>
      </c>
      <c r="QC3" s="41">
        <v>26.437777777777775</v>
      </c>
      <c r="QD3" s="41">
        <v>26.173809523809521</v>
      </c>
      <c r="QE3" s="41">
        <f t="shared" ref="QE3:QE66" si="41">QC3-QA3</f>
        <v>1.8017460317460277</v>
      </c>
      <c r="QF3" s="41">
        <v>69.824920634920559</v>
      </c>
      <c r="QG3" s="41">
        <f t="shared" ref="QG3:QG66" si="42">QF3*2.54</f>
        <v>177.35529841269823</v>
      </c>
      <c r="QH3" s="41">
        <v>185</v>
      </c>
      <c r="QI3" s="41">
        <f t="shared" ref="QI3:QI66" si="43">QH3-QG3</f>
        <v>7.6447015873017676</v>
      </c>
      <c r="QJ3" s="41">
        <v>0.23990454545454545</v>
      </c>
      <c r="QK3" s="41">
        <v>0.15079090909090911</v>
      </c>
      <c r="QL3" s="41">
        <v>0.10468636363636362</v>
      </c>
      <c r="QM3" s="41">
        <v>0.17198181818181821</v>
      </c>
      <c r="QN3" s="41">
        <v>8.901363636363635E-2</v>
      </c>
      <c r="QO3" s="41">
        <v>6.8886363636363634E-2</v>
      </c>
      <c r="QP3" s="41">
        <v>0.45832513636363625</v>
      </c>
      <c r="QQ3" s="41">
        <v>0.31794840909090905</v>
      </c>
      <c r="QR3" s="41">
        <v>0.39260422727272731</v>
      </c>
      <c r="QS3" s="41">
        <v>0.24399850000000001</v>
      </c>
      <c r="QT3" s="41">
        <v>0.25719963636363635</v>
      </c>
      <c r="QU3" s="41">
        <v>0.18058263636363636</v>
      </c>
      <c r="QV3" s="41">
        <v>0.22819104545454547</v>
      </c>
      <c r="QW3" s="41">
        <v>0.55379036363636369</v>
      </c>
      <c r="QX3" s="41">
        <v>0.42844168181818182</v>
      </c>
      <c r="QY3" s="41">
        <v>2.0127272727272726E-2</v>
      </c>
      <c r="QZ3" s="41">
        <v>1.7052341818181818</v>
      </c>
      <c r="RA3" s="41">
        <v>0.93804090909090909</v>
      </c>
      <c r="RB3" s="41">
        <v>0.58767295454545465</v>
      </c>
      <c r="RC3" s="41">
        <v>0.49653272727272735</v>
      </c>
      <c r="RD3" s="41">
        <v>0.66203650000000003</v>
      </c>
      <c r="RE3" s="41">
        <v>0.5885726818181819</v>
      </c>
      <c r="RF3" s="41">
        <v>26.187727272727276</v>
      </c>
      <c r="RG3" s="41">
        <v>29.62</v>
      </c>
      <c r="RH3" s="41">
        <v>30.641363636363625</v>
      </c>
      <c r="RI3" s="41">
        <v>30.565909090909084</v>
      </c>
      <c r="RJ3" s="41">
        <f t="shared" ref="RJ3:RJ66" si="44">RH3-RF3</f>
        <v>4.453636363636349</v>
      </c>
      <c r="RK3" s="41">
        <v>75.949545454545486</v>
      </c>
      <c r="RL3" s="41">
        <f t="shared" ref="RL3:RL66" si="45">RK3*2.54</f>
        <v>192.91184545454553</v>
      </c>
      <c r="RM3" s="41">
        <v>197</v>
      </c>
      <c r="RN3" s="41">
        <f t="shared" ref="RN3:RN66" si="46">RM3-RL3</f>
        <v>4.0881545454544721</v>
      </c>
      <c r="RO3" s="41">
        <v>0.22198399999999996</v>
      </c>
      <c r="RP3" s="41">
        <v>0.12333199999999998</v>
      </c>
      <c r="RQ3" s="41">
        <v>0.114748</v>
      </c>
      <c r="RR3" s="41">
        <v>0.156032</v>
      </c>
      <c r="RS3" s="41">
        <v>9.9615999999999982E-2</v>
      </c>
      <c r="RT3" s="41">
        <v>7.1372000000000005E-2</v>
      </c>
      <c r="RU3" s="41">
        <v>0.37880348000000014</v>
      </c>
      <c r="RV3" s="41">
        <v>0.22056207999999999</v>
      </c>
      <c r="RW3" s="41">
        <v>0.31754527999999999</v>
      </c>
      <c r="RX3" s="41">
        <v>0.15275556000000001</v>
      </c>
      <c r="RY3" s="41">
        <v>0.1059136</v>
      </c>
      <c r="RZ3" s="41">
        <v>3.6292080000000004E-2</v>
      </c>
      <c r="SA3" s="41">
        <v>0.28459479999999998</v>
      </c>
      <c r="SB3" s="41">
        <v>0.51217844000000001</v>
      </c>
      <c r="SC3" s="41">
        <v>0.37229084000000001</v>
      </c>
      <c r="SD3" s="41">
        <v>2.8243999999999995E-2</v>
      </c>
      <c r="SE3" s="41">
        <v>1.2354717999999998</v>
      </c>
      <c r="SF3" s="41">
        <v>0.56833500000000003</v>
      </c>
      <c r="SG3" s="41">
        <v>0.90222927999999991</v>
      </c>
      <c r="SH3" s="41">
        <v>0.75260292000000018</v>
      </c>
      <c r="SI3" s="41">
        <v>0.92244044000000003</v>
      </c>
      <c r="SJ3" s="41">
        <v>0.8063835199999998</v>
      </c>
      <c r="SK3" s="41">
        <v>31.521600000000007</v>
      </c>
      <c r="SL3" s="41">
        <v>36.4024</v>
      </c>
      <c r="SM3" s="41">
        <v>37.864799999999995</v>
      </c>
      <c r="SN3" s="41">
        <v>36.892800000000001</v>
      </c>
      <c r="SO3" s="41">
        <f t="shared" ref="SO3:SO66" si="47">SM3-SK3</f>
        <v>6.3431999999999888</v>
      </c>
      <c r="SP3" s="42">
        <v>75.972400000000022</v>
      </c>
      <c r="SQ3" s="42">
        <f t="shared" ref="SQ3:SQ66" si="48">SP3*2.54</f>
        <v>192.96989600000006</v>
      </c>
      <c r="SR3" s="42">
        <v>202.5</v>
      </c>
      <c r="SS3" s="42">
        <f t="shared" ref="SS3:SS66" si="49">SR3-SQ3</f>
        <v>9.5301039999999375</v>
      </c>
      <c r="ST3" s="42">
        <v>-9999</v>
      </c>
      <c r="SU3" s="42">
        <v>-9999</v>
      </c>
      <c r="SV3" s="42">
        <v>-9999</v>
      </c>
      <c r="SW3" s="42">
        <v>-9999</v>
      </c>
      <c r="SX3" s="42">
        <v>-9999</v>
      </c>
      <c r="SY3" s="42">
        <v>-9999</v>
      </c>
      <c r="SZ3" s="42">
        <v>-9999</v>
      </c>
      <c r="TA3" s="42">
        <v>-9999</v>
      </c>
      <c r="TB3" s="42">
        <v>-9999</v>
      </c>
      <c r="TC3" s="42">
        <v>-9999</v>
      </c>
      <c r="TD3" s="42">
        <v>-9999</v>
      </c>
      <c r="TE3" s="42">
        <v>-9999</v>
      </c>
      <c r="TF3" s="42">
        <v>-9999</v>
      </c>
      <c r="TG3" s="42">
        <v>-9999</v>
      </c>
      <c r="TH3" s="42">
        <v>-9999</v>
      </c>
      <c r="TI3" s="42">
        <v>-9999</v>
      </c>
      <c r="TJ3" s="42">
        <v>-9999</v>
      </c>
      <c r="TK3" s="42">
        <v>-9999</v>
      </c>
      <c r="TL3" s="42">
        <v>-9999</v>
      </c>
      <c r="TM3" s="42">
        <v>-9999</v>
      </c>
      <c r="TN3" s="42">
        <v>-9999</v>
      </c>
      <c r="TO3" s="42">
        <v>-9999</v>
      </c>
      <c r="TP3" s="42">
        <v>-9999</v>
      </c>
      <c r="TQ3" s="42">
        <v>-9999</v>
      </c>
      <c r="TR3" s="42">
        <v>-9999</v>
      </c>
      <c r="TS3" s="42">
        <v>-9999</v>
      </c>
      <c r="TT3" s="42">
        <v>-9999</v>
      </c>
      <c r="TU3" s="42">
        <v>-9999</v>
      </c>
      <c r="TV3" s="42">
        <v>-9999</v>
      </c>
      <c r="TW3" s="42">
        <v>-9999</v>
      </c>
      <c r="TX3" s="42">
        <v>-9999</v>
      </c>
      <c r="TY3" s="41">
        <v>0.19969999999999999</v>
      </c>
      <c r="TZ3" s="41">
        <v>0.12454736842105263</v>
      </c>
      <c r="UA3" s="41">
        <v>0.13965789473684206</v>
      </c>
      <c r="UB3" s="41">
        <v>0.1402736842105263</v>
      </c>
      <c r="UC3" s="41">
        <v>0.11285789473684212</v>
      </c>
      <c r="UD3" s="41">
        <v>7.2921052631578942E-2</v>
      </c>
      <c r="UE3" s="41">
        <v>0.27614526315789473</v>
      </c>
      <c r="UF3" s="41">
        <v>0.10810263157894737</v>
      </c>
      <c r="UG3" s="41">
        <v>0.17507547368421053</v>
      </c>
      <c r="UH3" s="41">
        <v>1.8779473684210528E-3</v>
      </c>
      <c r="UI3" s="41">
        <v>4.8511999999999993E-2</v>
      </c>
      <c r="UJ3" s="41">
        <v>-5.7982894736842094E-2</v>
      </c>
      <c r="UK3" s="41">
        <v>0.23060426315789473</v>
      </c>
      <c r="UL3" s="41">
        <v>0.46405731578947373</v>
      </c>
      <c r="UM3" s="41">
        <v>0.31635489473684214</v>
      </c>
      <c r="UN3" s="41">
        <v>3.9936842105263166E-2</v>
      </c>
      <c r="UO3" s="41">
        <v>0.76886763157894722</v>
      </c>
      <c r="UP3" s="41">
        <v>0.24369421052631574</v>
      </c>
      <c r="UQ3" s="41">
        <v>1.3476744210526317</v>
      </c>
      <c r="UR3" s="41">
        <v>0.83380763157894722</v>
      </c>
      <c r="US3" s="41">
        <v>1.2818514210526315</v>
      </c>
      <c r="UT3" s="41">
        <v>0.8626185263157895</v>
      </c>
      <c r="UU3" s="41">
        <v>32.635263157894741</v>
      </c>
      <c r="UV3" s="41">
        <v>38.321052631578951</v>
      </c>
      <c r="UW3" s="41">
        <v>40.260526315789477</v>
      </c>
      <c r="UX3" s="41">
        <v>39.27315789473684</v>
      </c>
      <c r="UY3" s="41">
        <f t="shared" ref="UY3:UY66" si="50">UW3-UU3</f>
        <v>7.6252631578947359</v>
      </c>
      <c r="UZ3" s="42">
        <v>75.98</v>
      </c>
      <c r="VA3" s="42">
        <f t="shared" ref="VA3:VA66" si="51">UZ3*2.54</f>
        <v>192.98920000000001</v>
      </c>
      <c r="VB3" s="42">
        <v>206</v>
      </c>
      <c r="VC3" s="42">
        <f t="shared" ref="VC3:VC66" si="52">VB3-VA3</f>
        <v>13.010799999999989</v>
      </c>
      <c r="VD3" s="41">
        <f t="shared" si="4"/>
        <v>-689.39845612884358</v>
      </c>
      <c r="VE3" s="41">
        <f t="shared" si="5"/>
        <v>-688.93442071507263</v>
      </c>
      <c r="VF3" s="41">
        <f t="shared" si="6"/>
        <v>-711.65617370539167</v>
      </c>
    </row>
    <row r="4" spans="1:578" x14ac:dyDescent="0.25">
      <c r="A4" s="4">
        <v>1</v>
      </c>
      <c r="B4" s="4">
        <v>1</v>
      </c>
      <c r="C4" s="28">
        <v>103</v>
      </c>
      <c r="D4" s="42">
        <v>-9999</v>
      </c>
      <c r="E4" s="42">
        <v>-9999</v>
      </c>
      <c r="F4" s="4">
        <v>3</v>
      </c>
      <c r="G4" s="4">
        <v>48.8</v>
      </c>
      <c r="H4" s="40">
        <v>213.38417721518985</v>
      </c>
      <c r="I4" s="40">
        <f t="shared" si="7"/>
        <v>262.18417721518983</v>
      </c>
      <c r="J4" s="41">
        <f t="shared" si="8"/>
        <v>0.54226303457123026</v>
      </c>
      <c r="K4" s="4" t="s">
        <v>7</v>
      </c>
      <c r="L4" s="42">
        <v>150</v>
      </c>
      <c r="M4" s="42">
        <f t="shared" si="0"/>
        <v>168.00000000000003</v>
      </c>
      <c r="N4" s="42">
        <v>-9999</v>
      </c>
      <c r="O4" s="42">
        <v>-9999</v>
      </c>
      <c r="P4" s="42">
        <v>-9999</v>
      </c>
      <c r="Q4" s="42">
        <v>-9999</v>
      </c>
      <c r="R4" s="42">
        <v>-9999</v>
      </c>
      <c r="S4" s="42">
        <v>-9999</v>
      </c>
      <c r="T4" s="42">
        <v>-9999</v>
      </c>
      <c r="U4" s="42">
        <v>-9999</v>
      </c>
      <c r="V4" s="42">
        <v>-9999</v>
      </c>
      <c r="W4" s="42">
        <v>-9999</v>
      </c>
      <c r="X4" s="42">
        <v>-9999</v>
      </c>
      <c r="Y4" s="42">
        <v>-9999</v>
      </c>
      <c r="Z4" s="42">
        <v>-9999</v>
      </c>
      <c r="AA4" s="42">
        <v>-9999</v>
      </c>
      <c r="AB4" s="42">
        <v>-9999</v>
      </c>
      <c r="AC4" s="42">
        <v>-9999</v>
      </c>
      <c r="AD4" s="42">
        <v>-9999</v>
      </c>
      <c r="AE4" s="42">
        <v>-9999</v>
      </c>
      <c r="AF4" s="42">
        <v>-9999</v>
      </c>
      <c r="AG4" s="42">
        <v>-9999</v>
      </c>
      <c r="AH4" s="42">
        <v>-9999</v>
      </c>
      <c r="AI4" s="57">
        <v>-9999</v>
      </c>
      <c r="AJ4" s="57">
        <v>-9999</v>
      </c>
      <c r="AK4" s="57">
        <v>-9999</v>
      </c>
      <c r="AL4" s="58">
        <v>-9999</v>
      </c>
      <c r="AM4" s="42">
        <v>-9999</v>
      </c>
      <c r="AN4" s="42">
        <v>-9999</v>
      </c>
      <c r="AO4" s="42">
        <v>-9999</v>
      </c>
      <c r="AP4" s="42">
        <v>-9999</v>
      </c>
      <c r="AQ4" s="42">
        <v>-9999</v>
      </c>
      <c r="AR4" s="42">
        <v>-9999</v>
      </c>
      <c r="AS4" s="42">
        <v>-9999</v>
      </c>
      <c r="AT4" s="42">
        <v>-9999</v>
      </c>
      <c r="AU4" s="42">
        <v>-9999</v>
      </c>
      <c r="AV4" s="42">
        <v>-9999</v>
      </c>
      <c r="AW4" s="42">
        <v>-9999</v>
      </c>
      <c r="AX4" s="42">
        <v>-9999</v>
      </c>
      <c r="AY4" s="42">
        <v>-9999</v>
      </c>
      <c r="AZ4" s="42">
        <v>-9999</v>
      </c>
      <c r="BA4" s="42">
        <v>-9999</v>
      </c>
      <c r="BB4" s="42">
        <v>-9999</v>
      </c>
      <c r="BC4" s="42">
        <v>-9999</v>
      </c>
      <c r="BD4" s="42">
        <v>-9999</v>
      </c>
      <c r="BE4" s="42">
        <v>-9999</v>
      </c>
      <c r="BF4" s="42">
        <v>-9999</v>
      </c>
      <c r="BG4" s="42">
        <v>-9999</v>
      </c>
      <c r="BH4" s="42">
        <v>-9999</v>
      </c>
      <c r="BI4" s="42">
        <v>-9999</v>
      </c>
      <c r="BJ4" s="42">
        <v>-9999</v>
      </c>
      <c r="BK4" s="42">
        <v>-9999</v>
      </c>
      <c r="BL4" s="42">
        <v>-9999</v>
      </c>
      <c r="BM4" s="42">
        <v>-9999</v>
      </c>
      <c r="BN4" s="42">
        <v>-9999</v>
      </c>
      <c r="BO4" s="42">
        <v>-9999</v>
      </c>
      <c r="BP4" s="42">
        <v>-9999</v>
      </c>
      <c r="BQ4" s="42">
        <v>-9999</v>
      </c>
      <c r="BR4" s="42">
        <v>-9999</v>
      </c>
      <c r="BS4" s="42">
        <v>-9999</v>
      </c>
      <c r="BT4" s="42">
        <v>-9999</v>
      </c>
      <c r="BU4" s="42">
        <v>-9999</v>
      </c>
      <c r="BV4" s="42">
        <v>-9999</v>
      </c>
      <c r="BW4" s="42">
        <v>-9999</v>
      </c>
      <c r="BX4" s="42">
        <v>-9999</v>
      </c>
      <c r="BY4" s="42">
        <v>-9999</v>
      </c>
      <c r="BZ4" s="42">
        <v>-9999</v>
      </c>
      <c r="CA4" s="42">
        <v>-9999</v>
      </c>
      <c r="CB4" s="42">
        <v>-9999</v>
      </c>
      <c r="CC4" s="42">
        <v>-9999</v>
      </c>
      <c r="CD4" s="8">
        <v>3.3</v>
      </c>
      <c r="CE4" s="25">
        <f t="shared" si="1"/>
        <v>220.00000000000003</v>
      </c>
      <c r="CF4" s="4">
        <v>3.91</v>
      </c>
      <c r="CG4" s="41">
        <f>CE4*CF4/100</f>
        <v>8.6020000000000021</v>
      </c>
      <c r="CH4" s="37">
        <v>24.87</v>
      </c>
      <c r="CI4" s="25">
        <f>(CH4/1000)*(10000/(0.5*2*0.15))</f>
        <v>1658</v>
      </c>
      <c r="CJ4" s="43">
        <v>3.09</v>
      </c>
      <c r="CK4" s="41">
        <f>CI4*CJ4/100</f>
        <v>51.232199999999992</v>
      </c>
      <c r="CL4" s="38">
        <v>68.12</v>
      </c>
      <c r="CM4" s="25">
        <f>(CL4/1000)*(10000/(0.5*2*0.15))</f>
        <v>4541.3333333333339</v>
      </c>
      <c r="CN4" s="43">
        <v>1.58</v>
      </c>
      <c r="CO4" s="41">
        <f>CM4*CN4/100</f>
        <v>71.753066666666683</v>
      </c>
      <c r="CP4" s="38">
        <v>188.74</v>
      </c>
      <c r="CQ4" s="25">
        <f>(CP4/1000)*(10000/(0.5*2*0.15))</f>
        <v>12582.66666666667</v>
      </c>
      <c r="CR4" s="43">
        <v>1.37</v>
      </c>
      <c r="CS4" s="41">
        <f>CQ4*CR4/100</f>
        <v>172.38253333333338</v>
      </c>
      <c r="CT4" s="8">
        <v>1325.9</v>
      </c>
      <c r="CU4" s="8">
        <v>9.1152182461659486</v>
      </c>
      <c r="CV4" s="8">
        <v>5.5168800000000005</v>
      </c>
      <c r="CW4" s="8">
        <v>2403.3511695016023</v>
      </c>
      <c r="CX4" s="25">
        <f t="shared" si="2"/>
        <v>2403.3511695016023</v>
      </c>
      <c r="CY4" s="25">
        <f t="shared" si="9"/>
        <v>2882.3913043478265</v>
      </c>
      <c r="CZ4" s="25">
        <f>CX4/(CQ4)</f>
        <v>0.19100491439294282</v>
      </c>
      <c r="DA4" s="43">
        <v>2.61</v>
      </c>
      <c r="DB4" s="41">
        <f t="shared" si="10"/>
        <v>62.727465523991818</v>
      </c>
      <c r="DC4" s="41">
        <v>56.2</v>
      </c>
      <c r="DD4" s="41">
        <v>1074</v>
      </c>
      <c r="DE4" s="41">
        <f t="shared" si="3"/>
        <v>52.327746741154563</v>
      </c>
      <c r="DF4" s="41">
        <v>2.5</v>
      </c>
      <c r="DG4" s="41">
        <v>0.76018709677419327</v>
      </c>
      <c r="DH4" s="41">
        <v>0.55243870967741926</v>
      </c>
      <c r="DI4" s="41">
        <v>0.47363225806451609</v>
      </c>
      <c r="DJ4" s="41">
        <v>0.72660322580645142</v>
      </c>
      <c r="DK4" s="41">
        <v>0.48478387096774206</v>
      </c>
      <c r="DL4" s="41">
        <v>0.30144193548387088</v>
      </c>
      <c r="DM4" s="41">
        <v>0.22110696774193547</v>
      </c>
      <c r="DN4" s="41">
        <v>0.19954800000000006</v>
      </c>
      <c r="DO4" s="41">
        <v>0.23205929032258063</v>
      </c>
      <c r="DP4" s="41">
        <v>0.21059896774193546</v>
      </c>
      <c r="DQ4" s="41">
        <v>6.5221838709677418E-2</v>
      </c>
      <c r="DR4" s="41">
        <v>7.6715225806451584E-2</v>
      </c>
      <c r="DS4" s="41">
        <v>0.15815300000000002</v>
      </c>
      <c r="DT4" s="41">
        <v>0.43195532258064523</v>
      </c>
      <c r="DU4" s="41">
        <v>0.4134412580645162</v>
      </c>
      <c r="DV4" s="41">
        <v>0.18334193548387101</v>
      </c>
      <c r="DW4" s="41">
        <v>0.56846306451612905</v>
      </c>
      <c r="DX4" s="41">
        <v>0.49906661290322568</v>
      </c>
      <c r="DY4" s="41">
        <v>0.68020574193548389</v>
      </c>
      <c r="DZ4" s="41">
        <v>0.71499829032258067</v>
      </c>
      <c r="EA4" s="41">
        <v>0.72336577419354853</v>
      </c>
      <c r="EB4" s="41">
        <v>0.75330548387096763</v>
      </c>
      <c r="EC4" s="41">
        <v>21.834516129032249</v>
      </c>
      <c r="ED4" s="41">
        <v>24.584193548387095</v>
      </c>
      <c r="EE4" s="41">
        <v>25.369354838709679</v>
      </c>
      <c r="EF4" s="41">
        <v>26.186129032258073</v>
      </c>
      <c r="EG4" s="41">
        <f t="shared" si="11"/>
        <v>3.5348387096774303</v>
      </c>
      <c r="EH4" s="41">
        <v>38.436451612903234</v>
      </c>
      <c r="EI4" s="42">
        <f t="shared" si="12"/>
        <v>97.628587096774211</v>
      </c>
      <c r="EJ4" s="4">
        <v>105</v>
      </c>
      <c r="EK4" s="40">
        <f t="shared" si="13"/>
        <v>7.3714129032257887</v>
      </c>
      <c r="EL4" s="41">
        <v>0.70937209302325588</v>
      </c>
      <c r="EM4" s="41">
        <v>0.50884418604651172</v>
      </c>
      <c r="EN4" s="41">
        <v>0.41921860465116284</v>
      </c>
      <c r="EO4" s="41">
        <v>0.67236511627906981</v>
      </c>
      <c r="EP4" s="41">
        <v>0.43229534883720927</v>
      </c>
      <c r="EQ4" s="41">
        <v>0.27310232558139536</v>
      </c>
      <c r="ER4" s="41">
        <v>0.24263011627906977</v>
      </c>
      <c r="ES4" s="41">
        <v>0.21728830232558138</v>
      </c>
      <c r="ET4" s="41">
        <v>0.25685423255813955</v>
      </c>
      <c r="EU4" s="41">
        <v>0.23170734883720931</v>
      </c>
      <c r="EV4" s="41">
        <v>8.1507116279069758E-2</v>
      </c>
      <c r="EW4" s="41">
        <v>9.6584558139534885E-2</v>
      </c>
      <c r="EX4" s="41">
        <v>0.16438830232558141</v>
      </c>
      <c r="EY4" s="41">
        <v>0.44382427906976729</v>
      </c>
      <c r="EZ4" s="41">
        <v>0.42209846511627919</v>
      </c>
      <c r="FA4" s="41">
        <v>0.159193023255814</v>
      </c>
      <c r="FB4" s="41">
        <v>0.64195041860465107</v>
      </c>
      <c r="FC4" s="41">
        <v>0.55617416279069765</v>
      </c>
      <c r="FD4" s="41">
        <v>0.64033795348837197</v>
      </c>
      <c r="FE4" s="41">
        <v>0.67832539534883729</v>
      </c>
      <c r="FF4" s="41">
        <v>0.69079037209302296</v>
      </c>
      <c r="FG4" s="41">
        <v>0.72330409302325571</v>
      </c>
      <c r="FH4" s="41">
        <v>23.599069767441854</v>
      </c>
      <c r="FI4" s="41">
        <v>26.518604651162789</v>
      </c>
      <c r="FJ4" s="41">
        <v>27.023953488372094</v>
      </c>
      <c r="FK4" s="41">
        <v>27.693023255813941</v>
      </c>
      <c r="FL4" s="41">
        <f t="shared" si="14"/>
        <v>3.4248837209302394</v>
      </c>
      <c r="FM4" s="41">
        <v>40.276744186046521</v>
      </c>
      <c r="FN4" s="40">
        <f t="shared" si="15"/>
        <v>102.30293023255817</v>
      </c>
      <c r="FO4" s="4">
        <v>105</v>
      </c>
      <c r="FP4" s="40">
        <f t="shared" si="16"/>
        <v>2.6970697674418318</v>
      </c>
      <c r="FQ4" s="41">
        <v>0.72468705882352935</v>
      </c>
      <c r="FR4" s="41">
        <v>0.51446235294117637</v>
      </c>
      <c r="FS4" s="41">
        <v>0.39745294117647045</v>
      </c>
      <c r="FT4" s="41">
        <v>0.69503764705882354</v>
      </c>
      <c r="FU4" s="41">
        <v>0.40771058823529421</v>
      </c>
      <c r="FV4" s="41">
        <v>0.26821529411764705</v>
      </c>
      <c r="FW4" s="41">
        <v>0.27988721176470588</v>
      </c>
      <c r="FX4" s="41">
        <v>0.26060497647058822</v>
      </c>
      <c r="FY4" s="41">
        <v>0.29146141176470591</v>
      </c>
      <c r="FZ4" s="41">
        <v>0.27228042352941173</v>
      </c>
      <c r="GA4" s="41">
        <v>0.11601984705882357</v>
      </c>
      <c r="GB4" s="41">
        <v>0.12839872941176467</v>
      </c>
      <c r="GC4" s="41">
        <v>0.16943931764705888</v>
      </c>
      <c r="GD4" s="41">
        <v>0.45958628235294113</v>
      </c>
      <c r="GE4" s="41">
        <v>0.44298023529411756</v>
      </c>
      <c r="GF4" s="41">
        <v>0.13949529411764702</v>
      </c>
      <c r="GG4" s="41">
        <v>0.78014078823529442</v>
      </c>
      <c r="GH4" s="41">
        <v>0.70716401176470545</v>
      </c>
      <c r="GI4" s="41">
        <v>0.5819565647058822</v>
      </c>
      <c r="GJ4" s="41">
        <v>0.60722972941176478</v>
      </c>
      <c r="GK4" s="41">
        <v>0.64208285882352933</v>
      </c>
      <c r="GL4" s="41">
        <v>0.66373472941176448</v>
      </c>
      <c r="GM4" s="41">
        <v>20.457999999999981</v>
      </c>
      <c r="GN4" s="41">
        <v>25.22282352941177</v>
      </c>
      <c r="GO4" s="41">
        <v>25.809411764705878</v>
      </c>
      <c r="GP4" s="41">
        <v>26.389294117647065</v>
      </c>
      <c r="GQ4" s="41">
        <f t="shared" si="17"/>
        <v>5.3514117647058974</v>
      </c>
      <c r="GR4" s="40">
        <v>40.068352941176457</v>
      </c>
      <c r="GS4" s="40">
        <f t="shared" si="18"/>
        <v>101.77361647058819</v>
      </c>
      <c r="GT4" s="4">
        <v>104</v>
      </c>
      <c r="GU4" s="41">
        <f t="shared" si="19"/>
        <v>2.2263835294118053</v>
      </c>
      <c r="GV4" s="41">
        <v>0.75030555555555556</v>
      </c>
      <c r="GW4" s="41">
        <v>0.50942222222222222</v>
      </c>
      <c r="GX4" s="41">
        <v>0.36417962962962958</v>
      </c>
      <c r="GY4" s="41">
        <v>0.71897037037037059</v>
      </c>
      <c r="GZ4" s="41">
        <v>0.38401481481481492</v>
      </c>
      <c r="HA4" s="41">
        <v>0.25705740740740746</v>
      </c>
      <c r="HB4" s="41">
        <v>0.32310375925925927</v>
      </c>
      <c r="HC4" s="41">
        <v>0.30385857407407407</v>
      </c>
      <c r="HD4" s="41">
        <v>0.34657253703703711</v>
      </c>
      <c r="HE4" s="41">
        <v>0.32766931481481471</v>
      </c>
      <c r="HF4" s="41">
        <v>0.14090231481481486</v>
      </c>
      <c r="HG4" s="41">
        <v>0.16677094444444446</v>
      </c>
      <c r="HH4" s="41">
        <v>0.19104779629629626</v>
      </c>
      <c r="HI4" s="41">
        <v>0.48949683333333333</v>
      </c>
      <c r="HJ4" s="41">
        <v>0.4731022962962963</v>
      </c>
      <c r="HK4" s="41">
        <v>0.12695740740740738</v>
      </c>
      <c r="HL4" s="41">
        <v>0.95989372222222213</v>
      </c>
      <c r="HM4" s="41">
        <v>0.87753072222222195</v>
      </c>
      <c r="HN4" s="41">
        <v>0.55207049999999991</v>
      </c>
      <c r="HO4" s="41">
        <v>0.59337927777777777</v>
      </c>
      <c r="HP4" s="41">
        <v>0.62362155555555554</v>
      </c>
      <c r="HQ4" s="41">
        <v>0.65820148148148139</v>
      </c>
      <c r="HR4" s="41">
        <v>17.307592592592602</v>
      </c>
      <c r="HS4" s="41">
        <v>24.231111111111112</v>
      </c>
      <c r="HT4" s="41">
        <v>24.880370370370365</v>
      </c>
      <c r="HU4" s="41">
        <v>25.209259259259266</v>
      </c>
      <c r="HV4" s="41">
        <f t="shared" si="20"/>
        <v>7.5727777777777625</v>
      </c>
      <c r="HW4" s="41">
        <v>39.925740740740757</v>
      </c>
      <c r="HX4" s="41">
        <f t="shared" si="21"/>
        <v>101.41138148148153</v>
      </c>
      <c r="HY4" s="4">
        <v>106</v>
      </c>
      <c r="HZ4" s="40">
        <f t="shared" si="22"/>
        <v>4.5886185185184729</v>
      </c>
      <c r="IA4" s="41">
        <v>0.7047309523809524</v>
      </c>
      <c r="IB4" s="41">
        <v>0.42430714285714288</v>
      </c>
      <c r="IC4" s="41">
        <v>0.27050238095238099</v>
      </c>
      <c r="ID4" s="41">
        <v>0.64778809523809511</v>
      </c>
      <c r="IE4" s="41">
        <v>0.29778095238095242</v>
      </c>
      <c r="IF4" s="41">
        <v>0.2014357142857143</v>
      </c>
      <c r="IG4" s="41">
        <v>0.40602354761904763</v>
      </c>
      <c r="IH4" s="41">
        <v>0.37039173809523807</v>
      </c>
      <c r="II4" s="41">
        <v>0.44565845238095242</v>
      </c>
      <c r="IJ4" s="41">
        <v>0.41143314285714294</v>
      </c>
      <c r="IK4" s="41">
        <v>0.17576499999999998</v>
      </c>
      <c r="IL4" s="41">
        <v>0.22256992857142852</v>
      </c>
      <c r="IM4" s="41">
        <v>0.24818780952380948</v>
      </c>
      <c r="IN4" s="41">
        <v>0.55539235714285717</v>
      </c>
      <c r="IO4" s="41">
        <v>0.52569852380952375</v>
      </c>
      <c r="IP4" s="41">
        <v>9.6345238095238095E-2</v>
      </c>
      <c r="IQ4" s="41">
        <v>1.3764258095238091</v>
      </c>
      <c r="IR4" s="41">
        <v>1.1842628333333334</v>
      </c>
      <c r="IS4" s="41">
        <v>0.55769240476190485</v>
      </c>
      <c r="IT4" s="41">
        <v>0.61330123809523818</v>
      </c>
      <c r="IU4" s="41">
        <v>0.64542338095238105</v>
      </c>
      <c r="IV4" s="41">
        <v>0.68973126190476197</v>
      </c>
      <c r="IW4" s="41">
        <v>23.829761904761906</v>
      </c>
      <c r="IX4" s="41">
        <v>26.607142857142858</v>
      </c>
      <c r="IY4" s="41">
        <v>27.859523809523814</v>
      </c>
      <c r="IZ4" s="41">
        <v>28.797380952380959</v>
      </c>
      <c r="JA4" s="41">
        <f t="shared" si="23"/>
        <v>4.0297619047619087</v>
      </c>
      <c r="JB4" s="41">
        <v>42.430714285714295</v>
      </c>
      <c r="JC4" s="41">
        <f t="shared" si="24"/>
        <v>107.77401428571432</v>
      </c>
      <c r="JD4" s="41">
        <v>112</v>
      </c>
      <c r="JE4" s="41">
        <f t="shared" si="25"/>
        <v>4.2259857142856845</v>
      </c>
      <c r="JF4" s="41">
        <v>0.67072631578947361</v>
      </c>
      <c r="JG4" s="41">
        <v>0.3715868421052631</v>
      </c>
      <c r="JH4" s="41">
        <v>0.21544210526315785</v>
      </c>
      <c r="JI4" s="41">
        <v>0.60858947368421035</v>
      </c>
      <c r="JJ4" s="41">
        <v>0.24698684210526323</v>
      </c>
      <c r="JK4" s="41">
        <v>0.17173421052631579</v>
      </c>
      <c r="JL4" s="41">
        <v>0.46221986842105262</v>
      </c>
      <c r="JM4" s="41">
        <v>0.42315031578947371</v>
      </c>
      <c r="JN4" s="41">
        <v>0.51445602631578946</v>
      </c>
      <c r="JO4" s="41">
        <v>0.47789428947368401</v>
      </c>
      <c r="JP4" s="41">
        <v>0.20250626315789474</v>
      </c>
      <c r="JQ4" s="41">
        <v>0.26769265789473684</v>
      </c>
      <c r="JR4" s="41">
        <v>0.28690486842105267</v>
      </c>
      <c r="JS4" s="41">
        <v>0.5924529210526317</v>
      </c>
      <c r="JT4" s="41">
        <v>0.56000105263157895</v>
      </c>
      <c r="JU4" s="41">
        <v>7.5252631578947377E-2</v>
      </c>
      <c r="JV4" s="41">
        <v>1.7343789736842106</v>
      </c>
      <c r="JW4" s="41">
        <v>1.4816902631578948</v>
      </c>
      <c r="JX4" s="41">
        <v>0.55866076315789481</v>
      </c>
      <c r="JY4" s="41">
        <v>0.62322426315789481</v>
      </c>
      <c r="JZ4" s="41">
        <v>0.65682600000000024</v>
      </c>
      <c r="KA4" s="41">
        <v>0.70679781578947387</v>
      </c>
      <c r="KB4" s="41">
        <v>27.132631578947361</v>
      </c>
      <c r="KC4" s="41">
        <v>29.180526315789479</v>
      </c>
      <c r="KD4" s="41">
        <v>27.206315789473681</v>
      </c>
      <c r="KE4" s="41">
        <v>27.129999999999995</v>
      </c>
      <c r="KF4" s="41">
        <f t="shared" si="26"/>
        <v>7.3684210526320015E-2</v>
      </c>
      <c r="KG4" s="41">
        <v>44.195789473684215</v>
      </c>
      <c r="KH4" s="41">
        <f t="shared" si="27"/>
        <v>112.2573052631579</v>
      </c>
      <c r="KI4" s="41">
        <v>120</v>
      </c>
      <c r="KJ4" s="41">
        <f t="shared" si="28"/>
        <v>7.7426947368420969</v>
      </c>
      <c r="KK4" s="41">
        <v>0.40997878787878772</v>
      </c>
      <c r="KL4" s="41">
        <v>0.2188090909090909</v>
      </c>
      <c r="KM4" s="41">
        <v>0.11536666666666665</v>
      </c>
      <c r="KN4" s="41">
        <v>0.37658787878787869</v>
      </c>
      <c r="KO4" s="41">
        <v>0.13654242424242424</v>
      </c>
      <c r="KP4" s="41">
        <v>9.6427272727272723E-2</v>
      </c>
      <c r="KQ4" s="41">
        <v>0.50033278787878788</v>
      </c>
      <c r="KR4" s="41">
        <v>0.46820606060606057</v>
      </c>
      <c r="KS4" s="41">
        <v>0.56095145454545459</v>
      </c>
      <c r="KT4" s="41">
        <v>0.5316426363636364</v>
      </c>
      <c r="KU4" s="41">
        <v>0.23240212121212123</v>
      </c>
      <c r="KV4" s="41">
        <v>0.31085348484848485</v>
      </c>
      <c r="KW4" s="41">
        <v>0.30372054545454535</v>
      </c>
      <c r="KX4" s="41">
        <v>0.61893024242424255</v>
      </c>
      <c r="KY4" s="41">
        <v>0.59243281818181837</v>
      </c>
      <c r="KZ4" s="41">
        <v>4.0115151515151513E-2</v>
      </c>
      <c r="LA4" s="41">
        <v>2.0251936666666666</v>
      </c>
      <c r="LB4" s="41">
        <v>1.777371484848485</v>
      </c>
      <c r="LC4" s="41">
        <v>0.54134075757575761</v>
      </c>
      <c r="LD4" s="41">
        <v>0.60797339393939409</v>
      </c>
      <c r="LE4" s="41">
        <v>0.64761281818181815</v>
      </c>
      <c r="LF4" s="41">
        <v>0.69864960606060611</v>
      </c>
      <c r="LG4" s="41">
        <v>20.692121212121208</v>
      </c>
      <c r="LH4" s="41">
        <v>19.663939393939398</v>
      </c>
      <c r="LI4" s="41">
        <v>19.832727272727276</v>
      </c>
      <c r="LJ4" s="41">
        <v>19.508484848484844</v>
      </c>
      <c r="LK4" s="41">
        <f t="shared" si="29"/>
        <v>-0.85939393939393227</v>
      </c>
      <c r="LL4" s="41">
        <v>57.58848484848486</v>
      </c>
      <c r="LM4" s="41">
        <f t="shared" si="30"/>
        <v>146.27475151515154</v>
      </c>
      <c r="LN4" s="41">
        <v>150</v>
      </c>
      <c r="LO4" s="41">
        <f t="shared" si="31"/>
        <v>3.7252484848484642</v>
      </c>
      <c r="LP4" s="41">
        <v>0.35889259259259254</v>
      </c>
      <c r="LQ4" s="41">
        <v>0.16907407407407404</v>
      </c>
      <c r="LR4" s="41">
        <v>6.7244444444444454E-2</v>
      </c>
      <c r="LS4" s="41">
        <v>0.33384814814814812</v>
      </c>
      <c r="LT4" s="41">
        <v>8.9033333333333339E-2</v>
      </c>
      <c r="LU4" s="41">
        <v>6.7433333333333331E-2</v>
      </c>
      <c r="LV4" s="41">
        <v>0.60238618518518505</v>
      </c>
      <c r="LW4" s="41">
        <v>0.57947074074074068</v>
      </c>
      <c r="LX4" s="41">
        <v>0.68445444444444448</v>
      </c>
      <c r="LY4" s="41">
        <v>0.66517329629629618</v>
      </c>
      <c r="LZ4" s="41">
        <v>0.30989574074074078</v>
      </c>
      <c r="MA4" s="41">
        <v>0.43259474074074078</v>
      </c>
      <c r="MB4" s="41">
        <v>0.358997074074074</v>
      </c>
      <c r="MC4" s="41">
        <v>0.68335696296296289</v>
      </c>
      <c r="MD4" s="41">
        <v>0.66398625925925925</v>
      </c>
      <c r="ME4" s="41">
        <v>2.1600000000000005E-2</v>
      </c>
      <c r="MF4" s="41">
        <v>3.0648167037037046</v>
      </c>
      <c r="MG4" s="41">
        <v>2.7797134814814801</v>
      </c>
      <c r="MH4" s="41">
        <v>0.52308281481481489</v>
      </c>
      <c r="MI4" s="41">
        <v>0.59603733333333342</v>
      </c>
      <c r="MJ4" s="41">
        <v>0.64715270370370359</v>
      </c>
      <c r="MK4" s="41">
        <v>0.70039581481481483</v>
      </c>
      <c r="ML4" s="41">
        <v>23.255555555555546</v>
      </c>
      <c r="MM4" s="41">
        <v>21.272962962962961</v>
      </c>
      <c r="MN4" s="41">
        <v>21.758518518518528</v>
      </c>
      <c r="MO4" s="41">
        <v>21.458518518518513</v>
      </c>
      <c r="MP4" s="41">
        <f t="shared" si="32"/>
        <v>-1.4970370370370176</v>
      </c>
      <c r="MQ4" s="41">
        <v>59.648518518518529</v>
      </c>
      <c r="MR4" s="41">
        <f t="shared" si="33"/>
        <v>151.50723703703707</v>
      </c>
      <c r="MS4" s="41">
        <v>150</v>
      </c>
      <c r="MT4" s="41">
        <f t="shared" si="34"/>
        <v>-1.507237037037072</v>
      </c>
      <c r="MU4" s="41">
        <v>0.3270193548387097</v>
      </c>
      <c r="MV4" s="41">
        <v>0.15399032258064516</v>
      </c>
      <c r="MW4" s="41">
        <v>6.2848387096774178E-2</v>
      </c>
      <c r="MX4" s="41">
        <v>0.29406451612903223</v>
      </c>
      <c r="MY4" s="41">
        <v>8.1387096774193549E-2</v>
      </c>
      <c r="MZ4" s="41">
        <v>6.020322580645162E-2</v>
      </c>
      <c r="NA4" s="41">
        <v>0.60144954838709697</v>
      </c>
      <c r="NB4" s="41">
        <v>0.56644116129032274</v>
      </c>
      <c r="NC4" s="41">
        <v>0.67764535483870969</v>
      </c>
      <c r="ND4" s="41">
        <v>0.64774719354838706</v>
      </c>
      <c r="NE4" s="41">
        <v>0.30882393548387094</v>
      </c>
      <c r="NF4" s="41">
        <v>0.42107106451612897</v>
      </c>
      <c r="NG4" s="41">
        <v>0.35962641935483869</v>
      </c>
      <c r="NH4" s="41">
        <v>0.68914445161290339</v>
      </c>
      <c r="NI4" s="41">
        <v>0.66042412903225789</v>
      </c>
      <c r="NJ4" s="41">
        <v>2.1183870967741932E-2</v>
      </c>
      <c r="NK4" s="41">
        <v>3.0512846774193547</v>
      </c>
      <c r="NL4" s="41">
        <v>2.6438237096774198</v>
      </c>
      <c r="NM4" s="41">
        <v>0.53077612903225801</v>
      </c>
      <c r="NN4" s="41">
        <v>0.59941064516129006</v>
      </c>
      <c r="NO4" s="41">
        <v>0.65435745161290315</v>
      </c>
      <c r="NP4" s="41">
        <v>0.70469800000000005</v>
      </c>
      <c r="NQ4" s="41">
        <v>24.96</v>
      </c>
      <c r="NR4" s="41">
        <v>23.318709677419356</v>
      </c>
      <c r="NS4" s="41">
        <v>24.039032258064509</v>
      </c>
      <c r="NT4" s="41">
        <v>23.873225806451611</v>
      </c>
      <c r="NU4" s="41">
        <f t="shared" si="35"/>
        <v>-0.9209677419354918</v>
      </c>
      <c r="NV4" s="41">
        <v>73.096129032258077</v>
      </c>
      <c r="NW4" s="41">
        <f t="shared" si="36"/>
        <v>185.66416774193553</v>
      </c>
      <c r="NX4" s="41">
        <v>174</v>
      </c>
      <c r="NY4" s="41">
        <f t="shared" si="37"/>
        <v>-11.664167741935529</v>
      </c>
      <c r="NZ4" s="41">
        <v>0.28568750000000004</v>
      </c>
      <c r="OA4" s="41">
        <v>0.13299166666666665</v>
      </c>
      <c r="OB4" s="41">
        <v>5.4283333333333329E-2</v>
      </c>
      <c r="OC4" s="41">
        <v>0.25450833333333334</v>
      </c>
      <c r="OD4" s="41">
        <v>7.1237499999999995E-2</v>
      </c>
      <c r="OE4" s="41">
        <v>5.1087500000000008E-2</v>
      </c>
      <c r="OF4" s="41">
        <v>0.60011495833333328</v>
      </c>
      <c r="OG4" s="41">
        <v>0.5624047499999999</v>
      </c>
      <c r="OH4" s="41">
        <v>0.6799615</v>
      </c>
      <c r="OI4" s="41">
        <v>0.64824566666666683</v>
      </c>
      <c r="OJ4" s="41">
        <v>0.30210575000000001</v>
      </c>
      <c r="OK4" s="41">
        <v>0.42045979166666664</v>
      </c>
      <c r="OL4" s="41">
        <v>0.36412337499999992</v>
      </c>
      <c r="OM4" s="41">
        <v>0.69614616666666673</v>
      </c>
      <c r="ON4" s="41">
        <v>0.66571304166666667</v>
      </c>
      <c r="OO4" s="41">
        <v>2.0150000000000001E-2</v>
      </c>
      <c r="OP4" s="41">
        <v>3.0296377499999996</v>
      </c>
      <c r="OQ4" s="41">
        <v>2.5878320416666658</v>
      </c>
      <c r="OR4" s="41">
        <v>0.53467845833333327</v>
      </c>
      <c r="OS4" s="41">
        <v>0.60637300000000005</v>
      </c>
      <c r="OT4" s="41">
        <v>0.65790458333333335</v>
      </c>
      <c r="OU4" s="41">
        <v>0.71035537500000012</v>
      </c>
      <c r="OV4" s="41">
        <v>16.313749999999999</v>
      </c>
      <c r="OW4" s="41">
        <v>16.478750000000002</v>
      </c>
      <c r="OX4" s="41">
        <v>16.505416666666665</v>
      </c>
      <c r="OY4" s="41">
        <v>15.651666666666666</v>
      </c>
      <c r="OZ4" s="41">
        <f t="shared" si="38"/>
        <v>0.19166666666666643</v>
      </c>
      <c r="PA4" s="41">
        <v>45.479583333333345</v>
      </c>
      <c r="PB4" s="41">
        <f t="shared" si="39"/>
        <v>115.51814166666669</v>
      </c>
      <c r="PC4" s="41">
        <v>184</v>
      </c>
      <c r="PD4" s="41">
        <f t="shared" si="40"/>
        <v>68.481858333333307</v>
      </c>
      <c r="PE4" s="41">
        <v>0.2839548387096773</v>
      </c>
      <c r="PF4" s="41">
        <v>0.11826935483870966</v>
      </c>
      <c r="PG4" s="41">
        <v>8.284193548387099E-2</v>
      </c>
      <c r="PH4" s="41">
        <v>0.25367903225806454</v>
      </c>
      <c r="PI4" s="41">
        <v>8.1025806451612878E-2</v>
      </c>
      <c r="PJ4" s="41">
        <v>6.1398387096774192E-2</v>
      </c>
      <c r="PK4" s="41">
        <v>0.55550759677419348</v>
      </c>
      <c r="PL4" s="41">
        <v>0.51616461290322568</v>
      </c>
      <c r="PM4" s="41">
        <v>0.54832400000000003</v>
      </c>
      <c r="PN4" s="41">
        <v>0.50855814516129028</v>
      </c>
      <c r="PO4" s="41">
        <v>0.18847069354838711</v>
      </c>
      <c r="PP4" s="41">
        <v>0.17874138709677426</v>
      </c>
      <c r="PQ4" s="41">
        <v>0.4111581451612904</v>
      </c>
      <c r="PR4" s="41">
        <v>0.64380119354838683</v>
      </c>
      <c r="PS4" s="41">
        <v>0.61034170967741952</v>
      </c>
      <c r="PT4" s="41">
        <v>1.9627419354838711E-2</v>
      </c>
      <c r="PU4" s="41">
        <v>2.5483352096774188</v>
      </c>
      <c r="PV4" s="41">
        <v>2.1674068548387089</v>
      </c>
      <c r="PW4" s="41">
        <v>0.75220491935483902</v>
      </c>
      <c r="PX4" s="41">
        <v>0.74155019354838725</v>
      </c>
      <c r="PY4" s="41">
        <v>0.82409646774193535</v>
      </c>
      <c r="PZ4" s="41">
        <v>0.81655111290322624</v>
      </c>
      <c r="QA4" s="41">
        <v>24.900645161290328</v>
      </c>
      <c r="QB4" s="41">
        <v>26.127096774193546</v>
      </c>
      <c r="QC4" s="41">
        <v>26.061129032258062</v>
      </c>
      <c r="QD4" s="41">
        <v>24.970967741935475</v>
      </c>
      <c r="QE4" s="41">
        <f t="shared" si="41"/>
        <v>1.1604838709677345</v>
      </c>
      <c r="QF4" s="41">
        <v>69.717580645161249</v>
      </c>
      <c r="QG4" s="41">
        <f t="shared" si="42"/>
        <v>177.08265483870957</v>
      </c>
      <c r="QH4" s="41">
        <v>185</v>
      </c>
      <c r="QI4" s="41">
        <f t="shared" si="43"/>
        <v>7.9173451612904273</v>
      </c>
      <c r="QJ4" s="41">
        <v>0.23507600000000001</v>
      </c>
      <c r="QK4" s="41">
        <v>0.14336400000000002</v>
      </c>
      <c r="QL4" s="41">
        <v>9.2320000000000013E-2</v>
      </c>
      <c r="QM4" s="41">
        <v>0.16825199999999998</v>
      </c>
      <c r="QN4" s="41">
        <v>8.1220000000000001E-2</v>
      </c>
      <c r="QO4" s="41">
        <v>6.294000000000001E-2</v>
      </c>
      <c r="QP4" s="41">
        <v>0.48612032000000005</v>
      </c>
      <c r="QQ4" s="41">
        <v>0.34934823999999998</v>
      </c>
      <c r="QR4" s="41">
        <v>0.43703543999999994</v>
      </c>
      <c r="QS4" s="41">
        <v>0.29377128000000002</v>
      </c>
      <c r="QT4" s="41">
        <v>0.27765915999999996</v>
      </c>
      <c r="QU4" s="41">
        <v>0.21981695999999995</v>
      </c>
      <c r="QV4" s="41">
        <v>0.24223384000000001</v>
      </c>
      <c r="QW4" s="41">
        <v>0.57733075999999994</v>
      </c>
      <c r="QX4" s="41">
        <v>0.45575464000000004</v>
      </c>
      <c r="QY4" s="41">
        <v>1.8280000000000001E-2</v>
      </c>
      <c r="QZ4" s="41">
        <v>1.9329847999999998</v>
      </c>
      <c r="RA4" s="41">
        <v>1.1011080000000002</v>
      </c>
      <c r="RB4" s="41">
        <v>0.56074168000000002</v>
      </c>
      <c r="RC4" s="41">
        <v>0.49790088000000005</v>
      </c>
      <c r="RD4" s="41">
        <v>0.64546272000000005</v>
      </c>
      <c r="RE4" s="41">
        <v>0.59444676000000019</v>
      </c>
      <c r="RF4" s="41">
        <v>25.8032</v>
      </c>
      <c r="RG4" s="41">
        <v>29.635200000000001</v>
      </c>
      <c r="RH4" s="41">
        <v>29.972400000000004</v>
      </c>
      <c r="RI4" s="41">
        <v>28.452400000000001</v>
      </c>
      <c r="RJ4" s="41">
        <f t="shared" si="44"/>
        <v>4.1692000000000036</v>
      </c>
      <c r="RK4" s="41">
        <v>75.949200000000033</v>
      </c>
      <c r="RL4" s="41">
        <f t="shared" si="45"/>
        <v>192.91096800000008</v>
      </c>
      <c r="RM4" s="41">
        <v>197</v>
      </c>
      <c r="RN4" s="41">
        <f t="shared" si="46"/>
        <v>4.0890319999999178</v>
      </c>
      <c r="RO4" s="41">
        <v>0.22263846153846154</v>
      </c>
      <c r="RP4" s="41">
        <v>0.11358076923076919</v>
      </c>
      <c r="RQ4" s="41">
        <v>9.4926923076923089E-2</v>
      </c>
      <c r="RR4" s="41">
        <v>0.15884615384615383</v>
      </c>
      <c r="RS4" s="41">
        <v>8.905384615384615E-2</v>
      </c>
      <c r="RT4" s="41">
        <v>6.398846153846155E-2</v>
      </c>
      <c r="RU4" s="41">
        <v>0.42691111538461535</v>
      </c>
      <c r="RV4" s="41">
        <v>0.28172946153846162</v>
      </c>
      <c r="RW4" s="41">
        <v>0.40328696153846155</v>
      </c>
      <c r="RX4" s="41">
        <v>0.25608642307692298</v>
      </c>
      <c r="RY4" s="41">
        <v>0.12333130769230768</v>
      </c>
      <c r="RZ4" s="41">
        <v>9.7871346153846156E-2</v>
      </c>
      <c r="SA4" s="41">
        <v>0.32231596153846154</v>
      </c>
      <c r="SB4" s="41">
        <v>0.55142311538461541</v>
      </c>
      <c r="SC4" s="41">
        <v>0.42475465384615391</v>
      </c>
      <c r="SD4" s="41">
        <v>2.5065384615384618E-2</v>
      </c>
      <c r="SE4" s="41">
        <v>1.5493534615384621</v>
      </c>
      <c r="SF4" s="41">
        <v>0.81576469230769233</v>
      </c>
      <c r="SG4" s="41">
        <v>0.8339399999999999</v>
      </c>
      <c r="SH4" s="41">
        <v>0.75643480769230775</v>
      </c>
      <c r="SI4" s="41">
        <v>0.87530669230769242</v>
      </c>
      <c r="SJ4" s="41">
        <v>0.81481057692307701</v>
      </c>
      <c r="SK4" s="41">
        <v>31.334230769230771</v>
      </c>
      <c r="SL4" s="41">
        <v>34.894230769230774</v>
      </c>
      <c r="SM4" s="41">
        <v>34.823076923076925</v>
      </c>
      <c r="SN4" s="41">
        <v>32.498076923076923</v>
      </c>
      <c r="SO4" s="41">
        <f t="shared" si="47"/>
        <v>3.4888461538461542</v>
      </c>
      <c r="SP4" s="42">
        <v>75.973461538461549</v>
      </c>
      <c r="SQ4" s="42">
        <f t="shared" si="48"/>
        <v>192.97259230769234</v>
      </c>
      <c r="SR4" s="42">
        <v>202.5</v>
      </c>
      <c r="SS4" s="42">
        <f t="shared" si="49"/>
        <v>9.527407692307662</v>
      </c>
      <c r="ST4" s="42">
        <v>-9999</v>
      </c>
      <c r="SU4" s="42">
        <v>-9999</v>
      </c>
      <c r="SV4" s="42">
        <v>-9999</v>
      </c>
      <c r="SW4" s="42">
        <v>-9999</v>
      </c>
      <c r="SX4" s="42">
        <v>-9999</v>
      </c>
      <c r="SY4" s="42">
        <v>-9999</v>
      </c>
      <c r="SZ4" s="42">
        <v>-9999</v>
      </c>
      <c r="TA4" s="42">
        <v>-9999</v>
      </c>
      <c r="TB4" s="42">
        <v>-9999</v>
      </c>
      <c r="TC4" s="42">
        <v>-9999</v>
      </c>
      <c r="TD4" s="42">
        <v>-9999</v>
      </c>
      <c r="TE4" s="42">
        <v>-9999</v>
      </c>
      <c r="TF4" s="42">
        <v>-9999</v>
      </c>
      <c r="TG4" s="42">
        <v>-9999</v>
      </c>
      <c r="TH4" s="42">
        <v>-9999</v>
      </c>
      <c r="TI4" s="42">
        <v>-9999</v>
      </c>
      <c r="TJ4" s="42">
        <v>-9999</v>
      </c>
      <c r="TK4" s="42">
        <v>-9999</v>
      </c>
      <c r="TL4" s="42">
        <v>-9999</v>
      </c>
      <c r="TM4" s="42">
        <v>-9999</v>
      </c>
      <c r="TN4" s="42">
        <v>-9999</v>
      </c>
      <c r="TO4" s="42">
        <v>-9999</v>
      </c>
      <c r="TP4" s="42">
        <v>-9999</v>
      </c>
      <c r="TQ4" s="42">
        <v>-9999</v>
      </c>
      <c r="TR4" s="42">
        <v>-9999</v>
      </c>
      <c r="TS4" s="42">
        <v>-9999</v>
      </c>
      <c r="TT4" s="42">
        <v>-9999</v>
      </c>
      <c r="TU4" s="42">
        <v>-9999</v>
      </c>
      <c r="TV4" s="42">
        <v>-9999</v>
      </c>
      <c r="TW4" s="42">
        <v>-9999</v>
      </c>
      <c r="TX4" s="42">
        <v>-9999</v>
      </c>
      <c r="TY4" s="41">
        <v>0.20418636363636364</v>
      </c>
      <c r="TZ4" s="41">
        <v>0.12336818181818182</v>
      </c>
      <c r="UA4" s="41">
        <v>0.13411818181818178</v>
      </c>
      <c r="UB4" s="41">
        <v>0.14458636363636368</v>
      </c>
      <c r="UC4" s="41">
        <v>0.11192727272727271</v>
      </c>
      <c r="UD4" s="41">
        <v>7.6549999999999993E-2</v>
      </c>
      <c r="UE4" s="41">
        <v>0.29028368181818187</v>
      </c>
      <c r="UF4" s="41">
        <v>0.12661045454545455</v>
      </c>
      <c r="UG4" s="41">
        <v>0.20534163636363634</v>
      </c>
      <c r="UH4" s="41">
        <v>3.6866363636363635E-2</v>
      </c>
      <c r="UI4" s="41">
        <v>4.8115363636363637E-2</v>
      </c>
      <c r="UJ4" s="41">
        <v>-4.2195318181818188E-2</v>
      </c>
      <c r="UK4" s="41">
        <v>0.24560604545454542</v>
      </c>
      <c r="UL4" s="41">
        <v>0.45325886363636364</v>
      </c>
      <c r="UM4" s="41">
        <v>0.30713159090909081</v>
      </c>
      <c r="UN4" s="41">
        <v>3.5377272727272729E-2</v>
      </c>
      <c r="UO4" s="41">
        <v>0.82310204545454557</v>
      </c>
      <c r="UP4" s="41">
        <v>0.29184145454545452</v>
      </c>
      <c r="UQ4" s="41">
        <v>1.2310456363636364</v>
      </c>
      <c r="UR4" s="41">
        <v>0.84682022727272743</v>
      </c>
      <c r="US4" s="41">
        <v>1.1856524090909091</v>
      </c>
      <c r="UT4" s="41">
        <v>0.87610427272727276</v>
      </c>
      <c r="UU4" s="41">
        <v>32.321818181818188</v>
      </c>
      <c r="UV4" s="41">
        <v>38.076818181818183</v>
      </c>
      <c r="UW4" s="41">
        <v>38.493636363636362</v>
      </c>
      <c r="UX4" s="41">
        <v>36.209999999999994</v>
      </c>
      <c r="UY4" s="41">
        <f t="shared" si="50"/>
        <v>6.1718181818181748</v>
      </c>
      <c r="UZ4" s="42">
        <v>75.98</v>
      </c>
      <c r="VA4" s="42">
        <f t="shared" si="51"/>
        <v>192.98920000000001</v>
      </c>
      <c r="VB4" s="42">
        <v>206</v>
      </c>
      <c r="VC4" s="42">
        <f t="shared" si="52"/>
        <v>13.010799999999989</v>
      </c>
      <c r="VD4" s="41">
        <f t="shared" si="4"/>
        <v>-689.81564295275291</v>
      </c>
      <c r="VE4" s="41">
        <f t="shared" si="5"/>
        <v>-689.58896451959038</v>
      </c>
      <c r="VF4" s="41">
        <f t="shared" si="6"/>
        <v>-712.19148596674756</v>
      </c>
    </row>
    <row r="5" spans="1:578" x14ac:dyDescent="0.25">
      <c r="A5" s="4">
        <v>1</v>
      </c>
      <c r="B5" s="4">
        <v>1</v>
      </c>
      <c r="C5" s="28">
        <v>104</v>
      </c>
      <c r="D5" s="9">
        <v>2</v>
      </c>
      <c r="E5" s="58">
        <v>-9999</v>
      </c>
      <c r="F5" s="4">
        <v>4</v>
      </c>
      <c r="G5" s="4">
        <v>48.8</v>
      </c>
      <c r="H5" s="40">
        <v>260.89999999999998</v>
      </c>
      <c r="I5" s="40">
        <f t="shared" si="7"/>
        <v>309.7</v>
      </c>
      <c r="J5" s="41">
        <f t="shared" si="8"/>
        <v>0.64053774560496379</v>
      </c>
      <c r="K5" s="4" t="s">
        <v>7</v>
      </c>
      <c r="L5" s="42">
        <v>150</v>
      </c>
      <c r="M5" s="42">
        <f t="shared" si="0"/>
        <v>168.00000000000003</v>
      </c>
      <c r="N5" s="42">
        <v>-9999</v>
      </c>
      <c r="O5" s="42">
        <v>-9999</v>
      </c>
      <c r="P5" s="42">
        <v>-9999</v>
      </c>
      <c r="Q5" s="42">
        <v>-9999</v>
      </c>
      <c r="R5" s="42">
        <v>-9999</v>
      </c>
      <c r="S5" s="42">
        <v>-9999</v>
      </c>
      <c r="T5" s="42">
        <v>-9999</v>
      </c>
      <c r="U5" s="42">
        <v>-9999</v>
      </c>
      <c r="V5" s="42">
        <v>-9999</v>
      </c>
      <c r="W5" s="42">
        <v>-9999</v>
      </c>
      <c r="X5" s="42">
        <v>-9999</v>
      </c>
      <c r="Y5" s="42">
        <v>-9999</v>
      </c>
      <c r="Z5" s="42">
        <v>-9999</v>
      </c>
      <c r="AA5" s="42">
        <v>-9999</v>
      </c>
      <c r="AB5" s="42">
        <v>-9999</v>
      </c>
      <c r="AC5" s="42">
        <v>-9999</v>
      </c>
      <c r="AD5" s="42">
        <v>-9999</v>
      </c>
      <c r="AE5" s="42">
        <v>-9999</v>
      </c>
      <c r="AF5" s="42">
        <v>-9999</v>
      </c>
      <c r="AG5" s="4">
        <v>8.5</v>
      </c>
      <c r="AH5" s="4">
        <v>7.2</v>
      </c>
      <c r="AI5" s="4">
        <v>0.37</v>
      </c>
      <c r="AJ5" s="4" t="s">
        <v>38</v>
      </c>
      <c r="AK5" s="42">
        <v>-9999</v>
      </c>
      <c r="AL5" s="4">
        <v>278</v>
      </c>
      <c r="AM5" s="4">
        <v>0.73</v>
      </c>
      <c r="AN5" s="4">
        <v>4224</v>
      </c>
      <c r="AO5" s="4">
        <v>214</v>
      </c>
      <c r="AP5" s="4">
        <v>239</v>
      </c>
      <c r="AQ5" s="4">
        <v>24.7</v>
      </c>
      <c r="AR5" s="4">
        <v>0</v>
      </c>
      <c r="AS5" s="4">
        <v>3</v>
      </c>
      <c r="AT5" s="4">
        <v>86</v>
      </c>
      <c r="AU5" s="4">
        <v>7</v>
      </c>
      <c r="AV5" s="4">
        <v>4</v>
      </c>
      <c r="AW5" s="4">
        <v>42</v>
      </c>
      <c r="AX5" s="4">
        <v>57</v>
      </c>
      <c r="AY5" s="42">
        <v>-9999</v>
      </c>
      <c r="AZ5" s="42">
        <v>-9999</v>
      </c>
      <c r="BA5" s="42">
        <v>-9999</v>
      </c>
      <c r="BB5" s="42">
        <v>-9999</v>
      </c>
      <c r="BC5" s="42">
        <v>-9999</v>
      </c>
      <c r="BD5" s="42">
        <v>-9999</v>
      </c>
      <c r="BE5" s="42">
        <v>-9999</v>
      </c>
      <c r="BF5" s="42">
        <v>-9999</v>
      </c>
      <c r="BG5" s="42">
        <v>-9999</v>
      </c>
      <c r="BH5" s="42">
        <v>-9999</v>
      </c>
      <c r="BI5" s="42">
        <v>-9999</v>
      </c>
      <c r="BJ5" s="42">
        <v>-9999</v>
      </c>
      <c r="BK5" s="42">
        <v>-9999</v>
      </c>
      <c r="BL5" s="42">
        <v>-9999</v>
      </c>
      <c r="BM5" s="42">
        <v>-9999</v>
      </c>
      <c r="BN5" s="42">
        <v>-9999</v>
      </c>
      <c r="BO5" s="42">
        <v>-9999</v>
      </c>
      <c r="BP5" s="42">
        <v>-9999</v>
      </c>
      <c r="BQ5" s="42">
        <v>-9999</v>
      </c>
      <c r="BR5" s="42">
        <v>-9999</v>
      </c>
      <c r="BS5" s="42">
        <v>-9999</v>
      </c>
      <c r="BT5" s="42">
        <v>-9999</v>
      </c>
      <c r="BU5" s="42">
        <v>-9999</v>
      </c>
      <c r="BV5" s="42">
        <v>-9999</v>
      </c>
      <c r="BW5" s="42">
        <v>-9999</v>
      </c>
      <c r="BX5" s="42">
        <v>-9999</v>
      </c>
      <c r="BY5" s="42">
        <v>-9999</v>
      </c>
      <c r="BZ5" s="42">
        <v>-9999</v>
      </c>
      <c r="CA5" s="42">
        <v>-9999</v>
      </c>
      <c r="CB5" s="42">
        <v>-9999</v>
      </c>
      <c r="CC5" s="42">
        <v>-9999</v>
      </c>
      <c r="CD5" s="63">
        <v>-9999</v>
      </c>
      <c r="CE5" s="60">
        <v>-9999</v>
      </c>
      <c r="CF5" s="42">
        <v>-9999</v>
      </c>
      <c r="CG5" s="42">
        <v>-9999</v>
      </c>
      <c r="CH5" s="61">
        <v>-9999</v>
      </c>
      <c r="CI5" s="60">
        <v>-9999</v>
      </c>
      <c r="CJ5" s="42">
        <v>-9999</v>
      </c>
      <c r="CK5" s="42">
        <v>-9999</v>
      </c>
      <c r="CL5" s="62">
        <v>-9999</v>
      </c>
      <c r="CM5" s="60">
        <v>-9999</v>
      </c>
      <c r="CN5" s="42">
        <v>-9999</v>
      </c>
      <c r="CO5" s="42">
        <v>-9999</v>
      </c>
      <c r="CP5" s="62">
        <v>-9999</v>
      </c>
      <c r="CQ5" s="60">
        <v>-9999</v>
      </c>
      <c r="CR5" s="42">
        <v>-9999</v>
      </c>
      <c r="CS5" s="42">
        <v>-9999</v>
      </c>
      <c r="CT5" s="8">
        <v>1127.5999999999999</v>
      </c>
      <c r="CU5" s="8">
        <v>4.6933200893965745</v>
      </c>
      <c r="CV5" s="8">
        <v>4.7139224999999998</v>
      </c>
      <c r="CW5" s="8">
        <v>2392.0630854665092</v>
      </c>
      <c r="CX5" s="25">
        <f t="shared" si="2"/>
        <v>2392.0630854665092</v>
      </c>
      <c r="CY5" s="25">
        <f t="shared" si="9"/>
        <v>2451.304347826087</v>
      </c>
      <c r="CZ5" s="60">
        <v>-9999</v>
      </c>
      <c r="DA5" s="43">
        <v>2.56</v>
      </c>
      <c r="DB5" s="41">
        <f t="shared" si="10"/>
        <v>61.236814987942637</v>
      </c>
      <c r="DC5" s="41">
        <v>65.900000000000006</v>
      </c>
      <c r="DD5" s="41">
        <v>1326</v>
      </c>
      <c r="DE5" s="41">
        <f t="shared" si="3"/>
        <v>49.698340874811464</v>
      </c>
      <c r="DF5" s="41">
        <v>2.5</v>
      </c>
      <c r="DG5" s="41">
        <v>0.7545823529411767</v>
      </c>
      <c r="DH5" s="41">
        <v>0.54522941176470585</v>
      </c>
      <c r="DI5" s="41">
        <v>0.47294999999999993</v>
      </c>
      <c r="DJ5" s="41">
        <v>0.71870882352941168</v>
      </c>
      <c r="DK5" s="41">
        <v>0.48367647058823532</v>
      </c>
      <c r="DL5" s="41">
        <v>0.30088823529411762</v>
      </c>
      <c r="DM5" s="41">
        <v>0.21857620588235294</v>
      </c>
      <c r="DN5" s="41">
        <v>0.19533788235294119</v>
      </c>
      <c r="DO5" s="41">
        <v>0.22900552941176477</v>
      </c>
      <c r="DP5" s="41">
        <v>0.20588341176470587</v>
      </c>
      <c r="DQ5" s="41">
        <v>6.0044558823529395E-2</v>
      </c>
      <c r="DR5" s="41">
        <v>7.1013999999999994E-2</v>
      </c>
      <c r="DS5" s="41">
        <v>0.16061991176470594</v>
      </c>
      <c r="DT5" s="41">
        <v>0.42948191176470579</v>
      </c>
      <c r="DU5" s="41">
        <v>0.40949049999999998</v>
      </c>
      <c r="DV5" s="41">
        <v>0.18278823529411767</v>
      </c>
      <c r="DW5" s="41">
        <v>0.56028482352941178</v>
      </c>
      <c r="DX5" s="41">
        <v>0.48617602941176469</v>
      </c>
      <c r="DY5" s="41">
        <v>0.70020550000000004</v>
      </c>
      <c r="DZ5" s="41">
        <v>0.73475750000000006</v>
      </c>
      <c r="EA5" s="41">
        <v>0.74119452941176467</v>
      </c>
      <c r="EB5" s="41">
        <v>0.77066711764705875</v>
      </c>
      <c r="EC5" s="41">
        <v>21.672058823529419</v>
      </c>
      <c r="ED5" s="41">
        <v>24.413823529411761</v>
      </c>
      <c r="EE5" s="41">
        <v>25.24588235294118</v>
      </c>
      <c r="EF5" s="41">
        <v>25.981470588235293</v>
      </c>
      <c r="EG5" s="41">
        <f t="shared" si="11"/>
        <v>3.5738235294117615</v>
      </c>
      <c r="EH5" s="41">
        <v>38.714411764705872</v>
      </c>
      <c r="EI5" s="42">
        <f t="shared" si="12"/>
        <v>98.334605882352918</v>
      </c>
      <c r="EJ5" s="4">
        <v>105</v>
      </c>
      <c r="EK5" s="40">
        <f t="shared" si="13"/>
        <v>6.6653941176470823</v>
      </c>
      <c r="EL5" s="41">
        <v>0.71069512195121942</v>
      </c>
      <c r="EM5" s="41">
        <v>0.51212439024390233</v>
      </c>
      <c r="EN5" s="41">
        <v>0.42771951219512194</v>
      </c>
      <c r="EO5" s="41">
        <v>0.67651219512195138</v>
      </c>
      <c r="EP5" s="41">
        <v>0.4364560975609757</v>
      </c>
      <c r="EQ5" s="41">
        <v>0.2764195121951219</v>
      </c>
      <c r="ER5" s="41">
        <v>0.23888997560975611</v>
      </c>
      <c r="ES5" s="41">
        <v>0.21553519512195127</v>
      </c>
      <c r="ET5" s="41">
        <v>0.24836697560975604</v>
      </c>
      <c r="EU5" s="41">
        <v>0.22511085365853661</v>
      </c>
      <c r="EV5" s="41">
        <v>7.9897682926829278E-2</v>
      </c>
      <c r="EW5" s="41">
        <v>8.9899536585365841E-2</v>
      </c>
      <c r="EX5" s="41">
        <v>0.16209246341463418</v>
      </c>
      <c r="EY5" s="41">
        <v>0.43968800000000002</v>
      </c>
      <c r="EZ5" s="41">
        <v>0.41962112195121953</v>
      </c>
      <c r="FA5" s="41">
        <v>0.16003658536585366</v>
      </c>
      <c r="FB5" s="41">
        <v>0.62877707317073173</v>
      </c>
      <c r="FC5" s="41">
        <v>0.55036229268292647</v>
      </c>
      <c r="FD5" s="41">
        <v>0.65234375609756101</v>
      </c>
      <c r="FE5" s="41">
        <v>0.67893153658536565</v>
      </c>
      <c r="FF5" s="41">
        <v>0.70039758536585373</v>
      </c>
      <c r="FG5" s="41">
        <v>0.72323982926829267</v>
      </c>
      <c r="FH5" s="41">
        <v>22.953414634146341</v>
      </c>
      <c r="FI5" s="41">
        <v>25.896097560975615</v>
      </c>
      <c r="FJ5" s="41">
        <v>26.550000000000004</v>
      </c>
      <c r="FK5" s="41">
        <v>27.311707317073171</v>
      </c>
      <c r="FL5" s="41">
        <f t="shared" si="14"/>
        <v>3.5965853658536631</v>
      </c>
      <c r="FM5" s="41">
        <v>40.550975609756101</v>
      </c>
      <c r="FN5" s="40">
        <f t="shared" si="15"/>
        <v>102.9994780487805</v>
      </c>
      <c r="FO5" s="4">
        <v>105</v>
      </c>
      <c r="FP5" s="40">
        <f t="shared" si="16"/>
        <v>2.0005219512194969</v>
      </c>
      <c r="FQ5" s="41">
        <v>0.71435443037974677</v>
      </c>
      <c r="FR5" s="41">
        <v>0.51329746835443002</v>
      </c>
      <c r="FS5" s="41">
        <v>0.40785316455696191</v>
      </c>
      <c r="FT5" s="41">
        <v>0.68522784810126558</v>
      </c>
      <c r="FU5" s="41">
        <v>0.41610632911392392</v>
      </c>
      <c r="FV5" s="41">
        <v>0.27273670886075946</v>
      </c>
      <c r="FW5" s="41">
        <v>0.26371781012658235</v>
      </c>
      <c r="FX5" s="41">
        <v>0.24432848101265817</v>
      </c>
      <c r="FY5" s="41">
        <v>0.27307248101265824</v>
      </c>
      <c r="FZ5" s="41">
        <v>0.25378087341772149</v>
      </c>
      <c r="GA5" s="41">
        <v>0.10483001265822782</v>
      </c>
      <c r="GB5" s="41">
        <v>0.11481318987341775</v>
      </c>
      <c r="GC5" s="41">
        <v>0.1634808227848101</v>
      </c>
      <c r="GD5" s="41">
        <v>0.44716912658227864</v>
      </c>
      <c r="GE5" s="41">
        <v>0.43044530379746831</v>
      </c>
      <c r="GF5" s="41">
        <v>0.14336962025316458</v>
      </c>
      <c r="GG5" s="41">
        <v>0.71894845569620247</v>
      </c>
      <c r="GH5" s="41">
        <v>0.64880496202531612</v>
      </c>
      <c r="GI5" s="41">
        <v>0.59951893670886069</v>
      </c>
      <c r="GJ5" s="41">
        <v>0.62076550632911398</v>
      </c>
      <c r="GK5" s="41">
        <v>0.65544303797468351</v>
      </c>
      <c r="GL5" s="41">
        <v>0.67367126582278469</v>
      </c>
      <c r="GM5" s="41">
        <v>20.343544303797465</v>
      </c>
      <c r="GN5" s="41">
        <v>24.898101265822792</v>
      </c>
      <c r="GO5" s="41">
        <v>25.762025316455706</v>
      </c>
      <c r="GP5" s="41">
        <v>26.244430379746841</v>
      </c>
      <c r="GQ5" s="41">
        <f t="shared" si="17"/>
        <v>5.4184810126582406</v>
      </c>
      <c r="GR5" s="40">
        <v>40.471392405063291</v>
      </c>
      <c r="GS5" s="40">
        <f t="shared" si="18"/>
        <v>102.79733670886075</v>
      </c>
      <c r="GT5" s="4">
        <v>104</v>
      </c>
      <c r="GU5" s="41">
        <f t="shared" si="19"/>
        <v>1.2026632911392454</v>
      </c>
      <c r="GV5" s="41">
        <v>0.73646545454545453</v>
      </c>
      <c r="GW5" s="41">
        <v>0.5143363636363637</v>
      </c>
      <c r="GX5" s="41">
        <v>0.38588545454545448</v>
      </c>
      <c r="GY5" s="41">
        <v>0.70584181818181824</v>
      </c>
      <c r="GZ5" s="41">
        <v>0.40154727272727275</v>
      </c>
      <c r="HA5" s="41">
        <v>0.26792363636363642</v>
      </c>
      <c r="HB5" s="41">
        <v>0.29439296363636364</v>
      </c>
      <c r="HC5" s="41">
        <v>0.27487312727272728</v>
      </c>
      <c r="HD5" s="41">
        <v>0.3126779999999999</v>
      </c>
      <c r="HE5" s="41">
        <v>0.29335212727272725</v>
      </c>
      <c r="HF5" s="41">
        <v>0.12360996363636365</v>
      </c>
      <c r="HG5" s="41">
        <v>0.14341198181818177</v>
      </c>
      <c r="HH5" s="41">
        <v>0.17740412727272731</v>
      </c>
      <c r="HI5" s="41">
        <v>0.46641894545454532</v>
      </c>
      <c r="HJ5" s="41">
        <v>0.44959725454545457</v>
      </c>
      <c r="HK5" s="41">
        <v>0.13362363636363636</v>
      </c>
      <c r="HL5" s="41">
        <v>0.83948565454545421</v>
      </c>
      <c r="HM5" s="41">
        <v>0.76281505454545462</v>
      </c>
      <c r="HN5" s="41">
        <v>0.5694079090909091</v>
      </c>
      <c r="HO5" s="41">
        <v>0.60510356363636353</v>
      </c>
      <c r="HP5" s="41">
        <v>0.63398261818181811</v>
      </c>
      <c r="HQ5" s="41">
        <v>0.66431243636363646</v>
      </c>
      <c r="HR5" s="41">
        <v>16.665636363636363</v>
      </c>
      <c r="HS5" s="41">
        <v>23.60581818181819</v>
      </c>
      <c r="HT5" s="41">
        <v>24.460909090909094</v>
      </c>
      <c r="HU5" s="41">
        <v>24.763454545454543</v>
      </c>
      <c r="HV5" s="41">
        <f t="shared" si="20"/>
        <v>7.7952727272727316</v>
      </c>
      <c r="HW5" s="41">
        <v>40.147818181818181</v>
      </c>
      <c r="HX5" s="41">
        <f t="shared" si="21"/>
        <v>101.97545818181818</v>
      </c>
      <c r="HY5" s="4">
        <v>106</v>
      </c>
      <c r="HZ5" s="40">
        <f t="shared" si="22"/>
        <v>4.0245418181818167</v>
      </c>
      <c r="IA5" s="41">
        <v>0.68980512820512807</v>
      </c>
      <c r="IB5" s="41">
        <v>0.42659999999999998</v>
      </c>
      <c r="IC5" s="41">
        <v>0.29092307692307695</v>
      </c>
      <c r="ID5" s="41">
        <v>0.63344102564102567</v>
      </c>
      <c r="IE5" s="41">
        <v>0.31779230769230771</v>
      </c>
      <c r="IF5" s="41">
        <v>0.21135128205128204</v>
      </c>
      <c r="IG5" s="41">
        <v>0.36962956410256415</v>
      </c>
      <c r="IH5" s="41">
        <v>0.33247664102564106</v>
      </c>
      <c r="II5" s="41">
        <v>0.4079390769230769</v>
      </c>
      <c r="IJ5" s="41">
        <v>0.37201884615384606</v>
      </c>
      <c r="IK5" s="41">
        <v>0.14725112820512823</v>
      </c>
      <c r="IL5" s="41">
        <v>0.19136389743589743</v>
      </c>
      <c r="IM5" s="41">
        <v>0.23559861538461538</v>
      </c>
      <c r="IN5" s="41">
        <v>0.53107843589743597</v>
      </c>
      <c r="IO5" s="41">
        <v>0.49991671794871778</v>
      </c>
      <c r="IP5" s="41">
        <v>0.10644102564102564</v>
      </c>
      <c r="IQ5" s="41">
        <v>1.1875407692307693</v>
      </c>
      <c r="IR5" s="41">
        <v>1.0083182051282051</v>
      </c>
      <c r="IS5" s="41">
        <v>0.58011828205128202</v>
      </c>
      <c r="IT5" s="41">
        <v>0.64401174358974367</v>
      </c>
      <c r="IU5" s="41">
        <v>0.65996417948717945</v>
      </c>
      <c r="IV5" s="41">
        <v>0.71130294871794852</v>
      </c>
      <c r="IW5" s="41">
        <v>24.002820512820506</v>
      </c>
      <c r="IX5" s="41">
        <v>26.396153846153847</v>
      </c>
      <c r="IY5" s="41">
        <v>27.665897435897431</v>
      </c>
      <c r="IZ5" s="41">
        <v>28.590256410256405</v>
      </c>
      <c r="JA5" s="41">
        <f t="shared" si="23"/>
        <v>3.6630769230769253</v>
      </c>
      <c r="JB5" s="41">
        <v>42.893333333333338</v>
      </c>
      <c r="JC5" s="41">
        <f t="shared" si="24"/>
        <v>108.94906666666668</v>
      </c>
      <c r="JD5" s="41">
        <v>112</v>
      </c>
      <c r="JE5" s="41">
        <f t="shared" si="25"/>
        <v>3.0509333333333188</v>
      </c>
      <c r="JF5" s="41">
        <v>0.66948851351351357</v>
      </c>
      <c r="JG5" s="41">
        <v>0.38644999999999979</v>
      </c>
      <c r="JH5" s="41">
        <v>0.25659594594594592</v>
      </c>
      <c r="JI5" s="41">
        <v>0.612537837837838</v>
      </c>
      <c r="JJ5" s="41">
        <v>0.26587702702702709</v>
      </c>
      <c r="JK5" s="41">
        <v>0.18931891891891892</v>
      </c>
      <c r="JL5" s="41">
        <v>0.43131110135135137</v>
      </c>
      <c r="JM5" s="41">
        <v>0.39460610135135127</v>
      </c>
      <c r="JN5" s="41">
        <v>0.44684111486486489</v>
      </c>
      <c r="JO5" s="41">
        <v>0.41070458783783814</v>
      </c>
      <c r="JP5" s="41">
        <v>0.18500694594594594</v>
      </c>
      <c r="JQ5" s="41">
        <v>0.20372005405405405</v>
      </c>
      <c r="JR5" s="41">
        <v>0.26784467567567577</v>
      </c>
      <c r="JS5" s="41">
        <v>0.55917252702702669</v>
      </c>
      <c r="JT5" s="41">
        <v>0.52798233108108117</v>
      </c>
      <c r="JU5" s="41">
        <v>7.6558108108108078E-2</v>
      </c>
      <c r="JV5" s="41">
        <v>1.5243736689189182</v>
      </c>
      <c r="JW5" s="41">
        <v>1.3097552702702706</v>
      </c>
      <c r="JX5" s="41">
        <v>0.60149941216216229</v>
      </c>
      <c r="JY5" s="41">
        <v>0.62293533108108134</v>
      </c>
      <c r="JZ5" s="41">
        <v>0.68543362162162158</v>
      </c>
      <c r="KA5" s="41">
        <v>0.7022943851351352</v>
      </c>
      <c r="KB5" s="41">
        <v>26.832567567567569</v>
      </c>
      <c r="KC5" s="41">
        <v>28.199594594594569</v>
      </c>
      <c r="KD5" s="41">
        <v>25.960878378378368</v>
      </c>
      <c r="KE5" s="41">
        <v>26.608445945945945</v>
      </c>
      <c r="KF5" s="41">
        <f t="shared" si="26"/>
        <v>-0.87168918918920113</v>
      </c>
      <c r="KG5" s="41">
        <v>43.999054054054056</v>
      </c>
      <c r="KH5" s="41">
        <f t="shared" si="27"/>
        <v>111.75759729729731</v>
      </c>
      <c r="KI5" s="41">
        <v>120</v>
      </c>
      <c r="KJ5" s="41">
        <f t="shared" si="28"/>
        <v>8.2424027027026909</v>
      </c>
      <c r="KK5" s="41">
        <v>0.40344838709677416</v>
      </c>
      <c r="KL5" s="41">
        <v>0.22132903225806452</v>
      </c>
      <c r="KM5" s="41">
        <v>0.12324516129032261</v>
      </c>
      <c r="KN5" s="41">
        <v>0.36951290322580654</v>
      </c>
      <c r="KO5" s="41">
        <v>0.1431290322580645</v>
      </c>
      <c r="KP5" s="41">
        <v>9.9993548387096787E-2</v>
      </c>
      <c r="KQ5" s="41">
        <v>0.47607406451612905</v>
      </c>
      <c r="KR5" s="41">
        <v>0.44162580645161292</v>
      </c>
      <c r="KS5" s="41">
        <v>0.53271009677419356</v>
      </c>
      <c r="KT5" s="41">
        <v>0.5008612580645162</v>
      </c>
      <c r="KU5" s="41">
        <v>0.2151219032258064</v>
      </c>
      <c r="KV5" s="41">
        <v>0.2869223870967742</v>
      </c>
      <c r="KW5" s="41">
        <v>0.29108912903225803</v>
      </c>
      <c r="KX5" s="41">
        <v>0.60271541935483852</v>
      </c>
      <c r="KY5" s="41">
        <v>0.57428932258064536</v>
      </c>
      <c r="KZ5" s="41">
        <v>4.3135483870967738E-2</v>
      </c>
      <c r="LA5" s="41">
        <v>1.8346248387096775</v>
      </c>
      <c r="LB5" s="41">
        <v>1.5976643870967744</v>
      </c>
      <c r="LC5" s="41">
        <v>0.5473047096774194</v>
      </c>
      <c r="LD5" s="41">
        <v>0.61283783870967723</v>
      </c>
      <c r="LE5" s="41">
        <v>0.64887329032258056</v>
      </c>
      <c r="LF5" s="41">
        <v>0.69945303225806454</v>
      </c>
      <c r="LG5" s="41">
        <v>20.589354838709667</v>
      </c>
      <c r="LH5" s="41">
        <v>19.253548387096771</v>
      </c>
      <c r="LI5" s="41">
        <v>19.470645161290324</v>
      </c>
      <c r="LJ5" s="41">
        <v>18.807741935483872</v>
      </c>
      <c r="LK5" s="41">
        <f t="shared" si="29"/>
        <v>-1.1187096774193428</v>
      </c>
      <c r="LL5" s="41">
        <v>57.748064516129013</v>
      </c>
      <c r="LM5" s="41">
        <f t="shared" si="30"/>
        <v>146.68008387096771</v>
      </c>
      <c r="LN5" s="41">
        <v>150</v>
      </c>
      <c r="LO5" s="41">
        <f t="shared" si="31"/>
        <v>3.3199161290322934</v>
      </c>
      <c r="LP5" s="41">
        <v>0.35799230769230772</v>
      </c>
      <c r="LQ5" s="41">
        <v>0.16868076923076919</v>
      </c>
      <c r="LR5" s="41">
        <v>6.6242307692307684E-2</v>
      </c>
      <c r="LS5" s="41">
        <v>0.32506538461538464</v>
      </c>
      <c r="LT5" s="41">
        <v>8.5807692307692335E-2</v>
      </c>
      <c r="LU5" s="41">
        <v>6.435384615384615E-2</v>
      </c>
      <c r="LV5" s="41">
        <v>0.6134409999999999</v>
      </c>
      <c r="LW5" s="41">
        <v>0.58238188461538454</v>
      </c>
      <c r="LX5" s="41">
        <v>0.68769157692307692</v>
      </c>
      <c r="LY5" s="41">
        <v>0.66162126923076936</v>
      </c>
      <c r="LZ5" s="41">
        <v>0.32586638461538464</v>
      </c>
      <c r="MA5" s="41">
        <v>0.43707623076923074</v>
      </c>
      <c r="MB5" s="41">
        <v>0.35905876923076918</v>
      </c>
      <c r="MC5" s="41">
        <v>0.69496950000000013</v>
      </c>
      <c r="MD5" s="41">
        <v>0.66932507692307697</v>
      </c>
      <c r="ME5" s="41">
        <v>2.1453846153846157E-2</v>
      </c>
      <c r="MF5" s="41">
        <v>3.1985599230769219</v>
      </c>
      <c r="MG5" s="41">
        <v>2.8140561923076928</v>
      </c>
      <c r="MH5" s="41">
        <v>0.52191157692307677</v>
      </c>
      <c r="MI5" s="41">
        <v>0.58668976923076932</v>
      </c>
      <c r="MJ5" s="41">
        <v>0.64753857692307681</v>
      </c>
      <c r="MK5" s="41">
        <v>0.69485915384615393</v>
      </c>
      <c r="ML5" s="41">
        <v>23.327307692307688</v>
      </c>
      <c r="MM5" s="41">
        <v>20.910000000000004</v>
      </c>
      <c r="MN5" s="41">
        <v>21.441153846153846</v>
      </c>
      <c r="MO5" s="41">
        <v>21.030384615384619</v>
      </c>
      <c r="MP5" s="41">
        <f t="shared" si="32"/>
        <v>-1.8861538461538423</v>
      </c>
      <c r="MQ5" s="41">
        <v>60.160000000000011</v>
      </c>
      <c r="MR5" s="41">
        <f t="shared" si="33"/>
        <v>152.80640000000002</v>
      </c>
      <c r="MS5" s="41">
        <v>150</v>
      </c>
      <c r="MT5" s="41">
        <f t="shared" si="34"/>
        <v>-2.8064000000000249</v>
      </c>
      <c r="MU5" s="41">
        <v>0.33636666666666665</v>
      </c>
      <c r="MV5" s="41">
        <v>0.14946666666666669</v>
      </c>
      <c r="MW5" s="41">
        <v>5.9270370370370362E-2</v>
      </c>
      <c r="MX5" s="41">
        <v>0.29717037037037031</v>
      </c>
      <c r="MY5" s="41">
        <v>7.8825925925925938E-2</v>
      </c>
      <c r="MZ5" s="41">
        <v>5.6551851851851839E-2</v>
      </c>
      <c r="NA5" s="41">
        <v>0.61999266666666653</v>
      </c>
      <c r="NB5" s="41">
        <v>0.5805664074074075</v>
      </c>
      <c r="NC5" s="41">
        <v>0.70017055555555552</v>
      </c>
      <c r="ND5" s="41">
        <v>0.66765285185185208</v>
      </c>
      <c r="NE5" s="41">
        <v>0.30919400000000002</v>
      </c>
      <c r="NF5" s="41">
        <v>0.43365022222222227</v>
      </c>
      <c r="NG5" s="41">
        <v>0.38446340740740736</v>
      </c>
      <c r="NH5" s="41">
        <v>0.71182925925925944</v>
      </c>
      <c r="NI5" s="41">
        <v>0.68042166666666681</v>
      </c>
      <c r="NJ5" s="41">
        <v>2.2274074074074082E-2</v>
      </c>
      <c r="NK5" s="41">
        <v>3.2970074814814816</v>
      </c>
      <c r="NL5" s="41">
        <v>2.7980544074074079</v>
      </c>
      <c r="NM5" s="41">
        <v>0.54882044444444433</v>
      </c>
      <c r="NN5" s="41">
        <v>0.62114237037037034</v>
      </c>
      <c r="NO5" s="41">
        <v>0.67357103703703691</v>
      </c>
      <c r="NP5" s="41">
        <v>0.72546466666666676</v>
      </c>
      <c r="NQ5" s="41">
        <v>24.735925925925923</v>
      </c>
      <c r="NR5" s="41">
        <v>22.263333333333328</v>
      </c>
      <c r="NS5" s="41">
        <v>23.180370370370376</v>
      </c>
      <c r="NT5" s="41">
        <v>23.468518518518515</v>
      </c>
      <c r="NU5" s="41">
        <f t="shared" si="35"/>
        <v>-1.5555555555555465</v>
      </c>
      <c r="NV5" s="41">
        <v>67.975925925925935</v>
      </c>
      <c r="NW5" s="41">
        <f t="shared" si="36"/>
        <v>172.65885185185186</v>
      </c>
      <c r="NX5" s="41">
        <v>174</v>
      </c>
      <c r="NY5" s="41">
        <f t="shared" si="37"/>
        <v>1.341148148148136</v>
      </c>
      <c r="NZ5" s="41">
        <v>0.29160833333333336</v>
      </c>
      <c r="OA5" s="41">
        <v>0.13255833333333331</v>
      </c>
      <c r="OB5" s="41">
        <v>4.8575E-2</v>
      </c>
      <c r="OC5" s="41">
        <v>0.26202500000000001</v>
      </c>
      <c r="OD5" s="41">
        <v>6.6087500000000007E-2</v>
      </c>
      <c r="OE5" s="41">
        <v>4.7316666666666667E-2</v>
      </c>
      <c r="OF5" s="41">
        <v>0.62973816666666671</v>
      </c>
      <c r="OG5" s="41">
        <v>0.59679295833333346</v>
      </c>
      <c r="OH5" s="41">
        <v>0.71350716666666658</v>
      </c>
      <c r="OI5" s="41">
        <v>0.68684125000000007</v>
      </c>
      <c r="OJ5" s="41">
        <v>0.33470725000000007</v>
      </c>
      <c r="OK5" s="41">
        <v>0.46380308333333337</v>
      </c>
      <c r="OL5" s="41">
        <v>0.37414275000000002</v>
      </c>
      <c r="OM5" s="41">
        <v>0.71978900000000001</v>
      </c>
      <c r="ON5" s="41">
        <v>0.69371658333333341</v>
      </c>
      <c r="OO5" s="41">
        <v>1.8770833333333337E-2</v>
      </c>
      <c r="OP5" s="41">
        <v>3.4325326666666665</v>
      </c>
      <c r="OQ5" s="41">
        <v>2.985710833333334</v>
      </c>
      <c r="OR5" s="41">
        <v>0.52429408333333349</v>
      </c>
      <c r="OS5" s="41">
        <v>0.594232125</v>
      </c>
      <c r="OT5" s="41">
        <v>0.65328949999999997</v>
      </c>
      <c r="OU5" s="41">
        <v>0.70414412500000001</v>
      </c>
      <c r="OV5" s="41">
        <v>16.315000000000001</v>
      </c>
      <c r="OW5" s="41">
        <v>14.463749999999999</v>
      </c>
      <c r="OX5" s="41">
        <v>14.883333333333333</v>
      </c>
      <c r="OY5" s="41">
        <v>15.314583333333333</v>
      </c>
      <c r="OZ5" s="41">
        <f t="shared" si="38"/>
        <v>-1.4316666666666684</v>
      </c>
      <c r="PA5" s="41">
        <v>38.907083333333333</v>
      </c>
      <c r="PB5" s="41">
        <f t="shared" si="39"/>
        <v>98.823991666666672</v>
      </c>
      <c r="PC5" s="41">
        <v>184</v>
      </c>
      <c r="PD5" s="41">
        <f t="shared" si="40"/>
        <v>85.176008333333328</v>
      </c>
      <c r="PE5" s="41">
        <v>0.30745263157894737</v>
      </c>
      <c r="PF5" s="41">
        <v>0.11448947368421047</v>
      </c>
      <c r="PG5" s="41">
        <v>6.0273684210526292E-2</v>
      </c>
      <c r="PH5" s="41">
        <v>0.27665263157894726</v>
      </c>
      <c r="PI5" s="41">
        <v>6.7077631578947375E-2</v>
      </c>
      <c r="PJ5" s="41">
        <v>5.4844736842105259E-2</v>
      </c>
      <c r="PK5" s="41">
        <v>0.63962022368421056</v>
      </c>
      <c r="PL5" s="41">
        <v>0.60786961842105247</v>
      </c>
      <c r="PM5" s="41">
        <v>0.66977838157894731</v>
      </c>
      <c r="PN5" s="41">
        <v>0.64013896052631569</v>
      </c>
      <c r="PO5" s="41">
        <v>0.26058613157894728</v>
      </c>
      <c r="PP5" s="41">
        <v>0.310326157894737</v>
      </c>
      <c r="PQ5" s="41">
        <v>0.45579606578947379</v>
      </c>
      <c r="PR5" s="41">
        <v>0.69568397368421064</v>
      </c>
      <c r="PS5" s="41">
        <v>0.66790124999999967</v>
      </c>
      <c r="PT5" s="41">
        <v>1.2232894736842106E-2</v>
      </c>
      <c r="PU5" s="41">
        <v>3.6058155131578942</v>
      </c>
      <c r="PV5" s="41">
        <v>3.1434031710526313</v>
      </c>
      <c r="PW5" s="41">
        <v>0.68127165789473676</v>
      </c>
      <c r="PX5" s="41">
        <v>0.71280669736842073</v>
      </c>
      <c r="PY5" s="41">
        <v>0.78072388157894712</v>
      </c>
      <c r="PZ5" s="41">
        <v>0.80233921052631585</v>
      </c>
      <c r="QA5" s="41">
        <v>24.892105263157909</v>
      </c>
      <c r="QB5" s="41">
        <v>24.023815789473673</v>
      </c>
      <c r="QC5" s="41">
        <v>23.956973684210528</v>
      </c>
      <c r="QD5" s="41">
        <v>24.254999999999985</v>
      </c>
      <c r="QE5" s="41">
        <f t="shared" si="41"/>
        <v>-0.93513157894738086</v>
      </c>
      <c r="QF5" s="41">
        <v>68.303815789473617</v>
      </c>
      <c r="QG5" s="41">
        <f t="shared" si="42"/>
        <v>173.49169210526298</v>
      </c>
      <c r="QH5" s="41">
        <v>185</v>
      </c>
      <c r="QI5" s="41">
        <f t="shared" si="43"/>
        <v>11.508307894737015</v>
      </c>
      <c r="QJ5" s="41">
        <v>0.27958571428571427</v>
      </c>
      <c r="QK5" s="41">
        <v>0.14411428571428569</v>
      </c>
      <c r="QL5" s="41">
        <v>6.7460714285714277E-2</v>
      </c>
      <c r="QM5" s="41">
        <v>0.19628571428571431</v>
      </c>
      <c r="QN5" s="41">
        <v>6.7849999999999994E-2</v>
      </c>
      <c r="QO5" s="41">
        <v>5.8746428571428567E-2</v>
      </c>
      <c r="QP5" s="41">
        <v>0.6080746071428571</v>
      </c>
      <c r="QQ5" s="41">
        <v>0.48516421428571427</v>
      </c>
      <c r="QR5" s="41">
        <v>0.60948092857142855</v>
      </c>
      <c r="QS5" s="41">
        <v>0.48696214285714284</v>
      </c>
      <c r="QT5" s="41">
        <v>0.3589065357142856</v>
      </c>
      <c r="QU5" s="41">
        <v>0.36142514285714278</v>
      </c>
      <c r="QV5" s="41">
        <v>0.31898207142857149</v>
      </c>
      <c r="QW5" s="41">
        <v>0.65227771428571424</v>
      </c>
      <c r="QX5" s="41">
        <v>0.53917582142857146</v>
      </c>
      <c r="QY5" s="41">
        <v>9.1035714285714279E-3</v>
      </c>
      <c r="QZ5" s="41">
        <v>3.1326789642857151</v>
      </c>
      <c r="RA5" s="41">
        <v>1.8981820357142858</v>
      </c>
      <c r="RB5" s="41">
        <v>0.52330571428571415</v>
      </c>
      <c r="RC5" s="41">
        <v>0.52410599999999996</v>
      </c>
      <c r="RD5" s="41">
        <v>0.63749071428571447</v>
      </c>
      <c r="RE5" s="41">
        <v>0.63803242857142861</v>
      </c>
      <c r="RF5" s="41">
        <v>25.651071428571424</v>
      </c>
      <c r="RG5" s="41">
        <v>26.529285714285713</v>
      </c>
      <c r="RH5" s="41">
        <v>27.113928571428577</v>
      </c>
      <c r="RI5" s="41">
        <v>27.017857142857146</v>
      </c>
      <c r="RJ5" s="41">
        <f t="shared" si="44"/>
        <v>1.4628571428571533</v>
      </c>
      <c r="RK5" s="41">
        <v>68.218214285714282</v>
      </c>
      <c r="RL5" s="41">
        <f t="shared" si="45"/>
        <v>173.27426428571428</v>
      </c>
      <c r="RM5" s="41">
        <v>197</v>
      </c>
      <c r="RN5" s="41">
        <f t="shared" si="46"/>
        <v>23.725735714285719</v>
      </c>
      <c r="RO5" s="41">
        <v>0.26219230769230772</v>
      </c>
      <c r="RP5" s="41">
        <v>0.11187692307692307</v>
      </c>
      <c r="RQ5" s="41">
        <v>7.0115384615384607E-2</v>
      </c>
      <c r="RR5" s="41">
        <v>0.18115384615384611</v>
      </c>
      <c r="RS5" s="41">
        <v>7.3380769230769236E-2</v>
      </c>
      <c r="RT5" s="41">
        <v>6.0480769230769234E-2</v>
      </c>
      <c r="RU5" s="41">
        <v>0.56333223076923089</v>
      </c>
      <c r="RV5" s="41">
        <v>0.42496546153846154</v>
      </c>
      <c r="RW5" s="41">
        <v>0.57890115384615382</v>
      </c>
      <c r="RX5" s="41">
        <v>0.44323476923076921</v>
      </c>
      <c r="RY5" s="41">
        <v>0.20886930769230774</v>
      </c>
      <c r="RZ5" s="41">
        <v>0.22986826923076914</v>
      </c>
      <c r="SA5" s="41">
        <v>0.40258523076923086</v>
      </c>
      <c r="SB5" s="41">
        <v>0.62589411538461548</v>
      </c>
      <c r="SC5" s="41">
        <v>0.50030465384615375</v>
      </c>
      <c r="SD5" s="41">
        <v>1.2899999999999998E-2</v>
      </c>
      <c r="SE5" s="41">
        <v>2.6274147307692313</v>
      </c>
      <c r="SF5" s="41">
        <v>1.5010588461538461</v>
      </c>
      <c r="SG5" s="41">
        <v>0.69772488461538451</v>
      </c>
      <c r="SH5" s="41">
        <v>0.71429315384615377</v>
      </c>
      <c r="SI5" s="41">
        <v>0.78297319230769225</v>
      </c>
      <c r="SJ5" s="41">
        <v>0.79546742307692275</v>
      </c>
      <c r="SK5" s="41">
        <v>31.11615384615385</v>
      </c>
      <c r="SL5" s="41">
        <v>30.61615384615385</v>
      </c>
      <c r="SM5" s="41">
        <v>32.113846153846154</v>
      </c>
      <c r="SN5" s="41">
        <v>32.909230769230767</v>
      </c>
      <c r="SO5" s="41">
        <f t="shared" si="47"/>
        <v>0.99769230769230433</v>
      </c>
      <c r="SP5" s="42">
        <v>70.365769230769246</v>
      </c>
      <c r="SQ5" s="42">
        <f t="shared" si="48"/>
        <v>178.72905384615387</v>
      </c>
      <c r="SR5" s="42">
        <v>202.5</v>
      </c>
      <c r="SS5" s="42">
        <f t="shared" si="49"/>
        <v>23.770946153846126</v>
      </c>
      <c r="ST5" s="42">
        <v>-9999</v>
      </c>
      <c r="SU5" s="42">
        <v>-9999</v>
      </c>
      <c r="SV5" s="42">
        <v>-9999</v>
      </c>
      <c r="SW5" s="42">
        <v>-9999</v>
      </c>
      <c r="SX5" s="42">
        <v>-9999</v>
      </c>
      <c r="SY5" s="42">
        <v>-9999</v>
      </c>
      <c r="SZ5" s="42">
        <v>-9999</v>
      </c>
      <c r="TA5" s="42">
        <v>-9999</v>
      </c>
      <c r="TB5" s="42">
        <v>-9999</v>
      </c>
      <c r="TC5" s="42">
        <v>-9999</v>
      </c>
      <c r="TD5" s="42">
        <v>-9999</v>
      </c>
      <c r="TE5" s="42">
        <v>-9999</v>
      </c>
      <c r="TF5" s="42">
        <v>-9999</v>
      </c>
      <c r="TG5" s="42">
        <v>-9999</v>
      </c>
      <c r="TH5" s="42">
        <v>-9999</v>
      </c>
      <c r="TI5" s="42">
        <v>-9999</v>
      </c>
      <c r="TJ5" s="42">
        <v>-9999</v>
      </c>
      <c r="TK5" s="42">
        <v>-9999</v>
      </c>
      <c r="TL5" s="42">
        <v>-9999</v>
      </c>
      <c r="TM5" s="42">
        <v>-9999</v>
      </c>
      <c r="TN5" s="42">
        <v>-9999</v>
      </c>
      <c r="TO5" s="42">
        <v>-9999</v>
      </c>
      <c r="TP5" s="42">
        <v>-9999</v>
      </c>
      <c r="TQ5" s="42">
        <v>-9999</v>
      </c>
      <c r="TR5" s="42">
        <v>-9999</v>
      </c>
      <c r="TS5" s="42">
        <v>-9999</v>
      </c>
      <c r="TT5" s="42">
        <v>-9999</v>
      </c>
      <c r="TU5" s="42">
        <v>-9999</v>
      </c>
      <c r="TV5" s="42">
        <v>-9999</v>
      </c>
      <c r="TW5" s="42">
        <v>-9999</v>
      </c>
      <c r="TX5" s="42">
        <v>-9999</v>
      </c>
      <c r="TY5" s="41">
        <v>0.21766999999999997</v>
      </c>
      <c r="TZ5" s="41">
        <v>0.13001000000000001</v>
      </c>
      <c r="UA5" s="41">
        <v>0.12916999999999998</v>
      </c>
      <c r="UB5" s="41">
        <v>0.15510499999999999</v>
      </c>
      <c r="UC5" s="41">
        <v>0.11130000000000002</v>
      </c>
      <c r="UD5" s="41">
        <v>7.4840000000000004E-2</v>
      </c>
      <c r="UE5" s="41">
        <v>0.32220160000000003</v>
      </c>
      <c r="UF5" s="41">
        <v>0.16386384999999998</v>
      </c>
      <c r="UG5" s="41">
        <v>0.25399744999999996</v>
      </c>
      <c r="UH5" s="41">
        <v>9.0768900000000013E-2</v>
      </c>
      <c r="UI5" s="41">
        <v>7.7014799999999994E-2</v>
      </c>
      <c r="UJ5" s="41">
        <v>2.8136000000000003E-3</v>
      </c>
      <c r="UK5" s="41">
        <v>0.2513782</v>
      </c>
      <c r="UL5" s="41">
        <v>0.48723230000000017</v>
      </c>
      <c r="UM5" s="41">
        <v>0.34849070000000004</v>
      </c>
      <c r="UN5" s="41">
        <v>3.6460000000000006E-2</v>
      </c>
      <c r="UO5" s="41">
        <v>0.95682515000000001</v>
      </c>
      <c r="UP5" s="41">
        <v>0.39555100000000004</v>
      </c>
      <c r="UQ5" s="41">
        <v>0.99600379999999988</v>
      </c>
      <c r="UR5" s="41">
        <v>0.78100770000000008</v>
      </c>
      <c r="US5" s="41">
        <v>0.9955172499999998</v>
      </c>
      <c r="UT5" s="41">
        <v>0.82325709999999996</v>
      </c>
      <c r="UU5" s="41">
        <v>31.980500000000006</v>
      </c>
      <c r="UV5" s="41">
        <v>34.555499999999995</v>
      </c>
      <c r="UW5" s="41">
        <v>35.585500000000003</v>
      </c>
      <c r="UX5" s="41">
        <v>34.734499999999997</v>
      </c>
      <c r="UY5" s="41">
        <f t="shared" si="50"/>
        <v>3.6049999999999969</v>
      </c>
      <c r="UZ5" s="42">
        <v>75.979500000000002</v>
      </c>
      <c r="VA5" s="42">
        <f t="shared" si="51"/>
        <v>192.98793000000001</v>
      </c>
      <c r="VB5" s="42">
        <v>206</v>
      </c>
      <c r="VC5" s="42">
        <f t="shared" si="52"/>
        <v>13.012069999999994</v>
      </c>
      <c r="VD5" s="41">
        <f t="shared" si="4"/>
        <v>-691.18434586662136</v>
      </c>
      <c r="VE5" s="41">
        <f t="shared" si="5"/>
        <v>-690.71925467112112</v>
      </c>
      <c r="VF5" s="41">
        <f t="shared" si="6"/>
        <v>-713.17724215945589</v>
      </c>
    </row>
    <row r="6" spans="1:578" x14ac:dyDescent="0.25">
      <c r="A6" s="4">
        <v>1</v>
      </c>
      <c r="B6" s="4">
        <v>1</v>
      </c>
      <c r="C6" s="28">
        <v>105</v>
      </c>
      <c r="D6" s="42">
        <v>-9999</v>
      </c>
      <c r="E6" s="42">
        <v>-9999</v>
      </c>
      <c r="F6" s="4">
        <v>5</v>
      </c>
      <c r="G6" s="4">
        <v>48.8</v>
      </c>
      <c r="H6" s="40">
        <v>313.84620253164553</v>
      </c>
      <c r="I6" s="40">
        <f t="shared" si="7"/>
        <v>362.64620253164554</v>
      </c>
      <c r="J6" s="41">
        <f t="shared" si="8"/>
        <v>0.75004385218540959</v>
      </c>
      <c r="K6" s="4" t="s">
        <v>7</v>
      </c>
      <c r="L6" s="42">
        <v>150</v>
      </c>
      <c r="M6" s="42">
        <f t="shared" si="0"/>
        <v>168.00000000000003</v>
      </c>
      <c r="N6" s="42">
        <v>-9999</v>
      </c>
      <c r="O6" s="42">
        <v>-9999</v>
      </c>
      <c r="P6" s="42">
        <v>-9999</v>
      </c>
      <c r="Q6" s="42">
        <v>-9999</v>
      </c>
      <c r="R6" s="42">
        <v>-9999</v>
      </c>
      <c r="S6" s="42">
        <v>-9999</v>
      </c>
      <c r="T6" s="42">
        <v>-9999</v>
      </c>
      <c r="U6" s="42">
        <v>-9999</v>
      </c>
      <c r="V6" s="42">
        <v>-9999</v>
      </c>
      <c r="W6" s="42">
        <v>-9999</v>
      </c>
      <c r="X6" s="42">
        <v>-9999</v>
      </c>
      <c r="Y6" s="42">
        <v>-9999</v>
      </c>
      <c r="Z6" s="42">
        <v>-9999</v>
      </c>
      <c r="AA6" s="42">
        <v>-9999</v>
      </c>
      <c r="AB6" s="42">
        <v>-9999</v>
      </c>
      <c r="AC6" s="42">
        <v>-9999</v>
      </c>
      <c r="AD6" s="42">
        <v>-9999</v>
      </c>
      <c r="AE6" s="42">
        <v>-9999</v>
      </c>
      <c r="AF6" s="42">
        <v>-9999</v>
      </c>
      <c r="AG6" s="42">
        <v>-9999</v>
      </c>
      <c r="AH6" s="42">
        <v>-9999</v>
      </c>
      <c r="AI6" s="42">
        <v>-9999</v>
      </c>
      <c r="AJ6" s="42">
        <v>-9999</v>
      </c>
      <c r="AK6" s="42">
        <v>-9999</v>
      </c>
      <c r="AL6" s="42">
        <v>-9999</v>
      </c>
      <c r="AM6" s="42">
        <v>-9999</v>
      </c>
      <c r="AN6" s="42">
        <v>-9999</v>
      </c>
      <c r="AO6" s="42">
        <v>-9999</v>
      </c>
      <c r="AP6" s="42">
        <v>-9999</v>
      </c>
      <c r="AQ6" s="42">
        <v>-9999</v>
      </c>
      <c r="AR6" s="42">
        <v>-9999</v>
      </c>
      <c r="AS6" s="42">
        <v>-9999</v>
      </c>
      <c r="AT6" s="42">
        <v>-9999</v>
      </c>
      <c r="AU6" s="42">
        <v>-9999</v>
      </c>
      <c r="AV6" s="42">
        <v>-9999</v>
      </c>
      <c r="AW6" s="42">
        <v>-9999</v>
      </c>
      <c r="AX6" s="42">
        <v>-9999</v>
      </c>
      <c r="AY6" s="42">
        <v>-9999</v>
      </c>
      <c r="AZ6" s="42">
        <v>-9999</v>
      </c>
      <c r="BA6" s="42">
        <v>-9999</v>
      </c>
      <c r="BB6" s="42">
        <v>-9999</v>
      </c>
      <c r="BC6" s="42">
        <v>-9999</v>
      </c>
      <c r="BD6" s="42">
        <v>-9999</v>
      </c>
      <c r="BE6" s="42">
        <v>-9999</v>
      </c>
      <c r="BF6" s="42">
        <v>-9999</v>
      </c>
      <c r="BG6" s="42">
        <v>-9999</v>
      </c>
      <c r="BH6" s="42">
        <v>-9999</v>
      </c>
      <c r="BI6" s="42">
        <v>-9999</v>
      </c>
      <c r="BJ6" s="42">
        <v>-9999</v>
      </c>
      <c r="BK6" s="42">
        <v>-9999</v>
      </c>
      <c r="BL6" s="42">
        <v>-9999</v>
      </c>
      <c r="BM6" s="42">
        <v>-9999</v>
      </c>
      <c r="BN6" s="42">
        <v>-9999</v>
      </c>
      <c r="BO6" s="42">
        <v>-9999</v>
      </c>
      <c r="BP6" s="42">
        <v>-9999</v>
      </c>
      <c r="BQ6" s="42">
        <v>-9999</v>
      </c>
      <c r="BR6" s="42">
        <v>-9999</v>
      </c>
      <c r="BS6" s="42">
        <v>-9999</v>
      </c>
      <c r="BT6" s="42">
        <v>-9999</v>
      </c>
      <c r="BU6" s="42">
        <v>-9999</v>
      </c>
      <c r="BV6" s="42">
        <v>-9999</v>
      </c>
      <c r="BW6" s="42">
        <v>-9999</v>
      </c>
      <c r="BX6" s="42">
        <v>-9999</v>
      </c>
      <c r="BY6" s="42">
        <v>-9999</v>
      </c>
      <c r="BZ6" s="42">
        <v>-9999</v>
      </c>
      <c r="CA6" s="42">
        <v>-9999</v>
      </c>
      <c r="CB6" s="42">
        <v>-9999</v>
      </c>
      <c r="CC6" s="42">
        <v>-9999</v>
      </c>
      <c r="CD6" s="8">
        <v>7.1</v>
      </c>
      <c r="CE6" s="25">
        <f t="shared" si="1"/>
        <v>473.33333333333331</v>
      </c>
      <c r="CF6" s="4">
        <v>3.73</v>
      </c>
      <c r="CG6" s="41">
        <f>CE6*CF6/100</f>
        <v>17.655333333333331</v>
      </c>
      <c r="CH6" s="37">
        <v>25.69</v>
      </c>
      <c r="CI6" s="25">
        <f>(CH6/1000)*(10000/(0.5*2*0.15))</f>
        <v>1712.666666666667</v>
      </c>
      <c r="CJ6" s="43">
        <v>4.0199999999999996</v>
      </c>
      <c r="CK6" s="41">
        <f>CI6*CJ6/100</f>
        <v>68.849199999999996</v>
      </c>
      <c r="CL6" s="38">
        <v>89.08</v>
      </c>
      <c r="CM6" s="25">
        <f>(CL6/1000)*(10000/(0.5*2*0.15))</f>
        <v>5938.666666666667</v>
      </c>
      <c r="CN6" s="43">
        <v>1.68</v>
      </c>
      <c r="CO6" s="41">
        <f>CM6*CN6/100</f>
        <v>99.769600000000011</v>
      </c>
      <c r="CP6" s="38">
        <v>149.01</v>
      </c>
      <c r="CQ6" s="25">
        <f>(CP6/1000)*(10000/(0.5*2*0.15))</f>
        <v>9934.0000000000018</v>
      </c>
      <c r="CR6" s="43">
        <v>1.37</v>
      </c>
      <c r="CS6" s="41">
        <f>CQ6*CR6/100</f>
        <v>136.09580000000003</v>
      </c>
      <c r="CT6" s="8">
        <v>1209.0999999999999</v>
      </c>
      <c r="CU6" s="8">
        <v>4.3590990115054362</v>
      </c>
      <c r="CV6" s="8">
        <v>4.7272574999999994</v>
      </c>
      <c r="CW6" s="8">
        <v>2557.7197772704367</v>
      </c>
      <c r="CX6" s="25">
        <f t="shared" si="2"/>
        <v>2557.7197772704367</v>
      </c>
      <c r="CY6" s="25">
        <f t="shared" si="9"/>
        <v>2628.478260869565</v>
      </c>
      <c r="CZ6" s="25">
        <f>CX6/(CQ6)</f>
        <v>0.25747128822935739</v>
      </c>
      <c r="DA6" s="43">
        <v>2.67</v>
      </c>
      <c r="DB6" s="41">
        <f t="shared" si="10"/>
        <v>68.291118053120655</v>
      </c>
      <c r="DC6" s="41">
        <v>65</v>
      </c>
      <c r="DD6" s="41">
        <v>1250</v>
      </c>
      <c r="DE6" s="41">
        <f t="shared" si="3"/>
        <v>52</v>
      </c>
      <c r="DF6" s="42">
        <v>-9999</v>
      </c>
      <c r="DG6" s="41">
        <v>0.74190303030303051</v>
      </c>
      <c r="DH6" s="41">
        <v>0.54319696969696962</v>
      </c>
      <c r="DI6" s="41">
        <v>0.47045151515151512</v>
      </c>
      <c r="DJ6" s="41">
        <v>0.71068484848484859</v>
      </c>
      <c r="DK6" s="41">
        <v>0.47968787878787877</v>
      </c>
      <c r="DL6" s="41">
        <v>0.29935757575757577</v>
      </c>
      <c r="DM6" s="41">
        <v>0.2144603939393939</v>
      </c>
      <c r="DN6" s="41">
        <v>0.19391118181818184</v>
      </c>
      <c r="DO6" s="41">
        <v>0.22363860606060604</v>
      </c>
      <c r="DP6" s="41">
        <v>0.20317784848484852</v>
      </c>
      <c r="DQ6" s="41">
        <v>6.2306121212121215E-2</v>
      </c>
      <c r="DR6" s="41">
        <v>7.1922969696969707E-2</v>
      </c>
      <c r="DS6" s="41">
        <v>0.15423412121212124</v>
      </c>
      <c r="DT6" s="41">
        <v>0.42470848484848478</v>
      </c>
      <c r="DU6" s="41">
        <v>0.40698293939393931</v>
      </c>
      <c r="DV6" s="41">
        <v>0.18033030303030306</v>
      </c>
      <c r="DW6" s="41">
        <v>0.54728636363636352</v>
      </c>
      <c r="DX6" s="41">
        <v>0.48217836363636368</v>
      </c>
      <c r="DY6" s="41">
        <v>0.68973572727272725</v>
      </c>
      <c r="DZ6" s="41">
        <v>0.71944366666666681</v>
      </c>
      <c r="EA6" s="41">
        <v>0.73080409090909093</v>
      </c>
      <c r="EB6" s="41">
        <v>0.75644139393939391</v>
      </c>
      <c r="EC6" s="41">
        <v>21.493333333333339</v>
      </c>
      <c r="ED6" s="41">
        <v>23.861515151515157</v>
      </c>
      <c r="EE6" s="41">
        <v>24.702424242424243</v>
      </c>
      <c r="EF6" s="41">
        <v>25.843636363636371</v>
      </c>
      <c r="EG6" s="41">
        <f t="shared" si="11"/>
        <v>3.2090909090909037</v>
      </c>
      <c r="EH6" s="41">
        <v>39.047575757575764</v>
      </c>
      <c r="EI6" s="42">
        <f t="shared" si="12"/>
        <v>99.180842424242442</v>
      </c>
      <c r="EJ6" s="4">
        <v>105</v>
      </c>
      <c r="EK6" s="40">
        <f t="shared" si="13"/>
        <v>5.8191575757575578</v>
      </c>
      <c r="EL6" s="41">
        <v>0.69041176470588261</v>
      </c>
      <c r="EM6" s="41">
        <v>0.50603529411764714</v>
      </c>
      <c r="EN6" s="41">
        <v>0.42727058823529407</v>
      </c>
      <c r="EO6" s="41">
        <v>0.65985588235294124</v>
      </c>
      <c r="EP6" s="41">
        <v>0.43557352941176458</v>
      </c>
      <c r="EQ6" s="41">
        <v>0.27368529411764703</v>
      </c>
      <c r="ER6" s="41">
        <v>0.22625073529411766</v>
      </c>
      <c r="ES6" s="41">
        <v>0.20467900000000003</v>
      </c>
      <c r="ET6" s="41">
        <v>0.23550973529411762</v>
      </c>
      <c r="EU6" s="41">
        <v>0.21401214705882354</v>
      </c>
      <c r="EV6" s="41">
        <v>7.4932558823529408E-2</v>
      </c>
      <c r="EW6" s="41">
        <v>8.4678882352941187E-2</v>
      </c>
      <c r="EX6" s="41">
        <v>0.15394694117647059</v>
      </c>
      <c r="EY6" s="41">
        <v>0.43212141176470587</v>
      </c>
      <c r="EZ6" s="41">
        <v>0.41353082352941167</v>
      </c>
      <c r="FA6" s="41">
        <v>0.16188823529411769</v>
      </c>
      <c r="FB6" s="41">
        <v>0.58619008823529395</v>
      </c>
      <c r="FC6" s="41">
        <v>0.51564202941176462</v>
      </c>
      <c r="FD6" s="41">
        <v>0.65482488235294123</v>
      </c>
      <c r="FE6" s="41">
        <v>0.68116811764705876</v>
      </c>
      <c r="FF6" s="41">
        <v>0.70038670588235308</v>
      </c>
      <c r="FG6" s="41">
        <v>0.72319926470588247</v>
      </c>
      <c r="FH6" s="41">
        <v>22.414117647058823</v>
      </c>
      <c r="FI6" s="41">
        <v>25.319411764705883</v>
      </c>
      <c r="FJ6" s="41">
        <v>25.707941176470591</v>
      </c>
      <c r="FK6" s="41">
        <v>26.664705882352941</v>
      </c>
      <c r="FL6" s="41">
        <f t="shared" si="14"/>
        <v>3.2938235294117675</v>
      </c>
      <c r="FM6" s="41">
        <v>40.76852941176471</v>
      </c>
      <c r="FN6" s="40">
        <f t="shared" si="15"/>
        <v>103.55206470588237</v>
      </c>
      <c r="FO6" s="4">
        <v>105</v>
      </c>
      <c r="FP6" s="40">
        <f t="shared" si="16"/>
        <v>1.4479352941176273</v>
      </c>
      <c r="FQ6" s="41">
        <v>0.70082333333333346</v>
      </c>
      <c r="FR6" s="41">
        <v>0.50836777777777808</v>
      </c>
      <c r="FS6" s="41">
        <v>0.40635111111111116</v>
      </c>
      <c r="FT6" s="41">
        <v>0.6725822222222223</v>
      </c>
      <c r="FU6" s="41">
        <v>0.41839555555555563</v>
      </c>
      <c r="FV6" s="41">
        <v>0.26980555555555552</v>
      </c>
      <c r="FW6" s="41">
        <v>0.25240904444444456</v>
      </c>
      <c r="FX6" s="41">
        <v>0.23320579999999996</v>
      </c>
      <c r="FY6" s="41">
        <v>0.26654329999999993</v>
      </c>
      <c r="FZ6" s="41">
        <v>0.2474896333333334</v>
      </c>
      <c r="GA6" s="41">
        <v>9.7514055555555576E-2</v>
      </c>
      <c r="GB6" s="41">
        <v>0.11258282222222221</v>
      </c>
      <c r="GC6" s="41">
        <v>0.15896948888888884</v>
      </c>
      <c r="GD6" s="41">
        <v>0.44402558888888904</v>
      </c>
      <c r="GE6" s="41">
        <v>0.42751747777777782</v>
      </c>
      <c r="GF6" s="41">
        <v>0.14858999999999997</v>
      </c>
      <c r="GG6" s="41">
        <v>0.6806170444444446</v>
      </c>
      <c r="GH6" s="41">
        <v>0.6127592666666668</v>
      </c>
      <c r="GI6" s="41">
        <v>0.59915282222222244</v>
      </c>
      <c r="GJ6" s="41">
        <v>0.63372130000000004</v>
      </c>
      <c r="GK6" s="41">
        <v>0.65375934444444439</v>
      </c>
      <c r="GL6" s="41">
        <v>0.68337322222222241</v>
      </c>
      <c r="GM6" s="41">
        <v>20.348666666666663</v>
      </c>
      <c r="GN6" s="41">
        <v>24.353777777777776</v>
      </c>
      <c r="GO6" s="41">
        <v>24.957888888888895</v>
      </c>
      <c r="GP6" s="41">
        <v>25.850444444444449</v>
      </c>
      <c r="GQ6" s="41">
        <f t="shared" si="17"/>
        <v>4.6092222222222325</v>
      </c>
      <c r="GR6" s="40">
        <v>40.766222222222211</v>
      </c>
      <c r="GS6" s="40">
        <f t="shared" si="18"/>
        <v>103.54620444444441</v>
      </c>
      <c r="GT6" s="4">
        <v>104</v>
      </c>
      <c r="GU6" s="41">
        <f t="shared" si="19"/>
        <v>0.45379555555558682</v>
      </c>
      <c r="GV6" s="41">
        <v>0.724194</v>
      </c>
      <c r="GW6" s="41">
        <v>0.50770599999999999</v>
      </c>
      <c r="GX6" s="41">
        <v>0.38354600000000005</v>
      </c>
      <c r="GY6" s="41">
        <v>0.69408800000000015</v>
      </c>
      <c r="GZ6" s="41">
        <v>0.4007059999999999</v>
      </c>
      <c r="HA6" s="41">
        <v>0.26414800000000005</v>
      </c>
      <c r="HB6" s="41">
        <v>0.28836365999999991</v>
      </c>
      <c r="HC6" s="41">
        <v>0.26890322</v>
      </c>
      <c r="HD6" s="41">
        <v>0.30912030000000001</v>
      </c>
      <c r="HE6" s="41">
        <v>0.28988076000000002</v>
      </c>
      <c r="HF6" s="41">
        <v>0.11913567999999999</v>
      </c>
      <c r="HG6" s="41">
        <v>0.14169564000000001</v>
      </c>
      <c r="HH6" s="41">
        <v>0.17571175999999997</v>
      </c>
      <c r="HI6" s="41">
        <v>0.46572429999999998</v>
      </c>
      <c r="HJ6" s="41">
        <v>0.44898934000000001</v>
      </c>
      <c r="HK6" s="41">
        <v>0.13655800000000007</v>
      </c>
      <c r="HL6" s="41">
        <v>0.82321148000000011</v>
      </c>
      <c r="HM6" s="41">
        <v>0.74689322000000014</v>
      </c>
      <c r="HN6" s="41">
        <v>0.57466465999999994</v>
      </c>
      <c r="HO6" s="41">
        <v>0.61793234000000008</v>
      </c>
      <c r="HP6" s="41">
        <v>0.63814795999999996</v>
      </c>
      <c r="HQ6" s="41">
        <v>0.67475154000000004</v>
      </c>
      <c r="HR6" s="41">
        <v>17.102400000000003</v>
      </c>
      <c r="HS6" s="41">
        <v>23.691399999999998</v>
      </c>
      <c r="HT6" s="41">
        <v>24.235400000000006</v>
      </c>
      <c r="HU6" s="41">
        <v>24.882199999999997</v>
      </c>
      <c r="HV6" s="41">
        <f t="shared" si="20"/>
        <v>7.1330000000000027</v>
      </c>
      <c r="HW6" s="41">
        <v>40.253599999999999</v>
      </c>
      <c r="HX6" s="41">
        <f t="shared" si="21"/>
        <v>102.24414399999999</v>
      </c>
      <c r="HY6" s="4">
        <v>106</v>
      </c>
      <c r="HZ6" s="40">
        <f t="shared" si="22"/>
        <v>3.7558560000000085</v>
      </c>
      <c r="IA6" s="41">
        <v>0.68242749999999985</v>
      </c>
      <c r="IB6" s="41">
        <v>0.42303500000000005</v>
      </c>
      <c r="IC6" s="41">
        <v>0.28339999999999999</v>
      </c>
      <c r="ID6" s="41">
        <v>0.62935249999999987</v>
      </c>
      <c r="IE6" s="41">
        <v>0.30881499999999995</v>
      </c>
      <c r="IF6" s="41">
        <v>0.20820499999999997</v>
      </c>
      <c r="IG6" s="41">
        <v>0.37830952499999998</v>
      </c>
      <c r="IH6" s="41">
        <v>0.34333347499999989</v>
      </c>
      <c r="II6" s="41">
        <v>0.41663742500000006</v>
      </c>
      <c r="IJ6" s="41">
        <v>0.38311429999999996</v>
      </c>
      <c r="IK6" s="41">
        <v>0.158862375</v>
      </c>
      <c r="IL6" s="41">
        <v>0.20404095</v>
      </c>
      <c r="IM6" s="41">
        <v>0.23496330000000004</v>
      </c>
      <c r="IN6" s="41">
        <v>0.53307335</v>
      </c>
      <c r="IO6" s="41">
        <v>0.50370130000000002</v>
      </c>
      <c r="IP6" s="41">
        <v>0.10061</v>
      </c>
      <c r="IQ6" s="41">
        <v>1.2614410999999999</v>
      </c>
      <c r="IR6" s="41">
        <v>1.0856826749999999</v>
      </c>
      <c r="IS6" s="41">
        <v>0.56935797500000007</v>
      </c>
      <c r="IT6" s="41">
        <v>0.63451377500000006</v>
      </c>
      <c r="IU6" s="41">
        <v>0.65132830000000008</v>
      </c>
      <c r="IV6" s="41">
        <v>0.70315187500000031</v>
      </c>
      <c r="IW6" s="41">
        <v>24.407000000000018</v>
      </c>
      <c r="IX6" s="41">
        <v>25.429499999999997</v>
      </c>
      <c r="IY6" s="41">
        <v>26.517500000000002</v>
      </c>
      <c r="IZ6" s="41">
        <v>27.911000000000008</v>
      </c>
      <c r="JA6" s="41">
        <f t="shared" si="23"/>
        <v>2.1104999999999841</v>
      </c>
      <c r="JB6" s="41">
        <v>43.159500000000001</v>
      </c>
      <c r="JC6" s="41">
        <f t="shared" si="24"/>
        <v>109.62513</v>
      </c>
      <c r="JD6" s="41">
        <v>112</v>
      </c>
      <c r="JE6" s="41">
        <f t="shared" si="25"/>
        <v>2.3748700000000014</v>
      </c>
      <c r="JF6" s="41">
        <v>0.64715106382978727</v>
      </c>
      <c r="JG6" s="41">
        <v>0.37248510638297871</v>
      </c>
      <c r="JH6" s="41">
        <v>0.22622765957446817</v>
      </c>
      <c r="JI6" s="41">
        <v>0.59029999999999994</v>
      </c>
      <c r="JJ6" s="41">
        <v>0.255168085106383</v>
      </c>
      <c r="JK6" s="41">
        <v>0.17628723404255314</v>
      </c>
      <c r="JL6" s="41">
        <v>0.43586536170212775</v>
      </c>
      <c r="JM6" s="41">
        <v>0.3982852765957447</v>
      </c>
      <c r="JN6" s="41">
        <v>0.48480597872340442</v>
      </c>
      <c r="JO6" s="41">
        <v>0.44908219148936179</v>
      </c>
      <c r="JP6" s="41">
        <v>0.19050761702127661</v>
      </c>
      <c r="JQ6" s="41">
        <v>0.25033329787234043</v>
      </c>
      <c r="JR6" s="41">
        <v>0.26933365957446798</v>
      </c>
      <c r="JS6" s="41">
        <v>0.57238497872340433</v>
      </c>
      <c r="JT6" s="41">
        <v>0.5407713617021277</v>
      </c>
      <c r="JU6" s="41">
        <v>7.8880851063829791E-2</v>
      </c>
      <c r="JV6" s="41">
        <v>1.6011969361702125</v>
      </c>
      <c r="JW6" s="41">
        <v>1.3730099148936166</v>
      </c>
      <c r="JX6" s="41">
        <v>0.56004144680851042</v>
      </c>
      <c r="JY6" s="41">
        <v>0.62963482978723428</v>
      </c>
      <c r="JZ6" s="41">
        <v>0.65331053191489363</v>
      </c>
      <c r="KA6" s="41">
        <v>0.70766563829787243</v>
      </c>
      <c r="KB6" s="41">
        <v>26.454468085106381</v>
      </c>
      <c r="KC6" s="41">
        <v>26.76404255319148</v>
      </c>
      <c r="KD6" s="41">
        <v>24.821063829787239</v>
      </c>
      <c r="KE6" s="41">
        <v>24.839574468085111</v>
      </c>
      <c r="KF6" s="41">
        <f t="shared" si="26"/>
        <v>-1.6334042553191424</v>
      </c>
      <c r="KG6" s="41">
        <v>44.831914893617032</v>
      </c>
      <c r="KH6" s="41">
        <f t="shared" si="27"/>
        <v>113.87306382978727</v>
      </c>
      <c r="KI6" s="41">
        <v>120</v>
      </c>
      <c r="KJ6" s="41">
        <f t="shared" si="28"/>
        <v>6.1269361702127298</v>
      </c>
      <c r="KK6" s="41">
        <v>0.40639600000000003</v>
      </c>
      <c r="KL6" s="41">
        <v>0.21199200000000004</v>
      </c>
      <c r="KM6" s="41">
        <v>0.11200800000000001</v>
      </c>
      <c r="KN6" s="41">
        <v>0.37054799999999993</v>
      </c>
      <c r="KO6" s="41">
        <v>0.13599600000000001</v>
      </c>
      <c r="KP6" s="41">
        <v>9.4760000000000011E-2</v>
      </c>
      <c r="KQ6" s="41">
        <v>0.49876359999999992</v>
      </c>
      <c r="KR6" s="41">
        <v>0.46345867999999996</v>
      </c>
      <c r="KS6" s="41">
        <v>0.57042999999999988</v>
      </c>
      <c r="KT6" s="41">
        <v>0.53876403999999989</v>
      </c>
      <c r="KU6" s="41">
        <v>0.21987452000000002</v>
      </c>
      <c r="KV6" s="41">
        <v>0.31492999999999999</v>
      </c>
      <c r="KW6" s="41">
        <v>0.31441143999999999</v>
      </c>
      <c r="KX6" s="41">
        <v>0.62222071999999995</v>
      </c>
      <c r="KY6" s="41">
        <v>0.59325896000000011</v>
      </c>
      <c r="KZ6" s="41">
        <v>4.1235999999999995E-2</v>
      </c>
      <c r="LA6" s="41">
        <v>2.0332833999999993</v>
      </c>
      <c r="LB6" s="41">
        <v>1.7664222000000001</v>
      </c>
      <c r="LC6" s="41">
        <v>0.55355863999999988</v>
      </c>
      <c r="LD6" s="41">
        <v>0.63269675999999997</v>
      </c>
      <c r="LE6" s="41">
        <v>0.65996436000000003</v>
      </c>
      <c r="LF6" s="41">
        <v>0.71996532000000002</v>
      </c>
      <c r="LG6" s="41">
        <v>20.508400000000002</v>
      </c>
      <c r="LH6" s="41">
        <v>18.254399999999997</v>
      </c>
      <c r="LI6" s="41">
        <v>18.449200000000001</v>
      </c>
      <c r="LJ6" s="41">
        <v>18.030800000000003</v>
      </c>
      <c r="LK6" s="41">
        <f t="shared" si="29"/>
        <v>-2.0592000000000006</v>
      </c>
      <c r="LL6" s="41">
        <v>57.738400000000013</v>
      </c>
      <c r="LM6" s="41">
        <f t="shared" si="30"/>
        <v>146.65553600000004</v>
      </c>
      <c r="LN6" s="41">
        <v>150</v>
      </c>
      <c r="LO6" s="41">
        <f t="shared" si="31"/>
        <v>3.3444639999999595</v>
      </c>
      <c r="LP6" s="41">
        <v>0.39723749999999991</v>
      </c>
      <c r="LQ6" s="41">
        <v>0.17457916666666665</v>
      </c>
      <c r="LR6" s="41">
        <v>6.7845833333333341E-2</v>
      </c>
      <c r="LS6" s="41">
        <v>0.35500416666666662</v>
      </c>
      <c r="LT6" s="41">
        <v>8.9333333333333334E-2</v>
      </c>
      <c r="LU6" s="41">
        <v>6.8095833333333314E-2</v>
      </c>
      <c r="LV6" s="41">
        <v>0.63300095833333325</v>
      </c>
      <c r="LW6" s="41">
        <v>0.59832616666666671</v>
      </c>
      <c r="LX6" s="41">
        <v>0.70950220833333322</v>
      </c>
      <c r="LY6" s="41">
        <v>0.68023854166666664</v>
      </c>
      <c r="LZ6" s="41">
        <v>0.32427837499999995</v>
      </c>
      <c r="MA6" s="41">
        <v>0.44633433333333322</v>
      </c>
      <c r="MB6" s="41">
        <v>0.38955145833333332</v>
      </c>
      <c r="MC6" s="41">
        <v>0.70739054166666682</v>
      </c>
      <c r="MD6" s="41">
        <v>0.67798741666666673</v>
      </c>
      <c r="ME6" s="41">
        <v>2.1237500000000003E-2</v>
      </c>
      <c r="MF6" s="41">
        <v>3.5214757083333335</v>
      </c>
      <c r="MG6" s="41">
        <v>3.0370145416666663</v>
      </c>
      <c r="MH6" s="41">
        <v>0.54932883333333338</v>
      </c>
      <c r="MI6" s="41">
        <v>0.61631487499999993</v>
      </c>
      <c r="MJ6" s="41">
        <v>0.67529649999999997</v>
      </c>
      <c r="MK6" s="41">
        <v>0.72318004166666672</v>
      </c>
      <c r="ML6" s="41">
        <v>23.470833333333342</v>
      </c>
      <c r="MM6" s="41">
        <v>20.327083333333331</v>
      </c>
      <c r="MN6" s="41">
        <v>20.95</v>
      </c>
      <c r="MO6" s="41">
        <v>20.675833333333333</v>
      </c>
      <c r="MP6" s="41">
        <f t="shared" si="32"/>
        <v>-2.5208333333333428</v>
      </c>
      <c r="MQ6" s="41">
        <v>60.371250000000003</v>
      </c>
      <c r="MR6" s="41">
        <f t="shared" si="33"/>
        <v>153.34297500000002</v>
      </c>
      <c r="MS6" s="41">
        <v>150</v>
      </c>
      <c r="MT6" s="41">
        <f t="shared" si="34"/>
        <v>-3.342975000000024</v>
      </c>
      <c r="MU6" s="41">
        <v>0.34271923076923078</v>
      </c>
      <c r="MV6" s="41">
        <v>0.14974999999999999</v>
      </c>
      <c r="MW6" s="41">
        <v>5.3380769230769225E-2</v>
      </c>
      <c r="MX6" s="41">
        <v>0.31448846153846149</v>
      </c>
      <c r="MY6" s="41">
        <v>7.2900000000000006E-2</v>
      </c>
      <c r="MZ6" s="41">
        <v>5.5215384615384618E-2</v>
      </c>
      <c r="NA6" s="41">
        <v>0.6490164615384616</v>
      </c>
      <c r="NB6" s="41">
        <v>0.6236830384615385</v>
      </c>
      <c r="NC6" s="41">
        <v>0.73072749999999997</v>
      </c>
      <c r="ND6" s="41">
        <v>0.71034015384615379</v>
      </c>
      <c r="NE6" s="41">
        <v>0.34554823076923075</v>
      </c>
      <c r="NF6" s="41">
        <v>0.47636011538461531</v>
      </c>
      <c r="NG6" s="41">
        <v>0.39145892307692309</v>
      </c>
      <c r="NH6" s="41">
        <v>0.72256126923076924</v>
      </c>
      <c r="NI6" s="41">
        <v>0.7013925769230771</v>
      </c>
      <c r="NJ6" s="41">
        <v>1.7684615384615385E-2</v>
      </c>
      <c r="NK6" s="41">
        <v>3.7445730384615388</v>
      </c>
      <c r="NL6" s="41">
        <v>3.3572585769230758</v>
      </c>
      <c r="NM6" s="41">
        <v>0.53627592307692296</v>
      </c>
      <c r="NN6" s="41">
        <v>0.60409807692307682</v>
      </c>
      <c r="NO6" s="41">
        <v>0.66619957692307696</v>
      </c>
      <c r="NP6" s="41">
        <v>0.71482661538461523</v>
      </c>
      <c r="NQ6" s="41">
        <v>24.793461538461539</v>
      </c>
      <c r="NR6" s="41">
        <v>22.768846153846155</v>
      </c>
      <c r="NS6" s="41">
        <v>23.679615384615381</v>
      </c>
      <c r="NT6" s="41">
        <v>23.475384615384616</v>
      </c>
      <c r="NU6" s="41">
        <f t="shared" si="35"/>
        <v>-1.1138461538461577</v>
      </c>
      <c r="NV6" s="41">
        <v>75.260000000000005</v>
      </c>
      <c r="NW6" s="41">
        <f t="shared" si="36"/>
        <v>191.16040000000001</v>
      </c>
      <c r="NX6" s="41">
        <v>174</v>
      </c>
      <c r="NY6" s="41">
        <f t="shared" si="37"/>
        <v>-17.16040000000001</v>
      </c>
      <c r="NZ6" s="41">
        <v>0.3088791666666667</v>
      </c>
      <c r="OA6" s="41">
        <v>0.13690833333333333</v>
      </c>
      <c r="OB6" s="41">
        <v>4.6166666666666668E-2</v>
      </c>
      <c r="OC6" s="41">
        <v>0.28164583333333332</v>
      </c>
      <c r="OD6" s="41">
        <v>6.3845833333333338E-2</v>
      </c>
      <c r="OE6" s="41">
        <v>4.8587500000000013E-2</v>
      </c>
      <c r="OF6" s="41">
        <v>0.65688204166666664</v>
      </c>
      <c r="OG6" s="41">
        <v>0.62991420833333323</v>
      </c>
      <c r="OH6" s="41">
        <v>0.73942162499999997</v>
      </c>
      <c r="OI6" s="41">
        <v>0.71830958333333328</v>
      </c>
      <c r="OJ6" s="41">
        <v>0.36379716666666662</v>
      </c>
      <c r="OK6" s="41">
        <v>0.49620820833333329</v>
      </c>
      <c r="OL6" s="41">
        <v>0.38487225000000008</v>
      </c>
      <c r="OM6" s="41">
        <v>0.72771350000000012</v>
      </c>
      <c r="ON6" s="41">
        <v>0.70562654166666672</v>
      </c>
      <c r="OO6" s="41">
        <v>1.5258333333333334E-2</v>
      </c>
      <c r="OP6" s="41">
        <v>3.8597130000000011</v>
      </c>
      <c r="OQ6" s="41">
        <v>3.4339887916666663</v>
      </c>
      <c r="OR6" s="41">
        <v>0.51983229166666656</v>
      </c>
      <c r="OS6" s="41">
        <v>0.58569674999999999</v>
      </c>
      <c r="OT6" s="41">
        <v>0.65223599999999993</v>
      </c>
      <c r="OU6" s="41">
        <v>0.6996642500000001</v>
      </c>
      <c r="OV6" s="41">
        <v>16.357083333333332</v>
      </c>
      <c r="OW6" s="41">
        <v>16.26541666666667</v>
      </c>
      <c r="OX6" s="41">
        <v>17.00041666666667</v>
      </c>
      <c r="OY6" s="41">
        <v>16.846250000000001</v>
      </c>
      <c r="OZ6" s="41">
        <f t="shared" si="38"/>
        <v>0.64333333333333798</v>
      </c>
      <c r="PA6" s="41">
        <v>38.054583333333341</v>
      </c>
      <c r="PB6" s="41">
        <f t="shared" si="39"/>
        <v>96.658641666666682</v>
      </c>
      <c r="PC6" s="41">
        <v>184</v>
      </c>
      <c r="PD6" s="41">
        <f t="shared" si="40"/>
        <v>87.341358333333318</v>
      </c>
      <c r="PE6" s="41">
        <v>0.348935</v>
      </c>
      <c r="PF6" s="41">
        <v>0.12893499999999999</v>
      </c>
      <c r="PG6" s="41">
        <v>6.1450000000000018E-2</v>
      </c>
      <c r="PH6" s="41">
        <v>0.31041249999999987</v>
      </c>
      <c r="PI6" s="41">
        <v>7.3511250000000014E-2</v>
      </c>
      <c r="PJ6" s="41">
        <v>6.0438750000000006E-2</v>
      </c>
      <c r="PK6" s="41">
        <v>0.65168817500000009</v>
      </c>
      <c r="PL6" s="41">
        <v>0.61693070000000005</v>
      </c>
      <c r="PM6" s="41">
        <v>0.70042426250000012</v>
      </c>
      <c r="PN6" s="41">
        <v>0.66958213750000006</v>
      </c>
      <c r="PO6" s="41">
        <v>0.27394445000000012</v>
      </c>
      <c r="PP6" s="41">
        <v>0.35497958750000003</v>
      </c>
      <c r="PQ6" s="41">
        <v>0.4600923375</v>
      </c>
      <c r="PR6" s="41">
        <v>0.70454931249999997</v>
      </c>
      <c r="PS6" s="41">
        <v>0.67402439999999997</v>
      </c>
      <c r="PT6" s="41">
        <v>1.3072499999999996E-2</v>
      </c>
      <c r="PU6" s="41">
        <v>3.7664157624999994</v>
      </c>
      <c r="PV6" s="41">
        <v>3.239127987499999</v>
      </c>
      <c r="PW6" s="41">
        <v>0.65716838749999995</v>
      </c>
      <c r="PX6" s="41">
        <v>0.70612311250000015</v>
      </c>
      <c r="PY6" s="41">
        <v>0.76487462500000025</v>
      </c>
      <c r="PZ6" s="41">
        <v>0.7984504750000001</v>
      </c>
      <c r="QA6" s="41">
        <v>24.559500000000011</v>
      </c>
      <c r="QB6" s="41">
        <v>24.585625</v>
      </c>
      <c r="QC6" s="41">
        <v>25.091249999999995</v>
      </c>
      <c r="QD6" s="41">
        <v>25.050499999999989</v>
      </c>
      <c r="QE6" s="41">
        <f t="shared" si="41"/>
        <v>0.53174999999998462</v>
      </c>
      <c r="QF6" s="41">
        <v>60.885374999999989</v>
      </c>
      <c r="QG6" s="41">
        <f t="shared" si="42"/>
        <v>154.64885249999998</v>
      </c>
      <c r="QH6" s="41">
        <v>185</v>
      </c>
      <c r="QI6" s="41">
        <f t="shared" si="43"/>
        <v>30.351147500000025</v>
      </c>
      <c r="QJ6" s="41">
        <v>0.305995652173913</v>
      </c>
      <c r="QK6" s="41">
        <v>0.15576521739130436</v>
      </c>
      <c r="QL6" s="41">
        <v>6.7273913043478253E-2</v>
      </c>
      <c r="QM6" s="41">
        <v>0.21286086956521741</v>
      </c>
      <c r="QN6" s="41">
        <v>6.8365217391304356E-2</v>
      </c>
      <c r="QO6" s="41">
        <v>6.3356521739130436E-2</v>
      </c>
      <c r="QP6" s="41">
        <v>0.63445926086956528</v>
      </c>
      <c r="QQ6" s="41">
        <v>0.51361643478260877</v>
      </c>
      <c r="QR6" s="41">
        <v>0.63921465217391327</v>
      </c>
      <c r="QS6" s="41">
        <v>0.51951334782608694</v>
      </c>
      <c r="QT6" s="41">
        <v>0.38971426086956518</v>
      </c>
      <c r="QU6" s="41">
        <v>0.39654499999999993</v>
      </c>
      <c r="QV6" s="41">
        <v>0.3253269565217391</v>
      </c>
      <c r="QW6" s="41">
        <v>0.65665065217391294</v>
      </c>
      <c r="QX6" s="41">
        <v>0.54105999999999999</v>
      </c>
      <c r="QY6" s="41">
        <v>5.0086956521739143E-3</v>
      </c>
      <c r="QZ6" s="41">
        <v>3.4877439130434786</v>
      </c>
      <c r="RA6" s="41">
        <v>2.1212528260869568</v>
      </c>
      <c r="RB6" s="41">
        <v>0.50909456521739138</v>
      </c>
      <c r="RC6" s="41">
        <v>0.51273747826086957</v>
      </c>
      <c r="RD6" s="41">
        <v>0.629217695652174</v>
      </c>
      <c r="RE6" s="41">
        <v>0.63196930434782606</v>
      </c>
      <c r="RF6" s="41">
        <v>25.613043478260874</v>
      </c>
      <c r="RG6" s="41">
        <v>26.526086956521741</v>
      </c>
      <c r="RH6" s="41">
        <v>27.11000000000001</v>
      </c>
      <c r="RI6" s="41">
        <v>27.104347826086961</v>
      </c>
      <c r="RJ6" s="41">
        <f t="shared" si="44"/>
        <v>1.4969565217391363</v>
      </c>
      <c r="RK6" s="41">
        <v>56.561739130434773</v>
      </c>
      <c r="RL6" s="41">
        <f t="shared" si="45"/>
        <v>143.66681739130433</v>
      </c>
      <c r="RM6" s="41">
        <v>197</v>
      </c>
      <c r="RN6" s="41">
        <f t="shared" si="46"/>
        <v>53.333182608695665</v>
      </c>
      <c r="RO6" s="41">
        <v>0.28812857142857151</v>
      </c>
      <c r="RP6" s="41">
        <v>0.11951428571428573</v>
      </c>
      <c r="RQ6" s="41">
        <v>6.5475000000000005E-2</v>
      </c>
      <c r="RR6" s="41">
        <v>0.20021785714285714</v>
      </c>
      <c r="RS6" s="41">
        <v>7.3542857142857146E-2</v>
      </c>
      <c r="RT6" s="41">
        <v>5.8039285714285717E-2</v>
      </c>
      <c r="RU6" s="41">
        <v>0.59273571428571437</v>
      </c>
      <c r="RV6" s="41">
        <v>0.46290046428571407</v>
      </c>
      <c r="RW6" s="41">
        <v>0.6293535714285714</v>
      </c>
      <c r="RX6" s="41">
        <v>0.50717953571428565</v>
      </c>
      <c r="RY6" s="41">
        <v>0.23772417857142858</v>
      </c>
      <c r="RZ6" s="41">
        <v>0.29195325</v>
      </c>
      <c r="SA6" s="41">
        <v>0.4134647142857143</v>
      </c>
      <c r="SB6" s="41">
        <v>0.66425232142857138</v>
      </c>
      <c r="SC6" s="41">
        <v>0.55061342857142859</v>
      </c>
      <c r="SD6" s="41">
        <v>1.5503571428571427E-2</v>
      </c>
      <c r="SE6" s="41">
        <v>2.9405127499999999</v>
      </c>
      <c r="SF6" s="41">
        <v>1.7343185714285718</v>
      </c>
      <c r="SG6" s="41">
        <v>0.65703382142857147</v>
      </c>
      <c r="SH6" s="41">
        <v>0.69768414285714286</v>
      </c>
      <c r="SI6" s="41">
        <v>0.75651032142857133</v>
      </c>
      <c r="SJ6" s="41">
        <v>0.78532867857142852</v>
      </c>
      <c r="SK6" s="41">
        <v>30.900357142857132</v>
      </c>
      <c r="SL6" s="41">
        <v>33.168571428571418</v>
      </c>
      <c r="SM6" s="41">
        <v>33.627857142857138</v>
      </c>
      <c r="SN6" s="41">
        <v>32.817857142857136</v>
      </c>
      <c r="SO6" s="41">
        <f t="shared" si="47"/>
        <v>2.7275000000000063</v>
      </c>
      <c r="SP6" s="42">
        <v>66.341071428571439</v>
      </c>
      <c r="SQ6" s="42">
        <f t="shared" si="48"/>
        <v>168.50632142857145</v>
      </c>
      <c r="SR6" s="42">
        <v>202.5</v>
      </c>
      <c r="SS6" s="42">
        <f t="shared" si="49"/>
        <v>33.993678571428546</v>
      </c>
      <c r="ST6" s="42">
        <v>-9999</v>
      </c>
      <c r="SU6" s="42">
        <v>-9999</v>
      </c>
      <c r="SV6" s="42">
        <v>-9999</v>
      </c>
      <c r="SW6" s="42">
        <v>-9999</v>
      </c>
      <c r="SX6" s="42">
        <v>-9999</v>
      </c>
      <c r="SY6" s="42">
        <v>-9999</v>
      </c>
      <c r="SZ6" s="42">
        <v>-9999</v>
      </c>
      <c r="TA6" s="42">
        <v>-9999</v>
      </c>
      <c r="TB6" s="42">
        <v>-9999</v>
      </c>
      <c r="TC6" s="42">
        <v>-9999</v>
      </c>
      <c r="TD6" s="42">
        <v>-9999</v>
      </c>
      <c r="TE6" s="42">
        <v>-9999</v>
      </c>
      <c r="TF6" s="42">
        <v>-9999</v>
      </c>
      <c r="TG6" s="42">
        <v>-9999</v>
      </c>
      <c r="TH6" s="42">
        <v>-9999</v>
      </c>
      <c r="TI6" s="42">
        <v>-9999</v>
      </c>
      <c r="TJ6" s="42">
        <v>-9999</v>
      </c>
      <c r="TK6" s="42">
        <v>-9999</v>
      </c>
      <c r="TL6" s="42">
        <v>-9999</v>
      </c>
      <c r="TM6" s="42">
        <v>-9999</v>
      </c>
      <c r="TN6" s="42">
        <v>-9999</v>
      </c>
      <c r="TO6" s="42">
        <v>-9999</v>
      </c>
      <c r="TP6" s="42">
        <v>-9999</v>
      </c>
      <c r="TQ6" s="42">
        <v>-9999</v>
      </c>
      <c r="TR6" s="42">
        <v>-9999</v>
      </c>
      <c r="TS6" s="42">
        <v>-9999</v>
      </c>
      <c r="TT6" s="42">
        <v>-9999</v>
      </c>
      <c r="TU6" s="42">
        <v>-9999</v>
      </c>
      <c r="TV6" s="42">
        <v>-9999</v>
      </c>
      <c r="TW6" s="42">
        <v>-9999</v>
      </c>
      <c r="TX6" s="42">
        <v>-9999</v>
      </c>
      <c r="TY6" s="41">
        <v>0.23283809523809523</v>
      </c>
      <c r="TZ6" s="41">
        <v>0.1305095238095238</v>
      </c>
      <c r="UA6" s="41">
        <v>0.11333809523809522</v>
      </c>
      <c r="UB6" s="41">
        <v>0.16941428571428568</v>
      </c>
      <c r="UC6" s="41">
        <v>0.10314761904761906</v>
      </c>
      <c r="UD6" s="41">
        <v>7.0219047619047625E-2</v>
      </c>
      <c r="UE6" s="41">
        <v>0.38498828571428573</v>
      </c>
      <c r="UF6" s="41">
        <v>0.24264357142857143</v>
      </c>
      <c r="UG6" s="41">
        <v>0.34447404761904765</v>
      </c>
      <c r="UH6" s="41">
        <v>0.19814495238095231</v>
      </c>
      <c r="UI6" s="41">
        <v>0.11689019047619047</v>
      </c>
      <c r="UJ6" s="41">
        <v>7.0638095238095236E-2</v>
      </c>
      <c r="UK6" s="41">
        <v>0.28072380952380954</v>
      </c>
      <c r="UL6" s="41">
        <v>0.53592723809523801</v>
      </c>
      <c r="UM6" s="41">
        <v>0.41373038095238096</v>
      </c>
      <c r="UN6" s="41">
        <v>3.2928571428571425E-2</v>
      </c>
      <c r="UO6" s="41">
        <v>1.2603304285714287</v>
      </c>
      <c r="UP6" s="41">
        <v>0.64508719047619056</v>
      </c>
      <c r="UQ6" s="41">
        <v>0.81650014285714279</v>
      </c>
      <c r="UR6" s="41">
        <v>0.72787642857142842</v>
      </c>
      <c r="US6" s="41">
        <v>0.85547866666666628</v>
      </c>
      <c r="UT6" s="41">
        <v>0.7861823809523808</v>
      </c>
      <c r="UU6" s="41">
        <v>31.949523809523807</v>
      </c>
      <c r="UV6" s="41">
        <v>33.880952380952387</v>
      </c>
      <c r="UW6" s="41">
        <v>34.51761904761905</v>
      </c>
      <c r="UX6" s="41">
        <v>33.376666666666672</v>
      </c>
      <c r="UY6" s="41">
        <f t="shared" si="50"/>
        <v>2.5680952380952426</v>
      </c>
      <c r="UZ6" s="42">
        <v>75.98</v>
      </c>
      <c r="VA6" s="42">
        <f t="shared" si="51"/>
        <v>192.98920000000001</v>
      </c>
      <c r="VB6" s="42">
        <v>206</v>
      </c>
      <c r="VC6" s="42">
        <f t="shared" si="52"/>
        <v>13.010799999999989</v>
      </c>
      <c r="VD6" s="41">
        <f t="shared" si="4"/>
        <v>-691.24962648806559</v>
      </c>
      <c r="VE6" s="41">
        <f t="shared" si="5"/>
        <v>-690.84765883004798</v>
      </c>
      <c r="VF6" s="41">
        <f t="shared" si="6"/>
        <v>-713.22407228490033</v>
      </c>
    </row>
    <row r="7" spans="1:578" x14ac:dyDescent="0.25">
      <c r="A7" s="4">
        <v>1</v>
      </c>
      <c r="B7" s="4">
        <v>1</v>
      </c>
      <c r="C7" s="28">
        <v>106</v>
      </c>
      <c r="D7" s="42">
        <v>-9999</v>
      </c>
      <c r="E7" s="4">
        <v>2</v>
      </c>
      <c r="F7" s="4">
        <v>6</v>
      </c>
      <c r="G7" s="4">
        <v>48.8</v>
      </c>
      <c r="H7" s="40">
        <v>369.50759493670881</v>
      </c>
      <c r="I7" s="40">
        <f t="shared" si="7"/>
        <v>418.30759493670882</v>
      </c>
      <c r="J7" s="41">
        <f t="shared" si="8"/>
        <v>0.86516565653921162</v>
      </c>
      <c r="K7" s="4" t="s">
        <v>7</v>
      </c>
      <c r="L7" s="42">
        <v>150</v>
      </c>
      <c r="M7" s="42">
        <f t="shared" si="0"/>
        <v>168.00000000000003</v>
      </c>
      <c r="N7" s="40">
        <v>64.400000000000006</v>
      </c>
      <c r="O7" s="40">
        <v>17.439999999999998</v>
      </c>
      <c r="P7" s="40">
        <v>18.160000000000004</v>
      </c>
      <c r="Q7" s="40">
        <v>42.4</v>
      </c>
      <c r="R7" s="40">
        <v>25.439999999999998</v>
      </c>
      <c r="S7" s="40">
        <v>32.160000000000004</v>
      </c>
      <c r="T7" s="40">
        <v>47.12</v>
      </c>
      <c r="U7" s="40">
        <v>20.72</v>
      </c>
      <c r="V7" s="40">
        <v>32.160000000000004</v>
      </c>
      <c r="W7" s="40">
        <v>49.12</v>
      </c>
      <c r="X7" s="40">
        <v>20.72</v>
      </c>
      <c r="Y7" s="40">
        <v>30.160000000000004</v>
      </c>
      <c r="Z7" s="40">
        <v>77.12</v>
      </c>
      <c r="AA7" s="40">
        <v>10.719999999999999</v>
      </c>
      <c r="AB7" s="40">
        <v>12.160000000000002</v>
      </c>
      <c r="AC7" s="40">
        <v>73.12</v>
      </c>
      <c r="AD7" s="40">
        <v>8.7199999999999989</v>
      </c>
      <c r="AE7" s="40">
        <v>18.160000000000004</v>
      </c>
      <c r="AF7" s="42">
        <v>-9999</v>
      </c>
      <c r="AG7" s="42">
        <v>-9999</v>
      </c>
      <c r="AH7" s="42">
        <v>-9999</v>
      </c>
      <c r="AI7" s="42">
        <v>-9999</v>
      </c>
      <c r="AJ7" s="42">
        <v>-9999</v>
      </c>
      <c r="AK7" s="42">
        <v>-9999</v>
      </c>
      <c r="AL7" s="42">
        <v>-9999</v>
      </c>
      <c r="AM7" s="42">
        <v>-9999</v>
      </c>
      <c r="AN7" s="42">
        <v>-9999</v>
      </c>
      <c r="AO7" s="42">
        <v>-9999</v>
      </c>
      <c r="AP7" s="42">
        <v>-9999</v>
      </c>
      <c r="AQ7" s="42">
        <v>-9999</v>
      </c>
      <c r="AR7" s="42">
        <v>-9999</v>
      </c>
      <c r="AS7" s="42">
        <v>-9999</v>
      </c>
      <c r="AT7" s="42">
        <v>-9999</v>
      </c>
      <c r="AU7" s="42">
        <v>-9999</v>
      </c>
      <c r="AV7" s="42">
        <v>-9999</v>
      </c>
      <c r="AW7" s="42">
        <v>-9999</v>
      </c>
      <c r="AX7" s="42">
        <v>-9999</v>
      </c>
      <c r="AY7" s="42">
        <v>-9999</v>
      </c>
      <c r="AZ7" s="41">
        <v>2.4524249537985114</v>
      </c>
      <c r="BA7" s="41">
        <v>0.80107473380435879</v>
      </c>
      <c r="BB7" s="41">
        <v>0.20984261803647267</v>
      </c>
      <c r="BC7" s="41">
        <v>1.9980019980019983E-2</v>
      </c>
      <c r="BD7" s="41">
        <v>0.35311085691550204</v>
      </c>
      <c r="BE7" s="41">
        <v>0.25868072828574268</v>
      </c>
      <c r="BF7" s="41">
        <v>0.39482232995152178</v>
      </c>
      <c r="BG7" s="41">
        <f>(2*AZ7)+(2*BA7)+(4*BB7)</f>
        <v>7.3463698473516317</v>
      </c>
      <c r="BH7" s="41">
        <f>BG7+(4*BC7)</f>
        <v>7.4262899272717116</v>
      </c>
      <c r="BI7" s="41">
        <f>(BH7+(BD7*4))</f>
        <v>8.8387333549337193</v>
      </c>
      <c r="BJ7" s="41">
        <f>(BD7*4)</f>
        <v>1.4124434276620081</v>
      </c>
      <c r="BK7" s="41">
        <f>(BE7*4)</f>
        <v>1.0347229131429707</v>
      </c>
      <c r="BL7" s="41">
        <f>(BF7*4)</f>
        <v>1.5792893198060871</v>
      </c>
      <c r="BM7" s="41">
        <f>SUM(BJ7:BL7)</f>
        <v>4.0264556606110666</v>
      </c>
      <c r="BN7" s="41">
        <v>3.6911243194645622</v>
      </c>
      <c r="BO7" s="41">
        <v>3.5525922977410689</v>
      </c>
      <c r="BP7" s="41">
        <v>2.3632275793155131</v>
      </c>
      <c r="BQ7" s="41">
        <v>2.4075924075924076</v>
      </c>
      <c r="BR7" s="41">
        <v>2.6557915153926497</v>
      </c>
      <c r="BS7" s="41">
        <v>2.7758431996816237</v>
      </c>
      <c r="BT7" s="41">
        <v>3.6333649857564092</v>
      </c>
      <c r="BU7" s="41">
        <f>(2*BN7)+(2*BO7)+(4*BP7)</f>
        <v>23.940343551673315</v>
      </c>
      <c r="BV7" s="41">
        <f>BU7+(4*BQ7)</f>
        <v>33.570713182042944</v>
      </c>
      <c r="BW7" s="41">
        <f>(BV7+(BR7*4))</f>
        <v>44.193879243613544</v>
      </c>
      <c r="BX7" s="41">
        <f>(BR7*4)</f>
        <v>10.623166061570599</v>
      </c>
      <c r="BY7" s="41">
        <f>(BS7*4)</f>
        <v>11.103372798726495</v>
      </c>
      <c r="BZ7" s="41">
        <f>(BT7*4)</f>
        <v>14.533459943025637</v>
      </c>
      <c r="CA7" s="42">
        <v>-9999</v>
      </c>
      <c r="CB7" s="42">
        <v>-9999</v>
      </c>
      <c r="CC7" s="42">
        <v>-9999</v>
      </c>
      <c r="CD7" s="59">
        <v>-9999</v>
      </c>
      <c r="CE7" s="60">
        <v>-9999</v>
      </c>
      <c r="CF7" s="42">
        <v>-9999</v>
      </c>
      <c r="CG7" s="42">
        <v>-9999</v>
      </c>
      <c r="CH7" s="61">
        <v>-9999</v>
      </c>
      <c r="CI7" s="60">
        <v>-9999</v>
      </c>
      <c r="CJ7" s="42">
        <v>-9999</v>
      </c>
      <c r="CK7" s="42">
        <v>-9999</v>
      </c>
      <c r="CL7" s="62">
        <v>-9999</v>
      </c>
      <c r="CM7" s="60">
        <v>-9999</v>
      </c>
      <c r="CN7" s="42">
        <v>-9999</v>
      </c>
      <c r="CO7" s="42">
        <v>-9999</v>
      </c>
      <c r="CP7" s="62">
        <v>-9999</v>
      </c>
      <c r="CQ7" s="60">
        <v>-9999</v>
      </c>
      <c r="CR7" s="42">
        <v>-9999</v>
      </c>
      <c r="CS7" s="42">
        <v>-9999</v>
      </c>
      <c r="CT7" s="63">
        <v>-9999</v>
      </c>
      <c r="CU7" s="8">
        <v>4.8284023668639033</v>
      </c>
      <c r="CV7" s="8">
        <v>4.7872650000000005</v>
      </c>
      <c r="CW7" s="63">
        <v>-9999</v>
      </c>
      <c r="CX7" s="25">
        <f t="shared" si="2"/>
        <v>-20886.664932900097</v>
      </c>
      <c r="CY7" s="25">
        <f t="shared" si="9"/>
        <v>-21736.956521739132</v>
      </c>
      <c r="CZ7" s="60">
        <v>-9999</v>
      </c>
      <c r="DA7" s="43">
        <v>2.64</v>
      </c>
      <c r="DB7" s="41">
        <f t="shared" si="10"/>
        <v>-551.40795422856252</v>
      </c>
      <c r="DC7" s="42">
        <v>-9999</v>
      </c>
      <c r="DD7" s="42">
        <v>-9999</v>
      </c>
      <c r="DE7" s="41">
        <f t="shared" si="3"/>
        <v>1000</v>
      </c>
      <c r="DF7" s="42">
        <v>-9999</v>
      </c>
      <c r="DG7" s="41">
        <v>0.76244242424242437</v>
      </c>
      <c r="DH7" s="41">
        <v>0.55494242424242413</v>
      </c>
      <c r="DI7" s="41">
        <v>0.478439393939394</v>
      </c>
      <c r="DJ7" s="41">
        <v>0.7259575757575758</v>
      </c>
      <c r="DK7" s="41">
        <v>0.4923424242424243</v>
      </c>
      <c r="DL7" s="41">
        <v>0.30341818181818181</v>
      </c>
      <c r="DM7" s="41">
        <v>0.21484887878787878</v>
      </c>
      <c r="DN7" s="41">
        <v>0.19126321212121211</v>
      </c>
      <c r="DO7" s="41">
        <v>0.22856690909090907</v>
      </c>
      <c r="DP7" s="41">
        <v>0.20511630303030301</v>
      </c>
      <c r="DQ7" s="41">
        <v>5.9856757575757563E-2</v>
      </c>
      <c r="DR7" s="41">
        <v>7.4180515151515136E-2</v>
      </c>
      <c r="DS7" s="41">
        <v>0.15702936363636363</v>
      </c>
      <c r="DT7" s="41">
        <v>0.4303107878787879</v>
      </c>
      <c r="DU7" s="41">
        <v>0.41004457575757569</v>
      </c>
      <c r="DV7" s="41">
        <v>0.18892424242424238</v>
      </c>
      <c r="DW7" s="41">
        <v>0.54898951515151528</v>
      </c>
      <c r="DX7" s="41">
        <v>0.4746660909090909</v>
      </c>
      <c r="DY7" s="41">
        <v>0.68676348484848482</v>
      </c>
      <c r="DZ7" s="41">
        <v>0.7335454242424243</v>
      </c>
      <c r="EA7" s="41">
        <v>0.72850833333333331</v>
      </c>
      <c r="EB7" s="41">
        <v>0.7689247575757574</v>
      </c>
      <c r="EC7" s="41">
        <v>21.423030303030309</v>
      </c>
      <c r="ED7" s="41">
        <v>23.95424242424243</v>
      </c>
      <c r="EE7" s="41">
        <v>24.72818181818182</v>
      </c>
      <c r="EF7" s="41">
        <v>25.526969696969697</v>
      </c>
      <c r="EG7" s="41">
        <f t="shared" si="11"/>
        <v>3.3051515151515112</v>
      </c>
      <c r="EH7" s="41">
        <v>38.426666666666677</v>
      </c>
      <c r="EI7" s="42">
        <f t="shared" si="12"/>
        <v>97.603733333333366</v>
      </c>
      <c r="EJ7" s="4">
        <v>105</v>
      </c>
      <c r="EK7" s="40">
        <f t="shared" si="13"/>
        <v>7.3962666666666337</v>
      </c>
      <c r="EL7" s="41">
        <v>0.70092058823529413</v>
      </c>
      <c r="EM7" s="41">
        <v>0.51056176470588233</v>
      </c>
      <c r="EN7" s="41">
        <v>0.42929411764705872</v>
      </c>
      <c r="EO7" s="41">
        <v>0.66718235294117645</v>
      </c>
      <c r="EP7" s="41">
        <v>0.4409529411764706</v>
      </c>
      <c r="EQ7" s="41">
        <v>0.27755588235294115</v>
      </c>
      <c r="ER7" s="41">
        <v>0.22709461764705888</v>
      </c>
      <c r="ES7" s="41">
        <v>0.20344255882352941</v>
      </c>
      <c r="ET7" s="41">
        <v>0.24019400000000002</v>
      </c>
      <c r="EU7" s="41">
        <v>0.21666420588235297</v>
      </c>
      <c r="EV7" s="41">
        <v>7.3239941176470577E-2</v>
      </c>
      <c r="EW7" s="41">
        <v>8.694191176470592E-2</v>
      </c>
      <c r="EX7" s="41">
        <v>0.15661467647058824</v>
      </c>
      <c r="EY7" s="41">
        <v>0.43232500000000007</v>
      </c>
      <c r="EZ7" s="41">
        <v>0.41191735294117648</v>
      </c>
      <c r="FA7" s="41">
        <v>0.16339705882352942</v>
      </c>
      <c r="FB7" s="41">
        <v>0.59263508823529409</v>
      </c>
      <c r="FC7" s="41">
        <v>0.51569464705882351</v>
      </c>
      <c r="FD7" s="41">
        <v>0.6550657058823528</v>
      </c>
      <c r="FE7" s="41">
        <v>0.6968082647058822</v>
      </c>
      <c r="FF7" s="41">
        <v>0.70106014705882347</v>
      </c>
      <c r="FG7" s="41">
        <v>0.73714161764705899</v>
      </c>
      <c r="FH7" s="41">
        <v>22.133529411764716</v>
      </c>
      <c r="FI7" s="41">
        <v>25.221764705882357</v>
      </c>
      <c r="FJ7" s="41">
        <v>25.817941176470587</v>
      </c>
      <c r="FK7" s="41">
        <v>26.629411764705875</v>
      </c>
      <c r="FL7" s="41">
        <f t="shared" si="14"/>
        <v>3.684411764705871</v>
      </c>
      <c r="FM7" s="41">
        <v>40.339999999999989</v>
      </c>
      <c r="FN7" s="40">
        <f t="shared" si="15"/>
        <v>102.46359999999997</v>
      </c>
      <c r="FO7" s="4">
        <v>105</v>
      </c>
      <c r="FP7" s="40">
        <f t="shared" si="16"/>
        <v>2.5364000000000289</v>
      </c>
      <c r="FQ7" s="41">
        <v>0.7106577981651373</v>
      </c>
      <c r="FR7" s="41">
        <v>0.51461009174311911</v>
      </c>
      <c r="FS7" s="41">
        <v>0.4121871559633028</v>
      </c>
      <c r="FT7" s="41">
        <v>0.68326146788990838</v>
      </c>
      <c r="FU7" s="41">
        <v>0.42242660550458733</v>
      </c>
      <c r="FV7" s="41">
        <v>0.27446513761467889</v>
      </c>
      <c r="FW7" s="41">
        <v>0.25404255963302746</v>
      </c>
      <c r="FX7" s="41">
        <v>0.23567380733944956</v>
      </c>
      <c r="FY7" s="41">
        <v>0.26623066972477061</v>
      </c>
      <c r="FZ7" s="41">
        <v>0.24794352293577984</v>
      </c>
      <c r="GA7" s="41">
        <v>9.9036825688073357E-2</v>
      </c>
      <c r="GB7" s="41">
        <v>0.11182094495412848</v>
      </c>
      <c r="GC7" s="41">
        <v>0.1594236422018348</v>
      </c>
      <c r="GD7" s="41">
        <v>0.44252080733944948</v>
      </c>
      <c r="GE7" s="41">
        <v>0.42661555963302755</v>
      </c>
      <c r="GF7" s="41">
        <v>0.14796146788990819</v>
      </c>
      <c r="GG7" s="41">
        <v>0.69269553211009138</v>
      </c>
      <c r="GH7" s="41">
        <v>0.62691121100917435</v>
      </c>
      <c r="GI7" s="41">
        <v>0.60484282568807346</v>
      </c>
      <c r="GJ7" s="41">
        <v>0.63954715596330269</v>
      </c>
      <c r="GK7" s="41">
        <v>0.6586340825688074</v>
      </c>
      <c r="GL7" s="41">
        <v>0.68867283486238529</v>
      </c>
      <c r="GM7" s="41">
        <v>20.74963302752294</v>
      </c>
      <c r="GN7" s="41">
        <v>24.149266055045885</v>
      </c>
      <c r="GO7" s="41">
        <v>24.744495412844028</v>
      </c>
      <c r="GP7" s="41">
        <v>25.441009174311919</v>
      </c>
      <c r="GQ7" s="41">
        <f t="shared" si="17"/>
        <v>3.9948623853210883</v>
      </c>
      <c r="GR7" s="40">
        <v>40.270183486238544</v>
      </c>
      <c r="GS7" s="40">
        <f t="shared" si="18"/>
        <v>102.2862660550459</v>
      </c>
      <c r="GT7" s="4">
        <v>104</v>
      </c>
      <c r="GU7" s="41">
        <f t="shared" si="19"/>
        <v>1.7137339449541003</v>
      </c>
      <c r="GV7" s="41">
        <v>0.73245357142857159</v>
      </c>
      <c r="GW7" s="41">
        <v>0.51671250000000002</v>
      </c>
      <c r="GX7" s="41">
        <v>0.39344999999999997</v>
      </c>
      <c r="GY7" s="41">
        <v>0.70307500000000001</v>
      </c>
      <c r="GZ7" s="41">
        <v>0.41122321428571423</v>
      </c>
      <c r="HA7" s="41">
        <v>0.27400714285714284</v>
      </c>
      <c r="HB7" s="41">
        <v>0.28066599999999997</v>
      </c>
      <c r="HC7" s="41">
        <v>0.26197183928571433</v>
      </c>
      <c r="HD7" s="41">
        <v>0.30248157142857135</v>
      </c>
      <c r="HE7" s="41">
        <v>0.28404873214285714</v>
      </c>
      <c r="HF7" s="41">
        <v>0.11504719642857142</v>
      </c>
      <c r="HG7" s="41">
        <v>0.13852269642857143</v>
      </c>
      <c r="HH7" s="41">
        <v>0.17193080357142859</v>
      </c>
      <c r="HI7" s="41">
        <v>0.45534012500000004</v>
      </c>
      <c r="HJ7" s="41">
        <v>0.43916537500000002</v>
      </c>
      <c r="HK7" s="41">
        <v>0.13721607142857148</v>
      </c>
      <c r="HL7" s="41">
        <v>0.80253448214285716</v>
      </c>
      <c r="HM7" s="41">
        <v>0.73035519642857138</v>
      </c>
      <c r="HN7" s="41">
        <v>0.57528519642857145</v>
      </c>
      <c r="HO7" s="41">
        <v>0.63116580357142837</v>
      </c>
      <c r="HP7" s="41">
        <v>0.63721664285714308</v>
      </c>
      <c r="HQ7" s="41">
        <v>0.68432676785714275</v>
      </c>
      <c r="HR7" s="41">
        <v>17.408571428571435</v>
      </c>
      <c r="HS7" s="41">
        <v>23.056785714285706</v>
      </c>
      <c r="HT7" s="41">
        <v>23.6325</v>
      </c>
      <c r="HU7" s="41">
        <v>24.271250000000002</v>
      </c>
      <c r="HV7" s="41">
        <f t="shared" si="20"/>
        <v>6.2239285714285657</v>
      </c>
      <c r="HW7" s="41">
        <v>39.917678571428574</v>
      </c>
      <c r="HX7" s="41">
        <f t="shared" si="21"/>
        <v>101.39090357142858</v>
      </c>
      <c r="HY7" s="4">
        <v>106</v>
      </c>
      <c r="HZ7" s="40">
        <f t="shared" si="22"/>
        <v>4.6090964285714193</v>
      </c>
      <c r="IA7" s="41">
        <v>0.69132500000000008</v>
      </c>
      <c r="IB7" s="41">
        <v>0.43280000000000013</v>
      </c>
      <c r="IC7" s="41">
        <v>0.29437999999999986</v>
      </c>
      <c r="ID7" s="41">
        <v>0.63627500000000015</v>
      </c>
      <c r="IE7" s="41">
        <v>0.33139750000000007</v>
      </c>
      <c r="IF7" s="41">
        <v>0.21367750000000002</v>
      </c>
      <c r="IG7" s="41">
        <v>0.35309517500000009</v>
      </c>
      <c r="IH7" s="41">
        <v>0.31674057499999997</v>
      </c>
      <c r="II7" s="41">
        <v>0.40624545000000001</v>
      </c>
      <c r="IJ7" s="41">
        <v>0.37124907499999998</v>
      </c>
      <c r="IK7" s="41">
        <v>0.13645937499999999</v>
      </c>
      <c r="IL7" s="41">
        <v>0.1968259</v>
      </c>
      <c r="IM7" s="41">
        <v>0.22956237500000004</v>
      </c>
      <c r="IN7" s="41">
        <v>0.52827947499999994</v>
      </c>
      <c r="IO7" s="41">
        <v>0.49778880000000003</v>
      </c>
      <c r="IP7" s="41">
        <v>0.11771999999999998</v>
      </c>
      <c r="IQ7" s="41">
        <v>1.1470637749999999</v>
      </c>
      <c r="IR7" s="41">
        <v>0.97495585000000029</v>
      </c>
      <c r="IS7" s="41">
        <v>0.57424140000000012</v>
      </c>
      <c r="IT7" s="41">
        <v>0.68067422499999997</v>
      </c>
      <c r="IU7" s="41">
        <v>0.65364025000000003</v>
      </c>
      <c r="IV7" s="41">
        <v>0.73963004999999993</v>
      </c>
      <c r="IW7" s="41">
        <v>24.528499999999994</v>
      </c>
      <c r="IX7" s="41">
        <v>26.215000000000003</v>
      </c>
      <c r="IY7" s="41">
        <v>26.920749999999998</v>
      </c>
      <c r="IZ7" s="41">
        <v>28.017749999999996</v>
      </c>
      <c r="JA7" s="41">
        <f t="shared" si="23"/>
        <v>2.3922500000000042</v>
      </c>
      <c r="JB7" s="41">
        <v>42.345500000000001</v>
      </c>
      <c r="JC7" s="41">
        <f t="shared" si="24"/>
        <v>107.55757</v>
      </c>
      <c r="JD7" s="41">
        <v>112</v>
      </c>
      <c r="JE7" s="41">
        <f t="shared" si="25"/>
        <v>4.4424300000000017</v>
      </c>
      <c r="JF7" s="41">
        <v>0.6502015873015875</v>
      </c>
      <c r="JG7" s="41">
        <v>0.37963968253968267</v>
      </c>
      <c r="JH7" s="41">
        <v>0.23734126984126983</v>
      </c>
      <c r="JI7" s="41">
        <v>0.5961873015873016</v>
      </c>
      <c r="JJ7" s="41">
        <v>0.26485079365079373</v>
      </c>
      <c r="JK7" s="41">
        <v>0.18153968253968258</v>
      </c>
      <c r="JL7" s="41">
        <v>0.42307366666666651</v>
      </c>
      <c r="JM7" s="41">
        <v>0.38733580952380958</v>
      </c>
      <c r="JN7" s="41">
        <v>0.46979033333333337</v>
      </c>
      <c r="JO7" s="41">
        <v>0.43588725396825395</v>
      </c>
      <c r="JP7" s="41">
        <v>0.18282033333333331</v>
      </c>
      <c r="JQ7" s="41">
        <v>0.24051949206349207</v>
      </c>
      <c r="JR7" s="41">
        <v>0.26281639682539681</v>
      </c>
      <c r="JS7" s="41">
        <v>0.56414328571428574</v>
      </c>
      <c r="JT7" s="41">
        <v>0.53409514285714299</v>
      </c>
      <c r="JU7" s="41">
        <v>8.33111111111111E-2</v>
      </c>
      <c r="JV7" s="41">
        <v>1.5532491746031745</v>
      </c>
      <c r="JW7" s="41">
        <v>1.3402309682539681</v>
      </c>
      <c r="JX7" s="41">
        <v>0.56535168253968249</v>
      </c>
      <c r="JY7" s="41">
        <v>0.64492196825396808</v>
      </c>
      <c r="JZ7" s="41">
        <v>0.65556084126984115</v>
      </c>
      <c r="KA7" s="41">
        <v>0.71679304761904783</v>
      </c>
      <c r="KB7" s="41">
        <v>26.300158730158707</v>
      </c>
      <c r="KC7" s="41">
        <v>26.750317460317454</v>
      </c>
      <c r="KD7" s="41">
        <v>24.549841269841277</v>
      </c>
      <c r="KE7" s="41">
        <v>24.432857142857141</v>
      </c>
      <c r="KF7" s="41">
        <f t="shared" si="26"/>
        <v>-1.7503174603174294</v>
      </c>
      <c r="KG7" s="41">
        <v>44.540158730158716</v>
      </c>
      <c r="KH7" s="41">
        <f t="shared" si="27"/>
        <v>113.13200317460314</v>
      </c>
      <c r="KI7" s="41">
        <v>120</v>
      </c>
      <c r="KJ7" s="41">
        <f t="shared" si="28"/>
        <v>6.8679968253968582</v>
      </c>
      <c r="KK7" s="41">
        <v>0.39127812499999998</v>
      </c>
      <c r="KL7" s="41">
        <v>0.20249687500000002</v>
      </c>
      <c r="KM7" s="41">
        <v>0.10683749999999997</v>
      </c>
      <c r="KN7" s="41">
        <v>0.36020937499999994</v>
      </c>
      <c r="KO7" s="41">
        <v>0.13477500000000001</v>
      </c>
      <c r="KP7" s="41">
        <v>8.8971874999999992E-2</v>
      </c>
      <c r="KQ7" s="41">
        <v>0.49095899999999998</v>
      </c>
      <c r="KR7" s="41">
        <v>0.45946349999999991</v>
      </c>
      <c r="KS7" s="41">
        <v>0.57609531250000001</v>
      </c>
      <c r="KT7" s="41">
        <v>0.54813162500000012</v>
      </c>
      <c r="KU7" s="41">
        <v>0.21002828125</v>
      </c>
      <c r="KV7" s="41">
        <v>0.32246950000000002</v>
      </c>
      <c r="KW7" s="41">
        <v>0.31805321874999992</v>
      </c>
      <c r="KX7" s="41">
        <v>0.63011775000000003</v>
      </c>
      <c r="KY7" s="41">
        <v>0.60463140625</v>
      </c>
      <c r="KZ7" s="41">
        <v>4.5803125000000007E-2</v>
      </c>
      <c r="LA7" s="41">
        <v>2.0902978750000001</v>
      </c>
      <c r="LB7" s="41">
        <v>1.8428864062499999</v>
      </c>
      <c r="LC7" s="41">
        <v>0.55540143750000004</v>
      </c>
      <c r="LD7" s="41">
        <v>0.66621371875000013</v>
      </c>
      <c r="LE7" s="41">
        <v>0.66191434375000002</v>
      </c>
      <c r="LF7" s="41">
        <v>0.74536043749999992</v>
      </c>
      <c r="LG7" s="41">
        <v>20.445937499999996</v>
      </c>
      <c r="LH7" s="41">
        <v>18.109687500000003</v>
      </c>
      <c r="LI7" s="41">
        <v>18.257187500000001</v>
      </c>
      <c r="LJ7" s="41">
        <v>17.735312499999999</v>
      </c>
      <c r="LK7" s="41">
        <f t="shared" si="29"/>
        <v>-2.1887499999999953</v>
      </c>
      <c r="LL7" s="41">
        <v>57.381249999999994</v>
      </c>
      <c r="LM7" s="41">
        <f t="shared" si="30"/>
        <v>145.74837499999998</v>
      </c>
      <c r="LN7" s="41">
        <v>150</v>
      </c>
      <c r="LO7" s="41">
        <f t="shared" si="31"/>
        <v>4.2516250000000184</v>
      </c>
      <c r="LP7" s="41">
        <v>0.40383076923076927</v>
      </c>
      <c r="LQ7" s="41">
        <v>0.18156923076923076</v>
      </c>
      <c r="LR7" s="41">
        <v>6.7353846153846153E-2</v>
      </c>
      <c r="LS7" s="41">
        <v>0.36908846153846164</v>
      </c>
      <c r="LT7" s="41">
        <v>9.9192307692307705E-2</v>
      </c>
      <c r="LU7" s="41">
        <v>6.9323076923076932E-2</v>
      </c>
      <c r="LV7" s="41">
        <v>0.60784219230769232</v>
      </c>
      <c r="LW7" s="41">
        <v>0.58093434615384609</v>
      </c>
      <c r="LX7" s="41">
        <v>0.7177810384615384</v>
      </c>
      <c r="LY7" s="41">
        <v>0.69645326923076922</v>
      </c>
      <c r="LZ7" s="41">
        <v>0.30475684615384618</v>
      </c>
      <c r="MA7" s="41">
        <v>0.47511353846153853</v>
      </c>
      <c r="MB7" s="41">
        <v>0.37949180769230761</v>
      </c>
      <c r="MC7" s="41">
        <v>0.70723965384615406</v>
      </c>
      <c r="MD7" s="41">
        <v>0.68478442307692289</v>
      </c>
      <c r="ME7" s="41">
        <v>2.9869230769230773E-2</v>
      </c>
      <c r="MF7" s="41">
        <v>3.4448823076923074</v>
      </c>
      <c r="MG7" s="41">
        <v>3.0365599999999997</v>
      </c>
      <c r="MH7" s="41">
        <v>0.52793846153846158</v>
      </c>
      <c r="MI7" s="41">
        <v>0.631559076923077</v>
      </c>
      <c r="MJ7" s="41">
        <v>0.65607688461538471</v>
      </c>
      <c r="MK7" s="41">
        <v>0.73100707692307687</v>
      </c>
      <c r="ML7" s="41">
        <v>23.538461538461533</v>
      </c>
      <c r="MM7" s="41">
        <v>20.628076923076922</v>
      </c>
      <c r="MN7" s="41">
        <v>21.098076923076924</v>
      </c>
      <c r="MO7" s="41">
        <v>20.643076923076915</v>
      </c>
      <c r="MP7" s="41">
        <f t="shared" si="32"/>
        <v>-2.4403846153846089</v>
      </c>
      <c r="MQ7" s="41">
        <v>60.441923076923096</v>
      </c>
      <c r="MR7" s="41">
        <f t="shared" si="33"/>
        <v>153.52248461538466</v>
      </c>
      <c r="MS7" s="41">
        <v>150</v>
      </c>
      <c r="MT7" s="41">
        <f t="shared" si="34"/>
        <v>-3.5224846153846556</v>
      </c>
      <c r="MU7" s="41">
        <v>0.36274827586206893</v>
      </c>
      <c r="MV7" s="41">
        <v>0.15394137931034485</v>
      </c>
      <c r="MW7" s="41">
        <v>5.0186206896551719E-2</v>
      </c>
      <c r="MX7" s="41">
        <v>0.33044482758620691</v>
      </c>
      <c r="MY7" s="41">
        <v>7.6503448275862085E-2</v>
      </c>
      <c r="MZ7" s="41">
        <v>5.6010344827586211E-2</v>
      </c>
      <c r="NA7" s="41">
        <v>0.65149689655172427</v>
      </c>
      <c r="NB7" s="41">
        <v>0.62423103448275863</v>
      </c>
      <c r="NC7" s="41">
        <v>0.75734782758620711</v>
      </c>
      <c r="ND7" s="41">
        <v>0.73788072413793127</v>
      </c>
      <c r="NE7" s="41">
        <v>0.34190506896551714</v>
      </c>
      <c r="NF7" s="41">
        <v>0.51661196551724131</v>
      </c>
      <c r="NG7" s="41">
        <v>0.40279982758620692</v>
      </c>
      <c r="NH7" s="41">
        <v>0.73180886206896545</v>
      </c>
      <c r="NI7" s="41">
        <v>0.71000389655172436</v>
      </c>
      <c r="NJ7" s="41">
        <v>2.0493103448275856E-2</v>
      </c>
      <c r="NK7" s="41">
        <v>3.9759412758620689</v>
      </c>
      <c r="NL7" s="41">
        <v>3.5334867586206893</v>
      </c>
      <c r="NM7" s="41">
        <v>0.53223193103448285</v>
      </c>
      <c r="NN7" s="41">
        <v>0.62254251724137921</v>
      </c>
      <c r="NO7" s="41">
        <v>0.66581834482758617</v>
      </c>
      <c r="NP7" s="41">
        <v>0.7300196896551725</v>
      </c>
      <c r="NQ7" s="41">
        <v>25.13137931034483</v>
      </c>
      <c r="NR7" s="41">
        <v>22.54034482758621</v>
      </c>
      <c r="NS7" s="41">
        <v>23.153103448275864</v>
      </c>
      <c r="NT7" s="41">
        <v>22.999655172413792</v>
      </c>
      <c r="NU7" s="41">
        <f t="shared" si="35"/>
        <v>-1.9782758620689656</v>
      </c>
      <c r="NV7" s="41">
        <v>72.68551724137933</v>
      </c>
      <c r="NW7" s="41">
        <f t="shared" si="36"/>
        <v>184.62121379310349</v>
      </c>
      <c r="NX7" s="41">
        <v>174</v>
      </c>
      <c r="NY7" s="41">
        <f t="shared" si="37"/>
        <v>-10.621213793103493</v>
      </c>
      <c r="NZ7" s="41">
        <v>0.32912592592592588</v>
      </c>
      <c r="OA7" s="41">
        <v>0.14080740740740741</v>
      </c>
      <c r="OB7" s="41">
        <v>4.0877777777777777E-2</v>
      </c>
      <c r="OC7" s="41">
        <v>0.30290370370370379</v>
      </c>
      <c r="OD7" s="41">
        <v>6.3037037037037058E-2</v>
      </c>
      <c r="OE7" s="41">
        <v>4.703703703703703E-2</v>
      </c>
      <c r="OF7" s="41">
        <v>0.67811051851851878</v>
      </c>
      <c r="OG7" s="41">
        <v>0.65535340740740722</v>
      </c>
      <c r="OH7" s="41">
        <v>0.77970692592592594</v>
      </c>
      <c r="OI7" s="41">
        <v>0.76327562962962958</v>
      </c>
      <c r="OJ7" s="41">
        <v>0.38473348148148157</v>
      </c>
      <c r="OK7" s="41">
        <v>0.55291344444444457</v>
      </c>
      <c r="OL7" s="41">
        <v>0.39978351851851851</v>
      </c>
      <c r="OM7" s="41">
        <v>0.74996666666666678</v>
      </c>
      <c r="ON7" s="41">
        <v>0.73138340740740737</v>
      </c>
      <c r="OO7" s="41">
        <v>1.6E-2</v>
      </c>
      <c r="OP7" s="41">
        <v>4.3680499629629628</v>
      </c>
      <c r="OQ7" s="41">
        <v>3.934658407407408</v>
      </c>
      <c r="OR7" s="41">
        <v>0.51356707407407409</v>
      </c>
      <c r="OS7" s="41">
        <v>0.59069518518518516</v>
      </c>
      <c r="OT7" s="41">
        <v>0.65173096296296285</v>
      </c>
      <c r="OU7" s="41">
        <v>0.70716251851851852</v>
      </c>
      <c r="OV7" s="41">
        <v>15.495185185185186</v>
      </c>
      <c r="OW7" s="41">
        <v>14.481481481481481</v>
      </c>
      <c r="OX7" s="41">
        <v>14.213703703703702</v>
      </c>
      <c r="OY7" s="41">
        <v>14.022962962962961</v>
      </c>
      <c r="OZ7" s="41">
        <f t="shared" si="38"/>
        <v>-1.2814814814814834</v>
      </c>
      <c r="PA7" s="41">
        <v>38.110740740740738</v>
      </c>
      <c r="PB7" s="41">
        <f t="shared" si="39"/>
        <v>96.801281481481482</v>
      </c>
      <c r="PC7" s="41">
        <v>184</v>
      </c>
      <c r="PD7" s="41">
        <f t="shared" si="40"/>
        <v>87.198718518518518</v>
      </c>
      <c r="PE7" s="41">
        <v>0.3607606741573034</v>
      </c>
      <c r="PF7" s="41">
        <v>0.12747528089887636</v>
      </c>
      <c r="PG7" s="41">
        <v>5.6007865168539304E-2</v>
      </c>
      <c r="PH7" s="41">
        <v>0.32144382022471907</v>
      </c>
      <c r="PI7" s="41">
        <v>6.8419101123595477E-2</v>
      </c>
      <c r="PJ7" s="41">
        <v>5.8396629213483119E-2</v>
      </c>
      <c r="PK7" s="41">
        <v>0.68112226966292155</v>
      </c>
      <c r="PL7" s="41">
        <v>0.64886498876404486</v>
      </c>
      <c r="PM7" s="41">
        <v>0.73227989887640443</v>
      </c>
      <c r="PN7" s="41">
        <v>0.70437820224719094</v>
      </c>
      <c r="PO7" s="41">
        <v>0.30355108988764046</v>
      </c>
      <c r="PP7" s="41">
        <v>0.3948342921348314</v>
      </c>
      <c r="PQ7" s="41">
        <v>0.47723857303370787</v>
      </c>
      <c r="PR7" s="41">
        <v>0.72134225842696609</v>
      </c>
      <c r="PS7" s="41">
        <v>0.69244420224719094</v>
      </c>
      <c r="PT7" s="41">
        <v>1.002247191011236E-2</v>
      </c>
      <c r="PU7" s="41">
        <v>4.3653915617977512</v>
      </c>
      <c r="PV7" s="41">
        <v>3.7849690561797749</v>
      </c>
      <c r="PW7" s="41">
        <v>0.65359077528089904</v>
      </c>
      <c r="PX7" s="41">
        <v>0.70221242696629205</v>
      </c>
      <c r="PY7" s="41">
        <v>0.76508134831460695</v>
      </c>
      <c r="PZ7" s="41">
        <v>0.79797156179775264</v>
      </c>
      <c r="QA7" s="41">
        <v>24.70235955056183</v>
      </c>
      <c r="QB7" s="41">
        <v>23.93022471910113</v>
      </c>
      <c r="QC7" s="41">
        <v>23.793370786516867</v>
      </c>
      <c r="QD7" s="41">
        <v>23.064719101123583</v>
      </c>
      <c r="QE7" s="41">
        <f t="shared" si="41"/>
        <v>-0.9089887640449632</v>
      </c>
      <c r="QF7" s="41">
        <v>60.40617977528084</v>
      </c>
      <c r="QG7" s="41">
        <f t="shared" si="42"/>
        <v>153.43169662921335</v>
      </c>
      <c r="QH7" s="41">
        <v>185</v>
      </c>
      <c r="QI7" s="41">
        <f t="shared" si="43"/>
        <v>31.568303370786651</v>
      </c>
      <c r="QJ7" s="41">
        <v>0.33687916666666662</v>
      </c>
      <c r="QK7" s="41">
        <v>0.1654083333333333</v>
      </c>
      <c r="QL7" s="41">
        <v>5.9137500000000003E-2</v>
      </c>
      <c r="QM7" s="41">
        <v>0.23040416666666666</v>
      </c>
      <c r="QN7" s="41">
        <v>6.7749999999999991E-2</v>
      </c>
      <c r="QO7" s="41">
        <v>5.9854166666666681E-2</v>
      </c>
      <c r="QP7" s="41">
        <v>0.66487050000000014</v>
      </c>
      <c r="QQ7" s="41">
        <v>0.54580254166666675</v>
      </c>
      <c r="QR7" s="41">
        <v>0.70164287500000011</v>
      </c>
      <c r="QS7" s="41">
        <v>0.59260466666666656</v>
      </c>
      <c r="QT7" s="41">
        <v>0.41961033333333336</v>
      </c>
      <c r="QU7" s="41">
        <v>0.47523520833333333</v>
      </c>
      <c r="QV7" s="41">
        <v>0.34155179166666677</v>
      </c>
      <c r="QW7" s="41">
        <v>0.69779145833333345</v>
      </c>
      <c r="QX7" s="41">
        <v>0.58764854166666669</v>
      </c>
      <c r="QY7" s="41">
        <v>7.8958333333333346E-3</v>
      </c>
      <c r="QZ7" s="41">
        <v>4.0490749999999993</v>
      </c>
      <c r="RA7" s="41">
        <v>2.4581985416666665</v>
      </c>
      <c r="RB7" s="41">
        <v>0.48855320833333343</v>
      </c>
      <c r="RC7" s="41">
        <v>0.51341104166666662</v>
      </c>
      <c r="RD7" s="41">
        <v>0.61773404166666679</v>
      </c>
      <c r="RE7" s="41">
        <v>0.63642450000000006</v>
      </c>
      <c r="RF7" s="41">
        <v>25.795416666666664</v>
      </c>
      <c r="RG7" s="41">
        <v>26.796250000000001</v>
      </c>
      <c r="RH7" s="41">
        <v>26.81958333333333</v>
      </c>
      <c r="RI7" s="41">
        <v>26.012083333333337</v>
      </c>
      <c r="RJ7" s="41">
        <f t="shared" si="44"/>
        <v>1.024166666666666</v>
      </c>
      <c r="RK7" s="41">
        <v>54.536666666666669</v>
      </c>
      <c r="RL7" s="41">
        <f t="shared" si="45"/>
        <v>138.52313333333333</v>
      </c>
      <c r="RM7" s="41">
        <v>197</v>
      </c>
      <c r="RN7" s="41">
        <f t="shared" si="46"/>
        <v>58.476866666666666</v>
      </c>
      <c r="RO7" s="41">
        <v>0.31173225806451615</v>
      </c>
      <c r="RP7" s="41">
        <v>0.12347741935483871</v>
      </c>
      <c r="RQ7" s="41">
        <v>5.368709677419356E-2</v>
      </c>
      <c r="RR7" s="41">
        <v>0.22247741935483867</v>
      </c>
      <c r="RS7" s="41">
        <v>6.7716129032258071E-2</v>
      </c>
      <c r="RT7" s="41">
        <v>5.5022580645161294E-2</v>
      </c>
      <c r="RU7" s="41">
        <v>0.64214106451612873</v>
      </c>
      <c r="RV7" s="41">
        <v>0.53412241935483873</v>
      </c>
      <c r="RW7" s="41">
        <v>0.70582029032258065</v>
      </c>
      <c r="RX7" s="41">
        <v>0.61271535483870965</v>
      </c>
      <c r="RY7" s="41">
        <v>0.29469296774193549</v>
      </c>
      <c r="RZ7" s="41">
        <v>0.39924258064516116</v>
      </c>
      <c r="SA7" s="41">
        <v>0.43158787096774204</v>
      </c>
      <c r="SB7" s="41">
        <v>0.69911867741935518</v>
      </c>
      <c r="SC7" s="41">
        <v>0.60368332258064517</v>
      </c>
      <c r="SD7" s="41">
        <v>1.2693548387096775E-2</v>
      </c>
      <c r="SE7" s="41">
        <v>3.7351672903225812</v>
      </c>
      <c r="SF7" s="41">
        <v>2.3779484516129035</v>
      </c>
      <c r="SG7" s="41">
        <v>0.61258493548387094</v>
      </c>
      <c r="SH7" s="41">
        <v>0.67194393548387099</v>
      </c>
      <c r="SI7" s="41">
        <v>0.72830458064516124</v>
      </c>
      <c r="SJ7" s="41">
        <v>0.77000090322580661</v>
      </c>
      <c r="SK7" s="41">
        <v>30.23741935483871</v>
      </c>
      <c r="SL7" s="41">
        <v>29.609354838709677</v>
      </c>
      <c r="SM7" s="41">
        <v>29.015483870967739</v>
      </c>
      <c r="SN7" s="41">
        <v>27.718709677419362</v>
      </c>
      <c r="SO7" s="41">
        <f t="shared" si="47"/>
        <v>-1.221935483870972</v>
      </c>
      <c r="SP7" s="42">
        <v>65.573225806451632</v>
      </c>
      <c r="SQ7" s="42">
        <f t="shared" si="48"/>
        <v>166.55599354838714</v>
      </c>
      <c r="SR7" s="42">
        <v>202.5</v>
      </c>
      <c r="SS7" s="42">
        <f t="shared" si="49"/>
        <v>35.944006451612864</v>
      </c>
      <c r="ST7" s="42">
        <v>-9999</v>
      </c>
      <c r="SU7" s="42">
        <v>-9999</v>
      </c>
      <c r="SV7" s="42">
        <v>-9999</v>
      </c>
      <c r="SW7" s="42">
        <v>-9999</v>
      </c>
      <c r="SX7" s="42">
        <v>-9999</v>
      </c>
      <c r="SY7" s="42">
        <v>-9999</v>
      </c>
      <c r="SZ7" s="42">
        <v>-9999</v>
      </c>
      <c r="TA7" s="42">
        <v>-9999</v>
      </c>
      <c r="TB7" s="42">
        <v>-9999</v>
      </c>
      <c r="TC7" s="42">
        <v>-9999</v>
      </c>
      <c r="TD7" s="42">
        <v>-9999</v>
      </c>
      <c r="TE7" s="42">
        <v>-9999</v>
      </c>
      <c r="TF7" s="42">
        <v>-9999</v>
      </c>
      <c r="TG7" s="42">
        <v>-9999</v>
      </c>
      <c r="TH7" s="42">
        <v>-9999</v>
      </c>
      <c r="TI7" s="42">
        <v>-9999</v>
      </c>
      <c r="TJ7" s="42">
        <v>-9999</v>
      </c>
      <c r="TK7" s="42">
        <v>-9999</v>
      </c>
      <c r="TL7" s="42">
        <v>-9999</v>
      </c>
      <c r="TM7" s="42">
        <v>-9999</v>
      </c>
      <c r="TN7" s="42">
        <v>-9999</v>
      </c>
      <c r="TO7" s="42">
        <v>-9999</v>
      </c>
      <c r="TP7" s="42">
        <v>-9999</v>
      </c>
      <c r="TQ7" s="42">
        <v>-9999</v>
      </c>
      <c r="TR7" s="42">
        <v>-9999</v>
      </c>
      <c r="TS7" s="42">
        <v>-9999</v>
      </c>
      <c r="TT7" s="42">
        <v>-9999</v>
      </c>
      <c r="TU7" s="42">
        <v>-9999</v>
      </c>
      <c r="TV7" s="42">
        <v>-9999</v>
      </c>
      <c r="TW7" s="42">
        <v>-9999</v>
      </c>
      <c r="TX7" s="42">
        <v>-9999</v>
      </c>
      <c r="TY7" s="41">
        <v>0.2696952380952381</v>
      </c>
      <c r="TZ7" s="41">
        <v>0.12963809523809525</v>
      </c>
      <c r="UA7" s="41">
        <v>8.4933333333333333E-2</v>
      </c>
      <c r="UB7" s="41">
        <v>0.19182380952380951</v>
      </c>
      <c r="UC7" s="41">
        <v>9.0514285714285714E-2</v>
      </c>
      <c r="UD7" s="41">
        <v>6.3376190476190475E-2</v>
      </c>
      <c r="UE7" s="41">
        <v>0.49703280952380957</v>
      </c>
      <c r="UF7" s="41">
        <v>0.35855185714285714</v>
      </c>
      <c r="UG7" s="41">
        <v>0.52287852380952382</v>
      </c>
      <c r="UH7" s="41">
        <v>0.38960642857142863</v>
      </c>
      <c r="UI7" s="41">
        <v>0.1793092380952381</v>
      </c>
      <c r="UJ7" s="41">
        <v>0.21669104761904764</v>
      </c>
      <c r="UK7" s="41">
        <v>0.34998547619047621</v>
      </c>
      <c r="UL7" s="41">
        <v>0.61881171428571424</v>
      </c>
      <c r="UM7" s="41">
        <v>0.50249447619047638</v>
      </c>
      <c r="UN7" s="41">
        <v>2.7138095238095242E-2</v>
      </c>
      <c r="UO7" s="41">
        <v>2.0202262380952383</v>
      </c>
      <c r="UP7" s="41">
        <v>1.1521631904761906</v>
      </c>
      <c r="UQ7" s="41">
        <v>0.68324485714285732</v>
      </c>
      <c r="UR7" s="41">
        <v>0.70570361904761902</v>
      </c>
      <c r="US7" s="41">
        <v>0.76474747619047623</v>
      </c>
      <c r="UT7" s="41">
        <v>0.78114423809523814</v>
      </c>
      <c r="UU7" s="41">
        <v>32.268095238095235</v>
      </c>
      <c r="UV7" s="41">
        <v>31.257619047619045</v>
      </c>
      <c r="UW7" s="41">
        <v>31.264285714285716</v>
      </c>
      <c r="UX7" s="41">
        <v>29.819523809523812</v>
      </c>
      <c r="UY7" s="41">
        <f t="shared" si="50"/>
        <v>-1.0038095238095188</v>
      </c>
      <c r="UZ7" s="42">
        <v>75.98</v>
      </c>
      <c r="VA7" s="42">
        <f t="shared" si="51"/>
        <v>192.98920000000001</v>
      </c>
      <c r="VB7" s="42">
        <v>206</v>
      </c>
      <c r="VC7" s="42">
        <f t="shared" si="52"/>
        <v>13.010799999999989</v>
      </c>
      <c r="VD7" s="41">
        <f t="shared" si="4"/>
        <v>-691.81116928692416</v>
      </c>
      <c r="VE7" s="41">
        <f t="shared" si="5"/>
        <v>-691.75885678875022</v>
      </c>
      <c r="VF7" s="41">
        <f t="shared" si="6"/>
        <v>-714.09807863279514</v>
      </c>
    </row>
    <row r="8" spans="1:578" x14ac:dyDescent="0.25">
      <c r="A8" s="4">
        <v>1</v>
      </c>
      <c r="B8" s="4">
        <v>1</v>
      </c>
      <c r="C8" s="28">
        <v>107</v>
      </c>
      <c r="D8" s="42">
        <v>-9999</v>
      </c>
      <c r="E8" s="42">
        <v>-9999</v>
      </c>
      <c r="F8" s="4">
        <v>7</v>
      </c>
      <c r="G8" s="4">
        <v>48.8</v>
      </c>
      <c r="H8" s="40">
        <v>434.67215189873411</v>
      </c>
      <c r="I8" s="40">
        <f t="shared" si="7"/>
        <v>483.47215189873413</v>
      </c>
      <c r="J8" s="41">
        <f t="shared" si="8"/>
        <v>0.99994240309976035</v>
      </c>
      <c r="K8" s="4" t="s">
        <v>7</v>
      </c>
      <c r="L8" s="42">
        <v>150</v>
      </c>
      <c r="M8" s="42">
        <f t="shared" si="0"/>
        <v>168.00000000000003</v>
      </c>
      <c r="N8" s="42">
        <v>-9999</v>
      </c>
      <c r="O8" s="42">
        <v>-9999</v>
      </c>
      <c r="P8" s="42">
        <v>-9999</v>
      </c>
      <c r="Q8" s="42">
        <v>-9999</v>
      </c>
      <c r="R8" s="42">
        <v>-9999</v>
      </c>
      <c r="S8" s="42">
        <v>-9999</v>
      </c>
      <c r="T8" s="42">
        <v>-9999</v>
      </c>
      <c r="U8" s="42">
        <v>-9999</v>
      </c>
      <c r="V8" s="42">
        <v>-9999</v>
      </c>
      <c r="W8" s="42">
        <v>-9999</v>
      </c>
      <c r="X8" s="42">
        <v>-9999</v>
      </c>
      <c r="Y8" s="42">
        <v>-9999</v>
      </c>
      <c r="Z8" s="42">
        <v>-9999</v>
      </c>
      <c r="AA8" s="42">
        <v>-9999</v>
      </c>
      <c r="AB8" s="42">
        <v>-9999</v>
      </c>
      <c r="AC8" s="42">
        <v>-9999</v>
      </c>
      <c r="AD8" s="42">
        <v>-9999</v>
      </c>
      <c r="AE8" s="42">
        <v>-9999</v>
      </c>
      <c r="AF8" s="42">
        <v>-9999</v>
      </c>
      <c r="AG8" s="42">
        <v>-9999</v>
      </c>
      <c r="AH8" s="42">
        <v>-9999</v>
      </c>
      <c r="AI8" s="57">
        <v>-9999</v>
      </c>
      <c r="AJ8" s="57">
        <v>-9999</v>
      </c>
      <c r="AK8" s="57">
        <v>-9999</v>
      </c>
      <c r="AL8" s="42">
        <v>-9999</v>
      </c>
      <c r="AM8" s="42">
        <v>-9999</v>
      </c>
      <c r="AN8" s="42">
        <v>-9999</v>
      </c>
      <c r="AO8" s="42">
        <v>-9999</v>
      </c>
      <c r="AP8" s="42">
        <v>-9999</v>
      </c>
      <c r="AQ8" s="42">
        <v>-9999</v>
      </c>
      <c r="AR8" s="42">
        <v>-9999</v>
      </c>
      <c r="AS8" s="42">
        <v>-9999</v>
      </c>
      <c r="AT8" s="42">
        <v>-9999</v>
      </c>
      <c r="AU8" s="42">
        <v>-9999</v>
      </c>
      <c r="AV8" s="42">
        <v>-9999</v>
      </c>
      <c r="AW8" s="42">
        <v>-9999</v>
      </c>
      <c r="AX8" s="42">
        <v>-9999</v>
      </c>
      <c r="AY8" s="42">
        <v>-9999</v>
      </c>
      <c r="AZ8" s="42">
        <v>-9999</v>
      </c>
      <c r="BA8" s="42">
        <v>-9999</v>
      </c>
      <c r="BB8" s="42">
        <v>-9999</v>
      </c>
      <c r="BC8" s="42">
        <v>-9999</v>
      </c>
      <c r="BD8" s="42">
        <v>-9999</v>
      </c>
      <c r="BE8" s="42">
        <v>-9999</v>
      </c>
      <c r="BF8" s="42">
        <v>-9999</v>
      </c>
      <c r="BG8" s="42">
        <v>-9999</v>
      </c>
      <c r="BH8" s="42">
        <v>-9999</v>
      </c>
      <c r="BI8" s="42">
        <v>-9999</v>
      </c>
      <c r="BJ8" s="42">
        <v>-9999</v>
      </c>
      <c r="BK8" s="42">
        <v>-9999</v>
      </c>
      <c r="BL8" s="42">
        <v>-9999</v>
      </c>
      <c r="BM8" s="42">
        <v>-9999</v>
      </c>
      <c r="BN8" s="42">
        <v>-9999</v>
      </c>
      <c r="BO8" s="42">
        <v>-9999</v>
      </c>
      <c r="BP8" s="42">
        <v>-9999</v>
      </c>
      <c r="BQ8" s="42">
        <v>-9999</v>
      </c>
      <c r="BR8" s="42">
        <v>-9999</v>
      </c>
      <c r="BS8" s="42">
        <v>-9999</v>
      </c>
      <c r="BT8" s="42">
        <v>-9999</v>
      </c>
      <c r="BU8" s="42">
        <v>-9999</v>
      </c>
      <c r="BV8" s="42">
        <v>-9999</v>
      </c>
      <c r="BW8" s="42">
        <v>-9999</v>
      </c>
      <c r="BX8" s="42">
        <v>-9999</v>
      </c>
      <c r="BY8" s="42">
        <v>-9999</v>
      </c>
      <c r="BZ8" s="42">
        <v>-9999</v>
      </c>
      <c r="CA8" s="42">
        <v>-9999</v>
      </c>
      <c r="CB8" s="42">
        <v>-9999</v>
      </c>
      <c r="CC8" s="42">
        <v>-9999</v>
      </c>
      <c r="CD8" s="8">
        <v>2.85</v>
      </c>
      <c r="CE8" s="25">
        <f t="shared" si="1"/>
        <v>190.00000000000003</v>
      </c>
      <c r="CF8" s="4">
        <v>3.24</v>
      </c>
      <c r="CG8" s="41">
        <f>CE8*CF8/100</f>
        <v>6.1560000000000015</v>
      </c>
      <c r="CH8" s="37">
        <v>22.93</v>
      </c>
      <c r="CI8" s="25">
        <f>(CH8/1000)*(10000/(0.5*2*0.15))</f>
        <v>1528.6666666666667</v>
      </c>
      <c r="CJ8" s="43">
        <v>3.14</v>
      </c>
      <c r="CK8" s="41">
        <f>CI8*CJ8/100</f>
        <v>48.000133333333331</v>
      </c>
      <c r="CL8" s="38">
        <v>96.69</v>
      </c>
      <c r="CM8" s="25">
        <f>(CL8/1000)*(10000/(0.5*2*0.15))</f>
        <v>6446</v>
      </c>
      <c r="CN8" s="43">
        <v>1.7</v>
      </c>
      <c r="CO8" s="41">
        <f>CM8*CN8/100</f>
        <v>109.58199999999999</v>
      </c>
      <c r="CP8" s="38">
        <v>305.24</v>
      </c>
      <c r="CQ8" s="25">
        <f>(CP8/1000)*(10000/(0.5*2*0.15))</f>
        <v>20349.333333333336</v>
      </c>
      <c r="CR8" s="43">
        <v>0.78049999999999997</v>
      </c>
      <c r="CS8" s="41">
        <f>CQ8*CR8/100</f>
        <v>158.82654666666667</v>
      </c>
      <c r="CT8" s="8">
        <v>1830.1</v>
      </c>
      <c r="CU8" s="8">
        <v>3.9510341916420368</v>
      </c>
      <c r="CV8" s="8">
        <v>4.7139224999999998</v>
      </c>
      <c r="CW8" s="8">
        <v>3882.3294188650748</v>
      </c>
      <c r="CX8" s="25">
        <f t="shared" ref="CX8:CX39" si="53">(CT8/1000)*(10000/(CV8))</f>
        <v>3882.3294188650748</v>
      </c>
      <c r="CY8" s="25">
        <f t="shared" si="9"/>
        <v>3978.478260869565</v>
      </c>
      <c r="CZ8" s="25">
        <f>CX8/(CQ8)</f>
        <v>0.1907841085145332</v>
      </c>
      <c r="DA8" s="43">
        <v>1.93</v>
      </c>
      <c r="DB8" s="41">
        <f t="shared" si="10"/>
        <v>74.928957784095928</v>
      </c>
      <c r="DC8" s="41">
        <v>61.9</v>
      </c>
      <c r="DD8" s="41">
        <v>908</v>
      </c>
      <c r="DE8" s="41">
        <f t="shared" si="3"/>
        <v>68.171806167400888</v>
      </c>
      <c r="DF8" s="41">
        <v>12.5</v>
      </c>
      <c r="DG8" s="41">
        <v>0.74851562500000002</v>
      </c>
      <c r="DH8" s="41">
        <v>0.54280937499999993</v>
      </c>
      <c r="DI8" s="41">
        <v>0.46926875000000001</v>
      </c>
      <c r="DJ8" s="41">
        <v>0.71337500000000009</v>
      </c>
      <c r="DK8" s="41">
        <v>0.4798062500000001</v>
      </c>
      <c r="DL8" s="41">
        <v>0.29650000000000004</v>
      </c>
      <c r="DM8" s="41">
        <v>0.21870265625000002</v>
      </c>
      <c r="DN8" s="41">
        <v>0.19566140625</v>
      </c>
      <c r="DO8" s="41">
        <v>0.22915343749999997</v>
      </c>
      <c r="DP8" s="41">
        <v>0.20621999999999999</v>
      </c>
      <c r="DQ8" s="41">
        <v>6.1630781250000016E-2</v>
      </c>
      <c r="DR8" s="41">
        <v>7.257846875E-2</v>
      </c>
      <c r="DS8" s="41">
        <v>0.159208875</v>
      </c>
      <c r="DT8" s="41">
        <v>0.43241131250000009</v>
      </c>
      <c r="DU8" s="41">
        <v>0.41265481250000002</v>
      </c>
      <c r="DV8" s="41">
        <v>0.18330625000000006</v>
      </c>
      <c r="DW8" s="41">
        <v>0.56051009375000016</v>
      </c>
      <c r="DX8" s="41">
        <v>0.48708112499999989</v>
      </c>
      <c r="DY8" s="41">
        <v>0.69418121875000016</v>
      </c>
      <c r="DZ8" s="41">
        <v>0.72762990625000001</v>
      </c>
      <c r="EA8" s="41">
        <v>0.73565781249999995</v>
      </c>
      <c r="EB8" s="41">
        <v>0.76452865624999999</v>
      </c>
      <c r="EC8" s="41">
        <v>21.346874999999997</v>
      </c>
      <c r="ED8" s="41">
        <v>23.560625000000005</v>
      </c>
      <c r="EE8" s="41">
        <v>24.502499999999998</v>
      </c>
      <c r="EF8" s="41">
        <v>25.4103125</v>
      </c>
      <c r="EG8" s="41">
        <f t="shared" si="11"/>
        <v>3.1556250000000006</v>
      </c>
      <c r="EH8" s="41">
        <v>38.842812500000001</v>
      </c>
      <c r="EI8" s="42">
        <f t="shared" si="12"/>
        <v>98.660743750000009</v>
      </c>
      <c r="EJ8" s="4">
        <v>105</v>
      </c>
      <c r="EK8" s="40">
        <f t="shared" si="13"/>
        <v>6.3392562499999912</v>
      </c>
      <c r="EL8" s="41">
        <v>0.69818823529411778</v>
      </c>
      <c r="EM8" s="41">
        <v>0.50347647058823519</v>
      </c>
      <c r="EN8" s="41">
        <v>0.42371764705882359</v>
      </c>
      <c r="EO8" s="41">
        <v>0.66349411764705901</v>
      </c>
      <c r="EP8" s="41">
        <v>0.43212941176470582</v>
      </c>
      <c r="EQ8" s="41">
        <v>0.27445588235294122</v>
      </c>
      <c r="ER8" s="41">
        <v>0.23511761764705882</v>
      </c>
      <c r="ES8" s="41">
        <v>0.21102258823529413</v>
      </c>
      <c r="ET8" s="41">
        <v>0.2444155588235295</v>
      </c>
      <c r="EU8" s="41">
        <v>0.22042008823529416</v>
      </c>
      <c r="EV8" s="41">
        <v>7.6318470588235293E-2</v>
      </c>
      <c r="EW8" s="41">
        <v>8.6109205882352921E-2</v>
      </c>
      <c r="EX8" s="41">
        <v>0.16170705882352943</v>
      </c>
      <c r="EY8" s="41">
        <v>0.43538288235294109</v>
      </c>
      <c r="EZ8" s="41">
        <v>0.41460723529411764</v>
      </c>
      <c r="FA8" s="41">
        <v>0.15767352941176471</v>
      </c>
      <c r="FB8" s="41">
        <v>0.61574085294117653</v>
      </c>
      <c r="FC8" s="41">
        <v>0.53561350000000008</v>
      </c>
      <c r="FD8" s="41">
        <v>0.66077682352941169</v>
      </c>
      <c r="FE8" s="41">
        <v>0.68724226470588223</v>
      </c>
      <c r="FF8" s="41">
        <v>0.70752505882352923</v>
      </c>
      <c r="FG8" s="41">
        <v>0.73035623529411775</v>
      </c>
      <c r="FH8" s="41">
        <v>22.107647058823535</v>
      </c>
      <c r="FI8" s="41">
        <v>25.17235294117647</v>
      </c>
      <c r="FJ8" s="41">
        <v>25.636764705882353</v>
      </c>
      <c r="FK8" s="41">
        <v>26.446764705882352</v>
      </c>
      <c r="FL8" s="41">
        <f t="shared" si="14"/>
        <v>3.5291176470588184</v>
      </c>
      <c r="FM8" s="41">
        <v>40.915882352941189</v>
      </c>
      <c r="FN8" s="40">
        <f t="shared" si="15"/>
        <v>103.92634117647061</v>
      </c>
      <c r="FO8" s="4">
        <v>105</v>
      </c>
      <c r="FP8" s="40">
        <f t="shared" si="16"/>
        <v>1.0736588235293851</v>
      </c>
      <c r="FQ8" s="41">
        <v>0.70165092592592604</v>
      </c>
      <c r="FR8" s="41">
        <v>0.50673611111111105</v>
      </c>
      <c r="FS8" s="41">
        <v>0.40354444444444448</v>
      </c>
      <c r="FT8" s="41">
        <v>0.67468703703703692</v>
      </c>
      <c r="FU8" s="41">
        <v>0.41209537037037031</v>
      </c>
      <c r="FV8" s="41">
        <v>0.26830925925925919</v>
      </c>
      <c r="FW8" s="41">
        <v>0.25987168518518522</v>
      </c>
      <c r="FX8" s="41">
        <v>0.24164390740740749</v>
      </c>
      <c r="FY8" s="41">
        <v>0.26970722222222215</v>
      </c>
      <c r="FZ8" s="41">
        <v>0.25155769444444448</v>
      </c>
      <c r="GA8" s="41">
        <v>0.10318401851851855</v>
      </c>
      <c r="GB8" s="41">
        <v>0.11360007407407409</v>
      </c>
      <c r="GC8" s="41">
        <v>0.16105007407407415</v>
      </c>
      <c r="GD8" s="41">
        <v>0.44663402777777772</v>
      </c>
      <c r="GE8" s="41">
        <v>0.43091911111111109</v>
      </c>
      <c r="GF8" s="41">
        <v>0.14378611111111111</v>
      </c>
      <c r="GG8" s="41">
        <v>0.70422228703703738</v>
      </c>
      <c r="GH8" s="41">
        <v>0.63875073148148165</v>
      </c>
      <c r="GI8" s="41">
        <v>0.59724691666666674</v>
      </c>
      <c r="GJ8" s="41">
        <v>0.62023525000000024</v>
      </c>
      <c r="GK8" s="41">
        <v>0.65256487962962961</v>
      </c>
      <c r="GL8" s="41">
        <v>0.67247542592592591</v>
      </c>
      <c r="GM8" s="41">
        <v>20.473888888888883</v>
      </c>
      <c r="GN8" s="41">
        <v>23.196481481481502</v>
      </c>
      <c r="GO8" s="41">
        <v>23.9275925925926</v>
      </c>
      <c r="GP8" s="41">
        <v>24.564814814814827</v>
      </c>
      <c r="GQ8" s="41">
        <f t="shared" si="17"/>
        <v>3.4537037037037166</v>
      </c>
      <c r="GR8" s="40">
        <v>40.725277777777791</v>
      </c>
      <c r="GS8" s="40">
        <f t="shared" si="18"/>
        <v>103.44220555555559</v>
      </c>
      <c r="GT8" s="4">
        <v>104</v>
      </c>
      <c r="GU8" s="41">
        <f t="shared" si="19"/>
        <v>0.5577944444444114</v>
      </c>
      <c r="GV8" s="41">
        <v>0.72839148936170239</v>
      </c>
      <c r="GW8" s="41">
        <v>0.51061489361702117</v>
      </c>
      <c r="GX8" s="41">
        <v>0.38515106382978725</v>
      </c>
      <c r="GY8" s="41">
        <v>0.69631276595744696</v>
      </c>
      <c r="GZ8" s="41">
        <v>0.404368085106383</v>
      </c>
      <c r="HA8" s="41">
        <v>0.26796808510638292</v>
      </c>
      <c r="HB8" s="41">
        <v>0.28641370212765965</v>
      </c>
      <c r="HC8" s="41">
        <v>0.26564063829787238</v>
      </c>
      <c r="HD8" s="41">
        <v>0.30876648936170209</v>
      </c>
      <c r="HE8" s="41">
        <v>0.28826468085106388</v>
      </c>
      <c r="HF8" s="41">
        <v>0.11654804255319147</v>
      </c>
      <c r="HG8" s="41">
        <v>0.14077697872340431</v>
      </c>
      <c r="HH8" s="41">
        <v>0.17580168085106376</v>
      </c>
      <c r="HI8" s="41">
        <v>0.46219657446808493</v>
      </c>
      <c r="HJ8" s="41">
        <v>0.44432336170212766</v>
      </c>
      <c r="HK8" s="41">
        <v>0.13639999999999999</v>
      </c>
      <c r="HL8" s="41">
        <v>0.80592810638297863</v>
      </c>
      <c r="HM8" s="41">
        <v>0.72613578723404248</v>
      </c>
      <c r="HN8" s="41">
        <v>0.5708393617021279</v>
      </c>
      <c r="HO8" s="41">
        <v>0.61750506382978698</v>
      </c>
      <c r="HP8" s="41">
        <v>0.63485721276595741</v>
      </c>
      <c r="HQ8" s="41">
        <v>0.67425840425531913</v>
      </c>
      <c r="HR8" s="41">
        <v>17.305106382978721</v>
      </c>
      <c r="HS8" s="41">
        <v>22.465957446808513</v>
      </c>
      <c r="HT8" s="41">
        <v>23.105744680851068</v>
      </c>
      <c r="HU8" s="41">
        <v>23.616808510638304</v>
      </c>
      <c r="HV8" s="41">
        <f t="shared" si="20"/>
        <v>5.8006382978723465</v>
      </c>
      <c r="HW8" s="41">
        <v>40.22297872340426</v>
      </c>
      <c r="HX8" s="41">
        <f t="shared" si="21"/>
        <v>102.16636595744683</v>
      </c>
      <c r="HY8" s="4">
        <v>106</v>
      </c>
      <c r="HZ8" s="40">
        <f t="shared" si="22"/>
        <v>3.8336340425531716</v>
      </c>
      <c r="IA8" s="41">
        <v>0.68266249999999995</v>
      </c>
      <c r="IB8" s="41">
        <v>0.42946499999999987</v>
      </c>
      <c r="IC8" s="41">
        <v>0.28959000000000007</v>
      </c>
      <c r="ID8" s="41">
        <v>0.63192750000000009</v>
      </c>
      <c r="IE8" s="41">
        <v>0.32378499999999999</v>
      </c>
      <c r="IF8" s="41">
        <v>0.20970250000000004</v>
      </c>
      <c r="IG8" s="41">
        <v>0.35733057500000004</v>
      </c>
      <c r="IH8" s="41">
        <v>0.323386375</v>
      </c>
      <c r="II8" s="41">
        <v>0.40614727500000003</v>
      </c>
      <c r="IJ8" s="41">
        <v>0.37354945000000006</v>
      </c>
      <c r="IK8" s="41">
        <v>0.14118409999999995</v>
      </c>
      <c r="IL8" s="41">
        <v>0.19740537499999997</v>
      </c>
      <c r="IM8" s="41">
        <v>0.227878625</v>
      </c>
      <c r="IN8" s="41">
        <v>0.53062452500000001</v>
      </c>
      <c r="IO8" s="41">
        <v>0.50238592500000012</v>
      </c>
      <c r="IP8" s="41">
        <v>0.1140825</v>
      </c>
      <c r="IQ8" s="41">
        <v>1.1229422750000002</v>
      </c>
      <c r="IR8" s="41">
        <v>0.96398997499999994</v>
      </c>
      <c r="IS8" s="41">
        <v>0.56389279999999986</v>
      </c>
      <c r="IT8" s="41">
        <v>0.64472677499999997</v>
      </c>
      <c r="IU8" s="41">
        <v>0.6448316249999998</v>
      </c>
      <c r="IV8" s="41">
        <v>0.70990660000000017</v>
      </c>
      <c r="IW8" s="41">
        <v>24.589000000000009</v>
      </c>
      <c r="IX8" s="41">
        <v>25.491499999999995</v>
      </c>
      <c r="IY8" s="41">
        <v>26.593</v>
      </c>
      <c r="IZ8" s="41">
        <v>27.174500000000002</v>
      </c>
      <c r="JA8" s="41">
        <f t="shared" si="23"/>
        <v>2.0039999999999907</v>
      </c>
      <c r="JB8" s="41">
        <v>42.878249999999994</v>
      </c>
      <c r="JC8" s="41">
        <f t="shared" si="24"/>
        <v>108.91075499999998</v>
      </c>
      <c r="JD8" s="41">
        <v>112</v>
      </c>
      <c r="JE8" s="41">
        <f t="shared" si="25"/>
        <v>3.0892450000000196</v>
      </c>
      <c r="JF8" s="41">
        <v>0.64439599999999986</v>
      </c>
      <c r="JG8" s="41">
        <v>0.36896199999999996</v>
      </c>
      <c r="JH8" s="41">
        <v>0.21845800000000007</v>
      </c>
      <c r="JI8" s="41">
        <v>0.58632599999999979</v>
      </c>
      <c r="JJ8" s="41">
        <v>0.25692200000000009</v>
      </c>
      <c r="JK8" s="41">
        <v>0.17061399999999996</v>
      </c>
      <c r="JL8" s="41">
        <v>0.43149502000000006</v>
      </c>
      <c r="JM8" s="41">
        <v>0.39266685999999995</v>
      </c>
      <c r="JN8" s="41">
        <v>0.49595474000000012</v>
      </c>
      <c r="JO8" s="41">
        <v>0.45967045999999989</v>
      </c>
      <c r="JP8" s="41">
        <v>0.18151055999999993</v>
      </c>
      <c r="JQ8" s="41">
        <v>0.26064880000000001</v>
      </c>
      <c r="JR8" s="41">
        <v>0.27211466000000006</v>
      </c>
      <c r="JS8" s="41">
        <v>0.58184583999999984</v>
      </c>
      <c r="JT8" s="41">
        <v>0.54984018000000012</v>
      </c>
      <c r="JU8" s="41">
        <v>8.6307999999999996E-2</v>
      </c>
      <c r="JV8" s="41">
        <v>1.5523626800000005</v>
      </c>
      <c r="JW8" s="41">
        <v>1.3188719200000003</v>
      </c>
      <c r="JX8" s="41">
        <v>0.55023073999999994</v>
      </c>
      <c r="JY8" s="41">
        <v>0.63952071999999982</v>
      </c>
      <c r="JZ8" s="41">
        <v>0.64620587999999979</v>
      </c>
      <c r="KA8" s="41">
        <v>0.71564316000000006</v>
      </c>
      <c r="KB8" s="41">
        <v>26.255200000000009</v>
      </c>
      <c r="KC8" s="41">
        <v>25.866199999999996</v>
      </c>
      <c r="KD8" s="41">
        <v>23.794999999999995</v>
      </c>
      <c r="KE8" s="41">
        <v>23.548999999999996</v>
      </c>
      <c r="KF8" s="41">
        <f t="shared" si="26"/>
        <v>-2.4602000000000146</v>
      </c>
      <c r="KG8" s="41">
        <v>44.760400000000011</v>
      </c>
      <c r="KH8" s="41">
        <f t="shared" si="27"/>
        <v>113.69141600000003</v>
      </c>
      <c r="KI8" s="41">
        <v>120</v>
      </c>
      <c r="KJ8" s="41">
        <f t="shared" si="28"/>
        <v>6.3085839999999678</v>
      </c>
      <c r="KK8" s="41">
        <v>0.37115000000000004</v>
      </c>
      <c r="KL8" s="41">
        <v>0.18780937499999992</v>
      </c>
      <c r="KM8" s="41">
        <v>8.569062500000002E-2</v>
      </c>
      <c r="KN8" s="41">
        <v>0.34062187500000002</v>
      </c>
      <c r="KO8" s="41">
        <v>0.10526874999999999</v>
      </c>
      <c r="KP8" s="41">
        <v>7.6165625000000001E-2</v>
      </c>
      <c r="KQ8" s="41">
        <v>0.55938100000000002</v>
      </c>
      <c r="KR8" s="41">
        <v>0.5295368437500001</v>
      </c>
      <c r="KS8" s="41">
        <v>0.62719393749999997</v>
      </c>
      <c r="KT8" s="41">
        <v>0.60049809375000007</v>
      </c>
      <c r="KU8" s="41">
        <v>0.28399012499999993</v>
      </c>
      <c r="KV8" s="41">
        <v>0.37994265625000001</v>
      </c>
      <c r="KW8" s="41">
        <v>0.32853209374999998</v>
      </c>
      <c r="KX8" s="41">
        <v>0.6598701562499999</v>
      </c>
      <c r="KY8" s="41">
        <v>0.63491075000000008</v>
      </c>
      <c r="KZ8" s="41">
        <v>2.910312499999999E-2</v>
      </c>
      <c r="LA8" s="41">
        <v>2.6135640624999996</v>
      </c>
      <c r="LB8" s="41">
        <v>2.3129297187500004</v>
      </c>
      <c r="LC8" s="41">
        <v>0.52359062499999998</v>
      </c>
      <c r="LD8" s="41">
        <v>0.59151393750000014</v>
      </c>
      <c r="LE8" s="41">
        <v>0.64056703125000003</v>
      </c>
      <c r="LF8" s="41">
        <v>0.69078106250000004</v>
      </c>
      <c r="LG8" s="41">
        <v>20.382812500000004</v>
      </c>
      <c r="LH8" s="41">
        <v>17.37875</v>
      </c>
      <c r="LI8" s="41">
        <v>17.694687499999997</v>
      </c>
      <c r="LJ8" s="41">
        <v>17.296562499999997</v>
      </c>
      <c r="LK8" s="41">
        <f t="shared" si="29"/>
        <v>-2.6881250000000065</v>
      </c>
      <c r="LL8" s="41">
        <v>57.6403125</v>
      </c>
      <c r="LM8" s="41">
        <f t="shared" si="30"/>
        <v>146.40639375000001</v>
      </c>
      <c r="LN8" s="41">
        <v>150</v>
      </c>
      <c r="LO8" s="41">
        <f t="shared" si="31"/>
        <v>3.5936062499999935</v>
      </c>
      <c r="LP8" s="41">
        <v>0.38993913043478262</v>
      </c>
      <c r="LQ8" s="41">
        <v>0.16897826086956522</v>
      </c>
      <c r="LR8" s="41">
        <v>5.2421739130434783E-2</v>
      </c>
      <c r="LS8" s="41">
        <v>0.36046086956521739</v>
      </c>
      <c r="LT8" s="41">
        <v>7.6595652173913051E-2</v>
      </c>
      <c r="LU8" s="41">
        <v>6.0639130434782612E-2</v>
      </c>
      <c r="LV8" s="41">
        <v>0.67188047826086961</v>
      </c>
      <c r="LW8" s="41">
        <v>0.64981291304347832</v>
      </c>
      <c r="LX8" s="41">
        <v>0.76356491304347818</v>
      </c>
      <c r="LY8" s="41">
        <v>0.7465863478260869</v>
      </c>
      <c r="LZ8" s="41">
        <v>0.37837869565217391</v>
      </c>
      <c r="MA8" s="41">
        <v>0.53150769565217404</v>
      </c>
      <c r="MB8" s="41">
        <v>0.39469604347826093</v>
      </c>
      <c r="MC8" s="41">
        <v>0.73058300000000009</v>
      </c>
      <c r="MD8" s="41">
        <v>0.71167213043478272</v>
      </c>
      <c r="ME8" s="41">
        <v>1.5956521739130428E-2</v>
      </c>
      <c r="MF8" s="41">
        <v>4.1991491739130424</v>
      </c>
      <c r="MG8" s="41">
        <v>3.804329217391305</v>
      </c>
      <c r="MH8" s="41">
        <v>0.51707565217391305</v>
      </c>
      <c r="MI8" s="41">
        <v>0.5889130434782609</v>
      </c>
      <c r="MJ8" s="41">
        <v>0.65311643478260872</v>
      </c>
      <c r="MK8" s="41">
        <v>0.70434569565217398</v>
      </c>
      <c r="ML8" s="41">
        <v>23.560869565217384</v>
      </c>
      <c r="MM8" s="41">
        <v>19.974347826086959</v>
      </c>
      <c r="MN8" s="41">
        <v>20.673043478260873</v>
      </c>
      <c r="MO8" s="41">
        <v>20.435652173913045</v>
      </c>
      <c r="MP8" s="41">
        <f t="shared" si="32"/>
        <v>-2.8878260869565118</v>
      </c>
      <c r="MQ8" s="41">
        <v>64.726086956521755</v>
      </c>
      <c r="MR8" s="41">
        <f t="shared" si="33"/>
        <v>164.40426086956526</v>
      </c>
      <c r="MS8" s="41">
        <v>150</v>
      </c>
      <c r="MT8" s="41">
        <f t="shared" si="34"/>
        <v>-14.404260869565263</v>
      </c>
      <c r="MU8" s="41">
        <v>0.36370000000000002</v>
      </c>
      <c r="MV8" s="41">
        <v>0.14853571428571427</v>
      </c>
      <c r="MW8" s="41">
        <v>4.2267857142857149E-2</v>
      </c>
      <c r="MX8" s="41">
        <v>0.32500000000000001</v>
      </c>
      <c r="MY8" s="41">
        <v>6.3825000000000007E-2</v>
      </c>
      <c r="MZ8" s="41">
        <v>5.1149999999999994E-2</v>
      </c>
      <c r="NA8" s="41">
        <v>0.70116239285714277</v>
      </c>
      <c r="NB8" s="41">
        <v>0.67166385714285715</v>
      </c>
      <c r="NC8" s="41">
        <v>0.79225575000000015</v>
      </c>
      <c r="ND8" s="41">
        <v>0.77031532142857129</v>
      </c>
      <c r="NE8" s="41">
        <v>0.39989207142857142</v>
      </c>
      <c r="NF8" s="41">
        <v>0.5589756785714286</v>
      </c>
      <c r="NG8" s="41">
        <v>0.41990428571428573</v>
      </c>
      <c r="NH8" s="41">
        <v>0.75333821428571446</v>
      </c>
      <c r="NI8" s="41">
        <v>0.72805892857142851</v>
      </c>
      <c r="NJ8" s="41">
        <v>1.2674999999999994E-2</v>
      </c>
      <c r="NK8" s="41">
        <v>4.7900443571428566</v>
      </c>
      <c r="NL8" s="41">
        <v>4.1721800714285724</v>
      </c>
      <c r="NM8" s="41">
        <v>0.53043071428571442</v>
      </c>
      <c r="NN8" s="41">
        <v>0.60010475000000008</v>
      </c>
      <c r="NO8" s="41">
        <v>0.66902435714285702</v>
      </c>
      <c r="NP8" s="41">
        <v>0.71810478571428571</v>
      </c>
      <c r="NQ8" s="41">
        <v>25.149285714285725</v>
      </c>
      <c r="NR8" s="41">
        <v>21.48321428571429</v>
      </c>
      <c r="NS8" s="41">
        <v>22.244285714285716</v>
      </c>
      <c r="NT8" s="41">
        <v>22.51107142857143</v>
      </c>
      <c r="NU8" s="41">
        <f t="shared" si="35"/>
        <v>-2.9050000000000082</v>
      </c>
      <c r="NV8" s="41">
        <v>74.071428571428584</v>
      </c>
      <c r="NW8" s="41">
        <f t="shared" si="36"/>
        <v>188.14142857142861</v>
      </c>
      <c r="NX8" s="41">
        <v>174</v>
      </c>
      <c r="NY8" s="41">
        <f t="shared" si="37"/>
        <v>-14.141428571428605</v>
      </c>
      <c r="NZ8" s="41">
        <v>0.32368965517241383</v>
      </c>
      <c r="OA8" s="41">
        <v>0.13387586206896551</v>
      </c>
      <c r="OB8" s="41">
        <v>3.5820689655172412E-2</v>
      </c>
      <c r="OC8" s="41">
        <v>0.29487931034482756</v>
      </c>
      <c r="OD8" s="41">
        <v>5.5406896551724136E-2</v>
      </c>
      <c r="OE8" s="41">
        <v>4.2544827586206896E-2</v>
      </c>
      <c r="OF8" s="41">
        <v>0.70728910344827589</v>
      </c>
      <c r="OG8" s="41">
        <v>0.68355841379310345</v>
      </c>
      <c r="OH8" s="41">
        <v>0.80056889655172403</v>
      </c>
      <c r="OI8" s="41">
        <v>0.78350306896551725</v>
      </c>
      <c r="OJ8" s="41">
        <v>0.41428062068965521</v>
      </c>
      <c r="OK8" s="41">
        <v>0.5781612068965517</v>
      </c>
      <c r="OL8" s="41">
        <v>0.41464665517241389</v>
      </c>
      <c r="OM8" s="41">
        <v>0.76755041379310351</v>
      </c>
      <c r="ON8" s="41">
        <v>0.74804875862068965</v>
      </c>
      <c r="OO8" s="41">
        <v>1.2862068965517242E-2</v>
      </c>
      <c r="OP8" s="41">
        <v>4.8848355517241373</v>
      </c>
      <c r="OQ8" s="41">
        <v>4.3570148620689659</v>
      </c>
      <c r="OR8" s="41">
        <v>0.51768348275862075</v>
      </c>
      <c r="OS8" s="41">
        <v>0.58626275862068966</v>
      </c>
      <c r="OT8" s="41">
        <v>0.65831206896551731</v>
      </c>
      <c r="OU8" s="41">
        <v>0.70675524137931034</v>
      </c>
      <c r="OV8" s="41">
        <v>17.07689655172414</v>
      </c>
      <c r="OW8" s="41">
        <v>14.857931034482759</v>
      </c>
      <c r="OX8" s="41">
        <v>15.383448275862071</v>
      </c>
      <c r="OY8" s="41">
        <v>15.10241379310345</v>
      </c>
      <c r="OZ8" s="41">
        <f t="shared" si="38"/>
        <v>-1.6934482758620693</v>
      </c>
      <c r="PA8" s="41">
        <v>42.837931034482764</v>
      </c>
      <c r="PB8" s="41">
        <f t="shared" si="39"/>
        <v>108.80834482758623</v>
      </c>
      <c r="PC8" s="41">
        <v>184</v>
      </c>
      <c r="PD8" s="41">
        <f t="shared" si="40"/>
        <v>75.191655172413775</v>
      </c>
      <c r="PE8" s="41">
        <v>0.36279890109890128</v>
      </c>
      <c r="PF8" s="41">
        <v>0.12401538461538465</v>
      </c>
      <c r="PG8" s="41">
        <v>4.6131868131868148E-2</v>
      </c>
      <c r="PH8" s="41">
        <v>0.32208681318681315</v>
      </c>
      <c r="PI8" s="41">
        <v>6.151098901098901E-2</v>
      </c>
      <c r="PJ8" s="41">
        <v>5.3517582417582393E-2</v>
      </c>
      <c r="PK8" s="41">
        <v>0.70955169230769233</v>
      </c>
      <c r="PL8" s="41">
        <v>0.67896225274725286</v>
      </c>
      <c r="PM8" s="41">
        <v>0.77409251648351651</v>
      </c>
      <c r="PN8" s="41">
        <v>0.7492623406593405</v>
      </c>
      <c r="PO8" s="41">
        <v>0.33670810989010985</v>
      </c>
      <c r="PP8" s="41">
        <v>0.45809713186813172</v>
      </c>
      <c r="PQ8" s="41">
        <v>0.49000151648351653</v>
      </c>
      <c r="PR8" s="41">
        <v>0.74259912087912094</v>
      </c>
      <c r="PS8" s="41">
        <v>0.7149500769230771</v>
      </c>
      <c r="PT8" s="41">
        <v>7.9934065934065945E-3</v>
      </c>
      <c r="PU8" s="41">
        <v>4.9197403186813178</v>
      </c>
      <c r="PV8" s="41">
        <v>4.2558342307692314</v>
      </c>
      <c r="PW8" s="41">
        <v>0.63305972527472532</v>
      </c>
      <c r="PX8" s="41">
        <v>0.69047110989011007</v>
      </c>
      <c r="PY8" s="41">
        <v>0.75331121978021998</v>
      </c>
      <c r="PZ8" s="41">
        <v>0.79186621978021976</v>
      </c>
      <c r="QA8" s="41">
        <v>24.735164835164831</v>
      </c>
      <c r="QB8" s="41">
        <v>22.447032967032964</v>
      </c>
      <c r="QC8" s="41">
        <v>22.851428571428567</v>
      </c>
      <c r="QD8" s="41">
        <v>22.606703296703309</v>
      </c>
      <c r="QE8" s="41">
        <f t="shared" si="41"/>
        <v>-1.8837362637362638</v>
      </c>
      <c r="QF8" s="41">
        <v>68.361648351648284</v>
      </c>
      <c r="QG8" s="41">
        <f t="shared" si="42"/>
        <v>173.63858681318663</v>
      </c>
      <c r="QH8" s="41">
        <v>185</v>
      </c>
      <c r="QI8" s="41">
        <f t="shared" si="43"/>
        <v>11.361413186813365</v>
      </c>
      <c r="QJ8" s="41">
        <v>0.34331304347826086</v>
      </c>
      <c r="QK8" s="41">
        <v>0.16150869565217391</v>
      </c>
      <c r="QL8" s="41">
        <v>4.762173913043477E-2</v>
      </c>
      <c r="QM8" s="41">
        <v>0.23914782608695648</v>
      </c>
      <c r="QN8" s="41">
        <v>5.7491304347826067E-2</v>
      </c>
      <c r="QO8" s="41">
        <v>5.4843478260869577E-2</v>
      </c>
      <c r="QP8" s="41">
        <v>0.71288734782608709</v>
      </c>
      <c r="QQ8" s="41">
        <v>0.61224108695652169</v>
      </c>
      <c r="QR8" s="41">
        <v>0.75610100000000013</v>
      </c>
      <c r="QS8" s="41">
        <v>0.66767447826086967</v>
      </c>
      <c r="QT8" s="41">
        <v>0.47433043478260872</v>
      </c>
      <c r="QU8" s="41">
        <v>0.54390647826086969</v>
      </c>
      <c r="QV8" s="41">
        <v>0.36016908695652183</v>
      </c>
      <c r="QW8" s="41">
        <v>0.72426439130434761</v>
      </c>
      <c r="QX8" s="41">
        <v>0.62675186956521745</v>
      </c>
      <c r="QY8" s="41">
        <v>2.6478260869565217E-3</v>
      </c>
      <c r="QZ8" s="41">
        <v>5.0035475652173913</v>
      </c>
      <c r="RA8" s="41">
        <v>3.1824342608695657</v>
      </c>
      <c r="RB8" s="41">
        <v>0.47621517391304358</v>
      </c>
      <c r="RC8" s="41">
        <v>0.50511313043478279</v>
      </c>
      <c r="RD8" s="41">
        <v>0.61382039130434773</v>
      </c>
      <c r="RE8" s="41">
        <v>0.63504817391304347</v>
      </c>
      <c r="RF8" s="41">
        <v>25.838695652173918</v>
      </c>
      <c r="RG8" s="41">
        <v>24.276521739130434</v>
      </c>
      <c r="RH8" s="41">
        <v>24.493043478260862</v>
      </c>
      <c r="RI8" s="41">
        <v>24.376521739130432</v>
      </c>
      <c r="RJ8" s="41">
        <f t="shared" si="44"/>
        <v>-1.3456521739130558</v>
      </c>
      <c r="RK8" s="41">
        <v>55.993913043478244</v>
      </c>
      <c r="RL8" s="41">
        <f t="shared" si="45"/>
        <v>142.22453913043475</v>
      </c>
      <c r="RM8" s="41">
        <v>197</v>
      </c>
      <c r="RN8" s="41">
        <f t="shared" si="46"/>
        <v>54.775460869565251</v>
      </c>
      <c r="RO8" s="41">
        <v>0.33407692307692305</v>
      </c>
      <c r="RP8" s="41">
        <v>0.1147076923076923</v>
      </c>
      <c r="RQ8" s="41">
        <v>4.0626923076923074E-2</v>
      </c>
      <c r="RR8" s="41">
        <v>0.22895769230769222</v>
      </c>
      <c r="RS8" s="41">
        <v>5.4346153846153836E-2</v>
      </c>
      <c r="RT8" s="41">
        <v>4.9788461538461545E-2</v>
      </c>
      <c r="RU8" s="41">
        <v>0.71967407692307706</v>
      </c>
      <c r="RV8" s="41">
        <v>0.61645449999999991</v>
      </c>
      <c r="RW8" s="41">
        <v>0.78266115384615398</v>
      </c>
      <c r="RX8" s="41">
        <v>0.69891380769230771</v>
      </c>
      <c r="RY8" s="41">
        <v>0.3566017307692308</v>
      </c>
      <c r="RZ8" s="41">
        <v>0.47597315384615385</v>
      </c>
      <c r="SA8" s="41">
        <v>0.48851103846153843</v>
      </c>
      <c r="SB8" s="41">
        <v>0.74007938461538458</v>
      </c>
      <c r="SC8" s="41">
        <v>0.64281888461538472</v>
      </c>
      <c r="SD8" s="41">
        <v>4.5576923076923077E-3</v>
      </c>
      <c r="SE8" s="41">
        <v>5.1985528461538459</v>
      </c>
      <c r="SF8" s="41">
        <v>3.2463979615384622</v>
      </c>
      <c r="SG8" s="41">
        <v>0.62424815384615373</v>
      </c>
      <c r="SH8" s="41">
        <v>0.67869315384615381</v>
      </c>
      <c r="SI8" s="41">
        <v>0.74676723076923079</v>
      </c>
      <c r="SJ8" s="41">
        <v>0.7834200769230768</v>
      </c>
      <c r="SK8" s="41">
        <v>29.852307692307686</v>
      </c>
      <c r="SL8" s="41">
        <v>25.826923076923077</v>
      </c>
      <c r="SM8" s="41">
        <v>26.274615384615398</v>
      </c>
      <c r="SN8" s="41">
        <v>26.398846153846151</v>
      </c>
      <c r="SO8" s="41">
        <f t="shared" si="47"/>
        <v>-3.5776923076922884</v>
      </c>
      <c r="SP8" s="42">
        <v>69.043076923076924</v>
      </c>
      <c r="SQ8" s="42">
        <f t="shared" si="48"/>
        <v>175.36941538461539</v>
      </c>
      <c r="SR8" s="42">
        <v>202.5</v>
      </c>
      <c r="SS8" s="42">
        <f t="shared" si="49"/>
        <v>27.130584615384606</v>
      </c>
      <c r="ST8" s="42">
        <v>-9999</v>
      </c>
      <c r="SU8" s="42">
        <v>-9999</v>
      </c>
      <c r="SV8" s="42">
        <v>-9999</v>
      </c>
      <c r="SW8" s="42">
        <v>-9999</v>
      </c>
      <c r="SX8" s="42">
        <v>-9999</v>
      </c>
      <c r="SY8" s="42">
        <v>-9999</v>
      </c>
      <c r="SZ8" s="42">
        <v>-9999</v>
      </c>
      <c r="TA8" s="42">
        <v>-9999</v>
      </c>
      <c r="TB8" s="42">
        <v>-9999</v>
      </c>
      <c r="TC8" s="42">
        <v>-9999</v>
      </c>
      <c r="TD8" s="42">
        <v>-9999</v>
      </c>
      <c r="TE8" s="42">
        <v>-9999</v>
      </c>
      <c r="TF8" s="42">
        <v>-9999</v>
      </c>
      <c r="TG8" s="42">
        <v>-9999</v>
      </c>
      <c r="TH8" s="42">
        <v>-9999</v>
      </c>
      <c r="TI8" s="42">
        <v>-9999</v>
      </c>
      <c r="TJ8" s="42">
        <v>-9999</v>
      </c>
      <c r="TK8" s="42">
        <v>-9999</v>
      </c>
      <c r="TL8" s="42">
        <v>-9999</v>
      </c>
      <c r="TM8" s="42">
        <v>-9999</v>
      </c>
      <c r="TN8" s="42">
        <v>-9999</v>
      </c>
      <c r="TO8" s="42">
        <v>-9999</v>
      </c>
      <c r="TP8" s="42">
        <v>-9999</v>
      </c>
      <c r="TQ8" s="42">
        <v>-9999</v>
      </c>
      <c r="TR8" s="42">
        <v>-9999</v>
      </c>
      <c r="TS8" s="42">
        <v>-9999</v>
      </c>
      <c r="TT8" s="42">
        <v>-9999</v>
      </c>
      <c r="TU8" s="42">
        <v>-9999</v>
      </c>
      <c r="TV8" s="42">
        <v>-9999</v>
      </c>
      <c r="TW8" s="42">
        <v>-9999</v>
      </c>
      <c r="TX8" s="42">
        <v>-9999</v>
      </c>
      <c r="TY8" s="41">
        <v>0.30763333333333331</v>
      </c>
      <c r="TZ8" s="41">
        <v>0.12278095238095237</v>
      </c>
      <c r="UA8" s="41">
        <v>6.0357142857142859E-2</v>
      </c>
      <c r="UB8" s="41">
        <v>0.20818095238095241</v>
      </c>
      <c r="UC8" s="41">
        <v>7.060476190476192E-2</v>
      </c>
      <c r="UD8" s="41">
        <v>5.7261904761904757E-2</v>
      </c>
      <c r="UE8" s="41">
        <v>0.62599352380952389</v>
      </c>
      <c r="UF8" s="41">
        <v>0.49359209523809516</v>
      </c>
      <c r="UG8" s="41">
        <v>0.67143895238095253</v>
      </c>
      <c r="UH8" s="41">
        <v>0.55071085714285717</v>
      </c>
      <c r="UI8" s="41">
        <v>0.26996485714285712</v>
      </c>
      <c r="UJ8" s="41">
        <v>0.34148828571428574</v>
      </c>
      <c r="UK8" s="41">
        <v>0.42872204761904764</v>
      </c>
      <c r="UL8" s="41">
        <v>0.68579180952380958</v>
      </c>
      <c r="UM8" s="41">
        <v>0.56882504761904773</v>
      </c>
      <c r="UN8" s="41">
        <v>1.3342857142857142E-2</v>
      </c>
      <c r="UO8" s="41">
        <v>3.3763383809523808</v>
      </c>
      <c r="UP8" s="41">
        <v>1.9629751904761898</v>
      </c>
      <c r="UQ8" s="41">
        <v>0.63882871428571419</v>
      </c>
      <c r="UR8" s="41">
        <v>0.68453542857142846</v>
      </c>
      <c r="US8" s="41">
        <v>0.74651923809523801</v>
      </c>
      <c r="UT8" s="41">
        <v>0.77858014285714294</v>
      </c>
      <c r="UU8" s="41">
        <v>32.550476190476189</v>
      </c>
      <c r="UV8" s="41">
        <v>28.121904761904766</v>
      </c>
      <c r="UW8" s="41">
        <v>28.43095238095238</v>
      </c>
      <c r="UX8" s="41">
        <v>28.206190476190478</v>
      </c>
      <c r="UY8" s="41">
        <f t="shared" si="50"/>
        <v>-4.1195238095238089</v>
      </c>
      <c r="UZ8" s="42">
        <v>75.98</v>
      </c>
      <c r="VA8" s="42">
        <f t="shared" si="51"/>
        <v>192.98920000000001</v>
      </c>
      <c r="VB8" s="42">
        <v>206</v>
      </c>
      <c r="VC8" s="42">
        <f t="shared" si="52"/>
        <v>13.010799999999989</v>
      </c>
      <c r="VD8" s="41">
        <f t="shared" si="4"/>
        <v>-692.9533010632905</v>
      </c>
      <c r="VE8" s="41">
        <f t="shared" si="5"/>
        <v>-692.60711699413275</v>
      </c>
      <c r="VF8" s="41">
        <f t="shared" si="6"/>
        <v>-715.02991125478013</v>
      </c>
    </row>
    <row r="9" spans="1:578" x14ac:dyDescent="0.25">
      <c r="A9" s="4">
        <v>1</v>
      </c>
      <c r="B9" s="4">
        <v>1</v>
      </c>
      <c r="C9" s="28">
        <v>108</v>
      </c>
      <c r="D9" s="42">
        <v>-9999</v>
      </c>
      <c r="E9" s="42">
        <v>-9999</v>
      </c>
      <c r="F9" s="4">
        <v>8</v>
      </c>
      <c r="G9" s="4">
        <v>48.8</v>
      </c>
      <c r="H9" s="40">
        <v>475.4</v>
      </c>
      <c r="I9" s="40">
        <f t="shared" si="7"/>
        <v>524.19999999999993</v>
      </c>
      <c r="J9" s="41">
        <f t="shared" si="8"/>
        <v>1.0841778697001032</v>
      </c>
      <c r="K9" s="4" t="s">
        <v>7</v>
      </c>
      <c r="L9" s="42">
        <v>150</v>
      </c>
      <c r="M9" s="42">
        <f t="shared" si="0"/>
        <v>168.00000000000003</v>
      </c>
      <c r="N9" s="42">
        <v>-9999</v>
      </c>
      <c r="O9" s="42">
        <v>-9999</v>
      </c>
      <c r="P9" s="42">
        <v>-9999</v>
      </c>
      <c r="Q9" s="42">
        <v>-9999</v>
      </c>
      <c r="R9" s="42">
        <v>-9999</v>
      </c>
      <c r="S9" s="42">
        <v>-9999</v>
      </c>
      <c r="T9" s="42">
        <v>-9999</v>
      </c>
      <c r="U9" s="42">
        <v>-9999</v>
      </c>
      <c r="V9" s="42">
        <v>-9999</v>
      </c>
      <c r="W9" s="42">
        <v>-9999</v>
      </c>
      <c r="X9" s="42">
        <v>-9999</v>
      </c>
      <c r="Y9" s="42">
        <v>-9999</v>
      </c>
      <c r="Z9" s="42">
        <v>-9999</v>
      </c>
      <c r="AA9" s="42">
        <v>-9999</v>
      </c>
      <c r="AB9" s="42">
        <v>-9999</v>
      </c>
      <c r="AC9" s="42">
        <v>-9999</v>
      </c>
      <c r="AD9" s="42">
        <v>-9999</v>
      </c>
      <c r="AE9" s="42">
        <v>-9999</v>
      </c>
      <c r="AF9" s="42">
        <v>-9999</v>
      </c>
      <c r="AG9" s="42">
        <v>-9999</v>
      </c>
      <c r="AH9" s="42">
        <v>-9999</v>
      </c>
      <c r="AI9" s="57">
        <v>-9999</v>
      </c>
      <c r="AJ9" s="57">
        <v>-9999</v>
      </c>
      <c r="AK9" s="57">
        <v>-9999</v>
      </c>
      <c r="AL9" s="58">
        <v>-9999</v>
      </c>
      <c r="AM9" s="42">
        <v>-9999</v>
      </c>
      <c r="AN9" s="42">
        <v>-9999</v>
      </c>
      <c r="AO9" s="42">
        <v>-9999</v>
      </c>
      <c r="AP9" s="42">
        <v>-9999</v>
      </c>
      <c r="AQ9" s="42">
        <v>-9999</v>
      </c>
      <c r="AR9" s="42">
        <v>-9999</v>
      </c>
      <c r="AS9" s="42">
        <v>-9999</v>
      </c>
      <c r="AT9" s="42">
        <v>-9999</v>
      </c>
      <c r="AU9" s="42">
        <v>-9999</v>
      </c>
      <c r="AV9" s="42">
        <v>-9999</v>
      </c>
      <c r="AW9" s="42">
        <v>-9999</v>
      </c>
      <c r="AX9" s="42">
        <v>-9999</v>
      </c>
      <c r="AY9" s="42">
        <v>-9999</v>
      </c>
      <c r="AZ9" s="42">
        <v>-9999</v>
      </c>
      <c r="BA9" s="42">
        <v>-9999</v>
      </c>
      <c r="BB9" s="42">
        <v>-9999</v>
      </c>
      <c r="BC9" s="42">
        <v>-9999</v>
      </c>
      <c r="BD9" s="42">
        <v>-9999</v>
      </c>
      <c r="BE9" s="42">
        <v>-9999</v>
      </c>
      <c r="BF9" s="42">
        <v>-9999</v>
      </c>
      <c r="BG9" s="42">
        <v>-9999</v>
      </c>
      <c r="BH9" s="42">
        <v>-9999</v>
      </c>
      <c r="BI9" s="42">
        <v>-9999</v>
      </c>
      <c r="BJ9" s="42">
        <v>-9999</v>
      </c>
      <c r="BK9" s="42">
        <v>-9999</v>
      </c>
      <c r="BL9" s="42">
        <v>-9999</v>
      </c>
      <c r="BM9" s="42">
        <v>-9999</v>
      </c>
      <c r="BN9" s="42">
        <v>-9999</v>
      </c>
      <c r="BO9" s="42">
        <v>-9999</v>
      </c>
      <c r="BP9" s="42">
        <v>-9999</v>
      </c>
      <c r="BQ9" s="42">
        <v>-9999</v>
      </c>
      <c r="BR9" s="42">
        <v>-9999</v>
      </c>
      <c r="BS9" s="42">
        <v>-9999</v>
      </c>
      <c r="BT9" s="42">
        <v>-9999</v>
      </c>
      <c r="BU9" s="42">
        <v>-9999</v>
      </c>
      <c r="BV9" s="42">
        <v>-9999</v>
      </c>
      <c r="BW9" s="42">
        <v>-9999</v>
      </c>
      <c r="BX9" s="42">
        <v>-9999</v>
      </c>
      <c r="BY9" s="42">
        <v>-9999</v>
      </c>
      <c r="BZ9" s="42">
        <v>-9999</v>
      </c>
      <c r="CA9" s="42">
        <v>-9999</v>
      </c>
      <c r="CB9" s="42">
        <v>-9999</v>
      </c>
      <c r="CC9" s="42">
        <v>-9999</v>
      </c>
      <c r="CD9" s="63">
        <v>-9999</v>
      </c>
      <c r="CE9" s="60">
        <v>-9999</v>
      </c>
      <c r="CF9" s="42">
        <v>-9999</v>
      </c>
      <c r="CG9" s="42">
        <v>-9999</v>
      </c>
      <c r="CH9" s="61">
        <v>-9999</v>
      </c>
      <c r="CI9" s="60">
        <v>-9999</v>
      </c>
      <c r="CJ9" s="42">
        <v>-9999</v>
      </c>
      <c r="CK9" s="42">
        <v>-9999</v>
      </c>
      <c r="CL9" s="62">
        <v>-9999</v>
      </c>
      <c r="CM9" s="60">
        <v>-9999</v>
      </c>
      <c r="CN9" s="42">
        <v>-9999</v>
      </c>
      <c r="CO9" s="42">
        <v>-9999</v>
      </c>
      <c r="CP9" s="62">
        <v>-9999</v>
      </c>
      <c r="CQ9" s="60">
        <v>-9999</v>
      </c>
      <c r="CR9" s="42">
        <v>-9999</v>
      </c>
      <c r="CS9" s="42">
        <v>-9999</v>
      </c>
      <c r="CT9" s="8">
        <v>2040.4</v>
      </c>
      <c r="CU9" s="8">
        <v>4.1505940441289884</v>
      </c>
      <c r="CV9" s="8">
        <v>4.9272824999999996</v>
      </c>
      <c r="CW9" s="8">
        <v>4141.0249970445175</v>
      </c>
      <c r="CX9" s="25">
        <f t="shared" si="53"/>
        <v>4141.0249970445175</v>
      </c>
      <c r="CY9" s="25">
        <f t="shared" si="9"/>
        <v>4435.652173913044</v>
      </c>
      <c r="CZ9" s="60">
        <v>-9999</v>
      </c>
      <c r="DA9" s="43">
        <v>1.76</v>
      </c>
      <c r="DB9" s="41">
        <f t="shared" si="10"/>
        <v>72.882039947983515</v>
      </c>
      <c r="DC9" s="41">
        <v>67.3</v>
      </c>
      <c r="DD9" s="41">
        <v>1188</v>
      </c>
      <c r="DE9" s="41">
        <f t="shared" si="3"/>
        <v>56.649831649831647</v>
      </c>
      <c r="DF9" s="41">
        <v>7.5</v>
      </c>
      <c r="DG9" s="41">
        <v>0.75735833333333324</v>
      </c>
      <c r="DH9" s="41">
        <v>0.55121111111111121</v>
      </c>
      <c r="DI9" s="41">
        <v>0.47848333333333343</v>
      </c>
      <c r="DJ9" s="41">
        <v>0.71854166666666652</v>
      </c>
      <c r="DK9" s="41">
        <v>0.48818333333333336</v>
      </c>
      <c r="DL9" s="41">
        <v>0.30250555555555558</v>
      </c>
      <c r="DM9" s="41">
        <v>0.21608463888888887</v>
      </c>
      <c r="DN9" s="41">
        <v>0.19089083333333334</v>
      </c>
      <c r="DO9" s="41">
        <v>0.22555616666666667</v>
      </c>
      <c r="DP9" s="41">
        <v>0.20045197222222225</v>
      </c>
      <c r="DQ9" s="41">
        <v>6.0689749999999987E-2</v>
      </c>
      <c r="DR9" s="41">
        <v>7.0587416666666652E-2</v>
      </c>
      <c r="DS9" s="41">
        <v>0.1574739444444444</v>
      </c>
      <c r="DT9" s="41">
        <v>0.42902747222222226</v>
      </c>
      <c r="DU9" s="41">
        <v>0.40733108333333329</v>
      </c>
      <c r="DV9" s="41">
        <v>0.18567777777777775</v>
      </c>
      <c r="DW9" s="41">
        <v>0.552309138888889</v>
      </c>
      <c r="DX9" s="41">
        <v>0.47237050000000014</v>
      </c>
      <c r="DY9" s="41">
        <v>0.6974443055555557</v>
      </c>
      <c r="DZ9" s="41">
        <v>0.72955077777777788</v>
      </c>
      <c r="EA9" s="41">
        <v>0.73822686111111102</v>
      </c>
      <c r="EB9" s="41">
        <v>0.76597911111111128</v>
      </c>
      <c r="EC9" s="41">
        <v>21.411111111111111</v>
      </c>
      <c r="ED9" s="41">
        <v>23.997777777777774</v>
      </c>
      <c r="EE9" s="41">
        <v>24.67861111111111</v>
      </c>
      <c r="EF9" s="41">
        <v>25.498333333333342</v>
      </c>
      <c r="EG9" s="41">
        <f t="shared" si="11"/>
        <v>3.2674999999999983</v>
      </c>
      <c r="EH9" s="41">
        <v>38.625833333333333</v>
      </c>
      <c r="EI9" s="42">
        <f t="shared" si="12"/>
        <v>98.109616666666668</v>
      </c>
      <c r="EJ9" s="4">
        <v>105</v>
      </c>
      <c r="EK9" s="40">
        <f t="shared" si="13"/>
        <v>6.8903833333333324</v>
      </c>
      <c r="EL9" s="41">
        <v>0.70593030303030302</v>
      </c>
      <c r="EM9" s="41">
        <v>0.51003333333333334</v>
      </c>
      <c r="EN9" s="41">
        <v>0.43090909090909096</v>
      </c>
      <c r="EO9" s="41">
        <v>0.66535757575757548</v>
      </c>
      <c r="EP9" s="41">
        <v>0.43812424242424247</v>
      </c>
      <c r="EQ9" s="41">
        <v>0.27690606060606066</v>
      </c>
      <c r="ER9" s="41">
        <v>0.23412272727272729</v>
      </c>
      <c r="ES9" s="41">
        <v>0.20601730303030311</v>
      </c>
      <c r="ET9" s="41">
        <v>0.24195075757575762</v>
      </c>
      <c r="EU9" s="41">
        <v>0.21393487878787884</v>
      </c>
      <c r="EV9" s="41">
        <v>7.602454545454547E-2</v>
      </c>
      <c r="EW9" s="41">
        <v>8.4249939393939405E-2</v>
      </c>
      <c r="EX9" s="41">
        <v>0.16097730303030305</v>
      </c>
      <c r="EY9" s="41">
        <v>0.43648933333333345</v>
      </c>
      <c r="EZ9" s="41">
        <v>0.41225360606060607</v>
      </c>
      <c r="FA9" s="41">
        <v>0.16121818181818182</v>
      </c>
      <c r="FB9" s="41">
        <v>0.61253906060606078</v>
      </c>
      <c r="FC9" s="41">
        <v>0.51981587878787883</v>
      </c>
      <c r="FD9" s="41">
        <v>0.6661396969696971</v>
      </c>
      <c r="FE9" s="41">
        <v>0.68928306060606037</v>
      </c>
      <c r="FF9" s="41">
        <v>0.71198351515151503</v>
      </c>
      <c r="FG9" s="41">
        <v>0.73192730303030318</v>
      </c>
      <c r="FH9" s="41">
        <v>22.102121212121219</v>
      </c>
      <c r="FI9" s="41">
        <v>25.552727272727267</v>
      </c>
      <c r="FJ9" s="41">
        <v>26.152121212121212</v>
      </c>
      <c r="FK9" s="41">
        <v>26.736363636363627</v>
      </c>
      <c r="FL9" s="41">
        <f t="shared" si="14"/>
        <v>4.0499999999999936</v>
      </c>
      <c r="FM9" s="41">
        <v>40.523939393939393</v>
      </c>
      <c r="FN9" s="40">
        <f t="shared" si="15"/>
        <v>102.93080606060606</v>
      </c>
      <c r="FO9" s="4">
        <v>105</v>
      </c>
      <c r="FP9" s="40">
        <f t="shared" si="16"/>
        <v>2.0691939393939407</v>
      </c>
      <c r="FQ9" s="41">
        <v>0.70321919191919191</v>
      </c>
      <c r="FR9" s="41">
        <v>0.51113131313131333</v>
      </c>
      <c r="FS9" s="41">
        <v>0.40951515151515144</v>
      </c>
      <c r="FT9" s="41">
        <v>0.67481717171717182</v>
      </c>
      <c r="FU9" s="41">
        <v>0.41327878787878797</v>
      </c>
      <c r="FV9" s="41">
        <v>0.27074848484848474</v>
      </c>
      <c r="FW9" s="41">
        <v>0.25957921212121199</v>
      </c>
      <c r="FX9" s="41">
        <v>0.24029705050505051</v>
      </c>
      <c r="FY9" s="41">
        <v>0.26408436363636367</v>
      </c>
      <c r="FZ9" s="41">
        <v>0.2448514242424242</v>
      </c>
      <c r="GA9" s="41">
        <v>0.10595601010101009</v>
      </c>
      <c r="GB9" s="41">
        <v>0.11073157575757578</v>
      </c>
      <c r="GC9" s="41">
        <v>0.15803285858585858</v>
      </c>
      <c r="GD9" s="41">
        <v>0.44395523232323225</v>
      </c>
      <c r="GE9" s="41">
        <v>0.4273021111111111</v>
      </c>
      <c r="GF9" s="41">
        <v>0.14253030303030303</v>
      </c>
      <c r="GG9" s="41">
        <v>0.70399944444444473</v>
      </c>
      <c r="GH9" s="41">
        <v>0.63501237373737407</v>
      </c>
      <c r="GI9" s="41">
        <v>0.5992480303030302</v>
      </c>
      <c r="GJ9" s="41">
        <v>0.6111966262626265</v>
      </c>
      <c r="GK9" s="41">
        <v>0.65346382828282834</v>
      </c>
      <c r="GL9" s="41">
        <v>0.6637024141414144</v>
      </c>
      <c r="GM9" s="41">
        <v>20.384242424242437</v>
      </c>
      <c r="GN9" s="41">
        <v>23.188282828282823</v>
      </c>
      <c r="GO9" s="41">
        <v>23.77292929292928</v>
      </c>
      <c r="GP9" s="41">
        <v>24.312828282828281</v>
      </c>
      <c r="GQ9" s="41">
        <f t="shared" si="17"/>
        <v>3.3886868686868432</v>
      </c>
      <c r="GR9" s="40">
        <v>40.439595959595955</v>
      </c>
      <c r="GS9" s="40">
        <f t="shared" si="18"/>
        <v>102.71657373737372</v>
      </c>
      <c r="GT9" s="4">
        <v>104</v>
      </c>
      <c r="GU9" s="41">
        <f t="shared" si="19"/>
        <v>1.2834262626262785</v>
      </c>
      <c r="GV9" s="41">
        <v>0.73411153846153843</v>
      </c>
      <c r="GW9" s="41">
        <v>0.51840769230769246</v>
      </c>
      <c r="GX9" s="41">
        <v>0.39429038461538468</v>
      </c>
      <c r="GY9" s="41">
        <v>0.70746346153846151</v>
      </c>
      <c r="GZ9" s="41">
        <v>0.40398846153846163</v>
      </c>
      <c r="HA9" s="41">
        <v>0.27248076923076919</v>
      </c>
      <c r="HB9" s="41">
        <v>0.29009665384615391</v>
      </c>
      <c r="HC9" s="41">
        <v>0.2731190192307692</v>
      </c>
      <c r="HD9" s="41">
        <v>0.30241192307692311</v>
      </c>
      <c r="HE9" s="41">
        <v>0.28552876923076914</v>
      </c>
      <c r="HF9" s="41">
        <v>0.12431853846153849</v>
      </c>
      <c r="HG9" s="41">
        <v>0.13767890384615383</v>
      </c>
      <c r="HH9" s="41">
        <v>0.17221278846153845</v>
      </c>
      <c r="HI9" s="41">
        <v>0.45904921153846168</v>
      </c>
      <c r="HJ9" s="41">
        <v>0.44432192307692298</v>
      </c>
      <c r="HK9" s="41">
        <v>0.13150769230769227</v>
      </c>
      <c r="HL9" s="41">
        <v>0.82480717307692286</v>
      </c>
      <c r="HM9" s="41">
        <v>0.7584250576923075</v>
      </c>
      <c r="HN9" s="41">
        <v>0.57410638461538466</v>
      </c>
      <c r="HO9" s="41">
        <v>0.60114413461538452</v>
      </c>
      <c r="HP9" s="41">
        <v>0.63661884615384645</v>
      </c>
      <c r="HQ9" s="41">
        <v>0.6593486538461536</v>
      </c>
      <c r="HR9" s="41">
        <v>17.135384615384627</v>
      </c>
      <c r="HS9" s="41">
        <v>22.450769230769232</v>
      </c>
      <c r="HT9" s="41">
        <v>23.027692307692305</v>
      </c>
      <c r="HU9" s="41">
        <v>23.492692307692309</v>
      </c>
      <c r="HV9" s="41">
        <f t="shared" si="20"/>
        <v>5.8923076923076785</v>
      </c>
      <c r="HW9" s="41">
        <v>40.017500000000005</v>
      </c>
      <c r="HX9" s="41">
        <f t="shared" si="21"/>
        <v>101.64445000000002</v>
      </c>
      <c r="HY9" s="4">
        <v>106</v>
      </c>
      <c r="HZ9" s="40">
        <f t="shared" si="22"/>
        <v>4.3555499999999796</v>
      </c>
      <c r="IA9" s="41">
        <v>0.70054102564102572</v>
      </c>
      <c r="IB9" s="41">
        <v>0.43656923076923065</v>
      </c>
      <c r="IC9" s="41">
        <v>0.3036666666666667</v>
      </c>
      <c r="ID9" s="41">
        <v>0.64613846153846155</v>
      </c>
      <c r="IE9" s="41">
        <v>0.32535897435897432</v>
      </c>
      <c r="IF9" s="41">
        <v>0.21755384615384621</v>
      </c>
      <c r="IG9" s="41">
        <v>0.36710505128205118</v>
      </c>
      <c r="IH9" s="41">
        <v>0.33196838461538464</v>
      </c>
      <c r="II9" s="41">
        <v>0.39764346153846147</v>
      </c>
      <c r="IJ9" s="41">
        <v>0.36314779487179494</v>
      </c>
      <c r="IK9" s="41">
        <v>0.14855230769230771</v>
      </c>
      <c r="IL9" s="41">
        <v>0.18339428205128203</v>
      </c>
      <c r="IM9" s="41">
        <v>0.23229266666666659</v>
      </c>
      <c r="IN9" s="41">
        <v>0.52669764102564098</v>
      </c>
      <c r="IO9" s="41">
        <v>0.49687584615384606</v>
      </c>
      <c r="IP9" s="41">
        <v>0.10780512820512819</v>
      </c>
      <c r="IQ9" s="41">
        <v>1.1936536153846156</v>
      </c>
      <c r="IR9" s="41">
        <v>1.0228681538461537</v>
      </c>
      <c r="IS9" s="41">
        <v>0.58928010256410268</v>
      </c>
      <c r="IT9" s="41">
        <v>0.65176333333333336</v>
      </c>
      <c r="IU9" s="41">
        <v>0.66678025641025662</v>
      </c>
      <c r="IV9" s="41">
        <v>0.71674335897435892</v>
      </c>
      <c r="IW9" s="41">
        <v>24.824871794871786</v>
      </c>
      <c r="IX9" s="41">
        <v>25.23564102564103</v>
      </c>
      <c r="IY9" s="41">
        <v>26.458717948717947</v>
      </c>
      <c r="IZ9" s="41">
        <v>27.502307692307689</v>
      </c>
      <c r="JA9" s="41">
        <f t="shared" si="23"/>
        <v>1.6338461538461608</v>
      </c>
      <c r="JB9" s="41">
        <v>42.318974358974359</v>
      </c>
      <c r="JC9" s="41">
        <f t="shared" si="24"/>
        <v>107.49019487179487</v>
      </c>
      <c r="JD9" s="41">
        <v>112</v>
      </c>
      <c r="JE9" s="41">
        <f t="shared" si="25"/>
        <v>4.5098051282051301</v>
      </c>
      <c r="JF9" s="41">
        <v>0.64323846153846165</v>
      </c>
      <c r="JG9" s="41">
        <v>0.3630666666666667</v>
      </c>
      <c r="JH9" s="41">
        <v>0.21314615384615387</v>
      </c>
      <c r="JI9" s="41">
        <v>0.5865897435897437</v>
      </c>
      <c r="JJ9" s="41">
        <v>0.23405641025641025</v>
      </c>
      <c r="JK9" s="41">
        <v>0.16580256410256416</v>
      </c>
      <c r="JL9" s="41">
        <v>0.46867974358974351</v>
      </c>
      <c r="JM9" s="41">
        <v>0.43245674358974356</v>
      </c>
      <c r="JN9" s="41">
        <v>0.50765223076923083</v>
      </c>
      <c r="JO9" s="41">
        <v>0.47296023076923088</v>
      </c>
      <c r="JP9" s="41">
        <v>0.21984153846153839</v>
      </c>
      <c r="JQ9" s="41">
        <v>0.27149648717948721</v>
      </c>
      <c r="JR9" s="41">
        <v>0.279173</v>
      </c>
      <c r="JS9" s="41">
        <v>0.59130720512820534</v>
      </c>
      <c r="JT9" s="41">
        <v>0.56059294871794862</v>
      </c>
      <c r="JU9" s="41">
        <v>6.8253846153846137E-2</v>
      </c>
      <c r="JV9" s="41">
        <v>1.8461611538461535</v>
      </c>
      <c r="JW9" s="41">
        <v>1.5938043076923074</v>
      </c>
      <c r="JX9" s="41">
        <v>0.55496520512820502</v>
      </c>
      <c r="JY9" s="41">
        <v>0.61568920512820513</v>
      </c>
      <c r="JZ9" s="41">
        <v>0.65201833333333326</v>
      </c>
      <c r="KA9" s="41">
        <v>0.69688528205128186</v>
      </c>
      <c r="KB9" s="41">
        <v>26.212820512820524</v>
      </c>
      <c r="KC9" s="41">
        <v>25.369487179487177</v>
      </c>
      <c r="KD9" s="41">
        <v>23.483076923076915</v>
      </c>
      <c r="KE9" s="41">
        <v>23.761538461538468</v>
      </c>
      <c r="KF9" s="41">
        <f t="shared" si="26"/>
        <v>-2.7297435897436095</v>
      </c>
      <c r="KG9" s="41">
        <v>44.743333333333339</v>
      </c>
      <c r="KH9" s="41">
        <f t="shared" si="27"/>
        <v>113.64806666666668</v>
      </c>
      <c r="KI9" s="41">
        <v>120</v>
      </c>
      <c r="KJ9" s="41">
        <f t="shared" si="28"/>
        <v>6.3519333333333208</v>
      </c>
      <c r="KK9" s="41">
        <v>0.37382142857142858</v>
      </c>
      <c r="KL9" s="41">
        <v>0.18639999999999998</v>
      </c>
      <c r="KM9" s="41">
        <v>8.5185714285714295E-2</v>
      </c>
      <c r="KN9" s="41">
        <v>0.34319642857142851</v>
      </c>
      <c r="KO9" s="41">
        <v>9.8771428571428593E-2</v>
      </c>
      <c r="KP9" s="41">
        <v>7.5267857142857136E-2</v>
      </c>
      <c r="KQ9" s="41">
        <v>0.58326689285714284</v>
      </c>
      <c r="KR9" s="41">
        <v>0.55507067857142844</v>
      </c>
      <c r="KS9" s="41">
        <v>0.63423200000000002</v>
      </c>
      <c r="KT9" s="41">
        <v>0.6086576785714285</v>
      </c>
      <c r="KU9" s="41">
        <v>0.30933250000000001</v>
      </c>
      <c r="KV9" s="41">
        <v>0.38825053571428564</v>
      </c>
      <c r="KW9" s="41">
        <v>0.33504035714285701</v>
      </c>
      <c r="KX9" s="41">
        <v>0.66519382142857153</v>
      </c>
      <c r="KY9" s="41">
        <v>0.64114342857142848</v>
      </c>
      <c r="KZ9" s="41">
        <v>2.3503571428571429E-2</v>
      </c>
      <c r="LA9" s="41">
        <v>2.9080627857142858</v>
      </c>
      <c r="LB9" s="41">
        <v>2.58507825</v>
      </c>
      <c r="LC9" s="41">
        <v>0.53085307142857141</v>
      </c>
      <c r="LD9" s="41">
        <v>0.58443046428571432</v>
      </c>
      <c r="LE9" s="41">
        <v>0.64728982142857139</v>
      </c>
      <c r="LF9" s="41">
        <v>0.68505542857142843</v>
      </c>
      <c r="LG9" s="41">
        <v>20.373928571428568</v>
      </c>
      <c r="LH9" s="41">
        <v>17.430357142857144</v>
      </c>
      <c r="LI9" s="41">
        <v>17.779285714285713</v>
      </c>
      <c r="LJ9" s="41">
        <v>17.562857142857141</v>
      </c>
      <c r="LK9" s="41">
        <f t="shared" si="29"/>
        <v>-2.5946428571428548</v>
      </c>
      <c r="LL9" s="41">
        <v>57.403928571428558</v>
      </c>
      <c r="LM9" s="41">
        <f t="shared" si="30"/>
        <v>145.80597857142854</v>
      </c>
      <c r="LN9" s="41">
        <v>150</v>
      </c>
      <c r="LO9" s="41">
        <f t="shared" si="31"/>
        <v>4.1940214285714603</v>
      </c>
      <c r="LP9" s="41">
        <v>0.40459166666666668</v>
      </c>
      <c r="LQ9" s="41">
        <v>0.17185416666666664</v>
      </c>
      <c r="LR9" s="41">
        <v>5.7120833333333343E-2</v>
      </c>
      <c r="LS9" s="41">
        <v>0.36937083333333337</v>
      </c>
      <c r="LT9" s="41">
        <v>7.3641666666666661E-2</v>
      </c>
      <c r="LU9" s="41">
        <v>6.3279166666666678E-2</v>
      </c>
      <c r="LV9" s="41">
        <v>0.69145966666666669</v>
      </c>
      <c r="LW9" s="41">
        <v>0.66776916666666664</v>
      </c>
      <c r="LX9" s="41">
        <v>0.75633995833333323</v>
      </c>
      <c r="LY9" s="41">
        <v>0.73852062500000004</v>
      </c>
      <c r="LZ9" s="41">
        <v>0.40110670833333345</v>
      </c>
      <c r="MA9" s="41">
        <v>0.52274212500000006</v>
      </c>
      <c r="MB9" s="41">
        <v>0.40334837499999998</v>
      </c>
      <c r="MC9" s="41">
        <v>0.72921179166666672</v>
      </c>
      <c r="MD9" s="41">
        <v>0.70852608333333322</v>
      </c>
      <c r="ME9" s="41">
        <v>1.03625E-2</v>
      </c>
      <c r="MF9" s="41">
        <v>4.7052154999999996</v>
      </c>
      <c r="MG9" s="41">
        <v>4.2071033333333334</v>
      </c>
      <c r="MH9" s="41">
        <v>0.53367333333333333</v>
      </c>
      <c r="MI9" s="41">
        <v>0.58836604166666662</v>
      </c>
      <c r="MJ9" s="41">
        <v>0.66655204166666671</v>
      </c>
      <c r="MK9" s="41">
        <v>0.70372837499999985</v>
      </c>
      <c r="ML9" s="41">
        <v>23.62541666666667</v>
      </c>
      <c r="MM9" s="41">
        <v>20.040833333333335</v>
      </c>
      <c r="MN9" s="41">
        <v>20.555000000000003</v>
      </c>
      <c r="MO9" s="41">
        <v>20.500833333333336</v>
      </c>
      <c r="MP9" s="41">
        <f t="shared" si="32"/>
        <v>-3.0704166666666666</v>
      </c>
      <c r="MQ9" s="41">
        <v>65.170833333333334</v>
      </c>
      <c r="MR9" s="41">
        <f t="shared" si="33"/>
        <v>165.53391666666667</v>
      </c>
      <c r="MS9" s="41">
        <v>150</v>
      </c>
      <c r="MT9" s="41">
        <f t="shared" si="34"/>
        <v>-15.53391666666667</v>
      </c>
      <c r="MU9" s="41">
        <v>0.37064333333333332</v>
      </c>
      <c r="MV9" s="41">
        <v>0.15320666666666663</v>
      </c>
      <c r="MW9" s="41">
        <v>4.652333333333334E-2</v>
      </c>
      <c r="MX9" s="41">
        <v>0.32963333333333344</v>
      </c>
      <c r="MY9" s="41">
        <v>6.8503333333333319E-2</v>
      </c>
      <c r="MZ9" s="41">
        <v>5.2283333333333334E-2</v>
      </c>
      <c r="NA9" s="41">
        <v>0.68720353333333339</v>
      </c>
      <c r="NB9" s="41">
        <v>0.65535773333333347</v>
      </c>
      <c r="NC9" s="41">
        <v>0.77774609999999988</v>
      </c>
      <c r="ND9" s="41">
        <v>0.75455973333333337</v>
      </c>
      <c r="NE9" s="41">
        <v>0.38623033333333312</v>
      </c>
      <c r="NF9" s="41">
        <v>0.5461336</v>
      </c>
      <c r="NG9" s="41">
        <v>0.41414669999999992</v>
      </c>
      <c r="NH9" s="41">
        <v>0.75215166666666644</v>
      </c>
      <c r="NI9" s="41">
        <v>0.72589160000000008</v>
      </c>
      <c r="NJ9" s="41">
        <v>1.6220000000000002E-2</v>
      </c>
      <c r="NK9" s="41">
        <v>4.6971052333333327</v>
      </c>
      <c r="NL9" s="41">
        <v>4.0711933000000009</v>
      </c>
      <c r="NM9" s="41">
        <v>0.53225553333333331</v>
      </c>
      <c r="NN9" s="41">
        <v>0.60817450000000006</v>
      </c>
      <c r="NO9" s="41">
        <v>0.66845596666666673</v>
      </c>
      <c r="NP9" s="41">
        <v>0.72151260000000006</v>
      </c>
      <c r="NQ9" s="41">
        <v>25.204333333333334</v>
      </c>
      <c r="NR9" s="41">
        <v>21.184333333333331</v>
      </c>
      <c r="NS9" s="41">
        <v>22.190333333333335</v>
      </c>
      <c r="NT9" s="41">
        <v>22.934999999999999</v>
      </c>
      <c r="NU9" s="41">
        <f t="shared" si="35"/>
        <v>-3.0139999999999993</v>
      </c>
      <c r="NV9" s="41">
        <v>75.960000000000022</v>
      </c>
      <c r="NW9" s="41">
        <f t="shared" si="36"/>
        <v>192.93840000000006</v>
      </c>
      <c r="NX9" s="41">
        <v>174</v>
      </c>
      <c r="NY9" s="41">
        <f t="shared" si="37"/>
        <v>-18.938400000000058</v>
      </c>
      <c r="NZ9" s="41">
        <v>0.34148571428571428</v>
      </c>
      <c r="OA9" s="41">
        <v>0.13881071428571426</v>
      </c>
      <c r="OB9" s="41">
        <v>3.8171428571428571E-2</v>
      </c>
      <c r="OC9" s="41">
        <v>0.30396785714285712</v>
      </c>
      <c r="OD9" s="41">
        <v>5.6446428571428557E-2</v>
      </c>
      <c r="OE9" s="41">
        <v>4.4253571428571427E-2</v>
      </c>
      <c r="OF9" s="41">
        <v>0.71496707142857141</v>
      </c>
      <c r="OG9" s="41">
        <v>0.68520860714285714</v>
      </c>
      <c r="OH9" s="41">
        <v>0.79967396428571436</v>
      </c>
      <c r="OI9" s="41">
        <v>0.77745685714285717</v>
      </c>
      <c r="OJ9" s="41">
        <v>0.42375842857142848</v>
      </c>
      <c r="OK9" s="41">
        <v>0.57388828571428563</v>
      </c>
      <c r="OL9" s="41">
        <v>0.42105964285714276</v>
      </c>
      <c r="OM9" s="41">
        <v>0.77016842857142864</v>
      </c>
      <c r="ON9" s="41">
        <v>0.74502921428571423</v>
      </c>
      <c r="OO9" s="41">
        <v>1.2192857142857144E-2</v>
      </c>
      <c r="OP9" s="41">
        <v>5.2272836785714274</v>
      </c>
      <c r="OQ9" s="41">
        <v>4.5494303928571425</v>
      </c>
      <c r="OR9" s="41">
        <v>0.52708382142857146</v>
      </c>
      <c r="OS9" s="41">
        <v>0.58988499999999999</v>
      </c>
      <c r="OT9" s="41">
        <v>0.66646171428571443</v>
      </c>
      <c r="OU9" s="41">
        <v>0.71082967857142854</v>
      </c>
      <c r="OV9" s="41">
        <v>14.903571428571427</v>
      </c>
      <c r="OW9" s="41">
        <v>12.373571428571427</v>
      </c>
      <c r="OX9" s="41">
        <v>12.630714285714287</v>
      </c>
      <c r="OY9" s="41">
        <v>12.943571428571429</v>
      </c>
      <c r="OZ9" s="41">
        <f t="shared" si="38"/>
        <v>-2.2728571428571396</v>
      </c>
      <c r="PA9" s="41">
        <v>39.054642857142859</v>
      </c>
      <c r="PB9" s="41">
        <f t="shared" si="39"/>
        <v>99.198792857142863</v>
      </c>
      <c r="PC9" s="41">
        <v>184</v>
      </c>
      <c r="PD9" s="41">
        <f t="shared" si="40"/>
        <v>84.801207142857137</v>
      </c>
      <c r="PE9" s="41">
        <v>0.36516666666666664</v>
      </c>
      <c r="PF9" s="41">
        <v>0.12397419354838707</v>
      </c>
      <c r="PG9" s="41">
        <v>4.451720430107526E-2</v>
      </c>
      <c r="PH9" s="41">
        <v>0.32525698924731183</v>
      </c>
      <c r="PI9" s="41">
        <v>6.1696774193548388E-2</v>
      </c>
      <c r="PJ9" s="41">
        <v>5.2362365591397869E-2</v>
      </c>
      <c r="PK9" s="41">
        <v>0.70926923655913965</v>
      </c>
      <c r="PL9" s="41">
        <v>0.67954960215053772</v>
      </c>
      <c r="PM9" s="41">
        <v>0.7823098494623657</v>
      </c>
      <c r="PN9" s="41">
        <v>0.75896953763440889</v>
      </c>
      <c r="PO9" s="41">
        <v>0.33606776344086026</v>
      </c>
      <c r="PP9" s="41">
        <v>0.47236495698924702</v>
      </c>
      <c r="PQ9" s="41">
        <v>0.49178108602150522</v>
      </c>
      <c r="PR9" s="41">
        <v>0.74845646236559127</v>
      </c>
      <c r="PS9" s="41">
        <v>0.72192408602150526</v>
      </c>
      <c r="PT9" s="41">
        <v>9.3344086021505419E-3</v>
      </c>
      <c r="PU9" s="41">
        <v>4.9914844516129033</v>
      </c>
      <c r="PV9" s="41">
        <v>4.3373590215053754</v>
      </c>
      <c r="PW9" s="41">
        <v>0.62896315053763441</v>
      </c>
      <c r="PX9" s="41">
        <v>0.69362102150537652</v>
      </c>
      <c r="PY9" s="41">
        <v>0.75061003225806455</v>
      </c>
      <c r="PZ9" s="41">
        <v>0.79427639784946236</v>
      </c>
      <c r="QA9" s="41">
        <v>24.522258064516116</v>
      </c>
      <c r="QB9" s="41">
        <v>21.447311827957002</v>
      </c>
      <c r="QC9" s="41">
        <v>21.648494623655925</v>
      </c>
      <c r="QD9" s="41">
        <v>21.465161290322584</v>
      </c>
      <c r="QE9" s="41">
        <f t="shared" si="41"/>
        <v>-2.8737634408601913</v>
      </c>
      <c r="QF9" s="41">
        <v>70.792365591397783</v>
      </c>
      <c r="QG9" s="41">
        <f t="shared" si="42"/>
        <v>179.81260860215036</v>
      </c>
      <c r="QH9" s="41">
        <v>185</v>
      </c>
      <c r="QI9" s="41">
        <f t="shared" si="43"/>
        <v>5.1873913978496375</v>
      </c>
      <c r="QJ9" s="41">
        <v>0.35470799999999991</v>
      </c>
      <c r="QK9" s="41">
        <v>0.15772799999999998</v>
      </c>
      <c r="QL9" s="41">
        <v>4.7016000000000002E-2</v>
      </c>
      <c r="QM9" s="41">
        <v>0.24579200000000004</v>
      </c>
      <c r="QN9" s="41">
        <v>5.5856000000000003E-2</v>
      </c>
      <c r="QO9" s="41">
        <v>5.3544000000000001E-2</v>
      </c>
      <c r="QP9" s="41">
        <v>0.72675139999999994</v>
      </c>
      <c r="QQ9" s="41">
        <v>0.62871028000000007</v>
      </c>
      <c r="QR9" s="41">
        <v>0.76527711999999992</v>
      </c>
      <c r="QS9" s="41">
        <v>0.6771882800000002</v>
      </c>
      <c r="QT9" s="41">
        <v>0.47543331999999999</v>
      </c>
      <c r="QU9" s="41">
        <v>0.53935643999999994</v>
      </c>
      <c r="QV9" s="41">
        <v>0.38415923999999996</v>
      </c>
      <c r="QW9" s="41">
        <v>0.73678932000000008</v>
      </c>
      <c r="QX9" s="41">
        <v>0.64142968</v>
      </c>
      <c r="QY9" s="41">
        <v>2.3120000000000003E-3</v>
      </c>
      <c r="QZ9" s="41">
        <v>5.3840436000000009</v>
      </c>
      <c r="RA9" s="41">
        <v>3.4178082399999994</v>
      </c>
      <c r="RB9" s="41">
        <v>0.50209055999999985</v>
      </c>
      <c r="RC9" s="41">
        <v>0.52831744000000003</v>
      </c>
      <c r="RD9" s="41">
        <v>0.63902735999999993</v>
      </c>
      <c r="RE9" s="41">
        <v>0.65805259999999988</v>
      </c>
      <c r="RF9" s="41">
        <v>25.978000000000002</v>
      </c>
      <c r="RG9" s="41">
        <v>23.959600000000002</v>
      </c>
      <c r="RH9" s="41">
        <v>24.107199999999999</v>
      </c>
      <c r="RI9" s="41">
        <v>24.133600000000001</v>
      </c>
      <c r="RJ9" s="41">
        <f t="shared" si="44"/>
        <v>-1.8708000000000027</v>
      </c>
      <c r="RK9" s="41">
        <v>58.231600000000007</v>
      </c>
      <c r="RL9" s="41">
        <f t="shared" si="45"/>
        <v>147.90826400000003</v>
      </c>
      <c r="RM9" s="41">
        <v>197</v>
      </c>
      <c r="RN9" s="41">
        <f t="shared" si="46"/>
        <v>49.091735999999969</v>
      </c>
      <c r="RO9" s="41">
        <v>0.33875517241379305</v>
      </c>
      <c r="RP9" s="41">
        <v>0.1195206896551724</v>
      </c>
      <c r="RQ9" s="41">
        <v>3.8041379310344833E-2</v>
      </c>
      <c r="RR9" s="41">
        <v>0.23232413793103449</v>
      </c>
      <c r="RS9" s="41">
        <v>5.208965517241379E-2</v>
      </c>
      <c r="RT9" s="41">
        <v>4.7696551724137934E-2</v>
      </c>
      <c r="RU9" s="41">
        <v>0.73285193103448276</v>
      </c>
      <c r="RV9" s="41">
        <v>0.63328331034482754</v>
      </c>
      <c r="RW9" s="41">
        <v>0.79725037931034481</v>
      </c>
      <c r="RX9" s="41">
        <v>0.71796775862068973</v>
      </c>
      <c r="RY9" s="41">
        <v>0.39238779310344823</v>
      </c>
      <c r="RZ9" s="41">
        <v>0.51599299999999992</v>
      </c>
      <c r="SA9" s="41">
        <v>0.47807289655172414</v>
      </c>
      <c r="SB9" s="41">
        <v>0.75268796551724138</v>
      </c>
      <c r="SC9" s="41">
        <v>0.65919748275862067</v>
      </c>
      <c r="SD9" s="41">
        <v>4.3931034482758615E-3</v>
      </c>
      <c r="SE9" s="41">
        <v>5.5254121034482768</v>
      </c>
      <c r="SF9" s="41">
        <v>3.4746172758620686</v>
      </c>
      <c r="SG9" s="41">
        <v>0.59986706896551711</v>
      </c>
      <c r="SH9" s="41">
        <v>0.6525313103448277</v>
      </c>
      <c r="SI9" s="41">
        <v>0.72901068965517268</v>
      </c>
      <c r="SJ9" s="41">
        <v>0.76465048275862091</v>
      </c>
      <c r="SK9" s="41">
        <v>29.603793103448268</v>
      </c>
      <c r="SL9" s="41">
        <v>24.891379310344824</v>
      </c>
      <c r="SM9" s="41">
        <v>24.852413793103445</v>
      </c>
      <c r="SN9" s="41">
        <v>25.41344827586207</v>
      </c>
      <c r="SO9" s="41">
        <f t="shared" si="47"/>
        <v>-4.7513793103448236</v>
      </c>
      <c r="SP9" s="42">
        <v>71.671724137931051</v>
      </c>
      <c r="SQ9" s="42">
        <f t="shared" si="48"/>
        <v>182.04617931034488</v>
      </c>
      <c r="SR9" s="42">
        <v>202.5</v>
      </c>
      <c r="SS9" s="42">
        <f t="shared" si="49"/>
        <v>20.453820689655117</v>
      </c>
      <c r="ST9" s="42">
        <v>-9999</v>
      </c>
      <c r="SU9" s="42">
        <v>-9999</v>
      </c>
      <c r="SV9" s="42">
        <v>-9999</v>
      </c>
      <c r="SW9" s="42">
        <v>-9999</v>
      </c>
      <c r="SX9" s="42">
        <v>-9999</v>
      </c>
      <c r="SY9" s="42">
        <v>-9999</v>
      </c>
      <c r="SZ9" s="42">
        <v>-9999</v>
      </c>
      <c r="TA9" s="42">
        <v>-9999</v>
      </c>
      <c r="TB9" s="42">
        <v>-9999</v>
      </c>
      <c r="TC9" s="42">
        <v>-9999</v>
      </c>
      <c r="TD9" s="42">
        <v>-9999</v>
      </c>
      <c r="TE9" s="42">
        <v>-9999</v>
      </c>
      <c r="TF9" s="42">
        <v>-9999</v>
      </c>
      <c r="TG9" s="42">
        <v>-9999</v>
      </c>
      <c r="TH9" s="42">
        <v>-9999</v>
      </c>
      <c r="TI9" s="42">
        <v>-9999</v>
      </c>
      <c r="TJ9" s="42">
        <v>-9999</v>
      </c>
      <c r="TK9" s="42">
        <v>-9999</v>
      </c>
      <c r="TL9" s="42">
        <v>-9999</v>
      </c>
      <c r="TM9" s="42">
        <v>-9999</v>
      </c>
      <c r="TN9" s="42">
        <v>-9999</v>
      </c>
      <c r="TO9" s="42">
        <v>-9999</v>
      </c>
      <c r="TP9" s="42">
        <v>-9999</v>
      </c>
      <c r="TQ9" s="42">
        <v>-9999</v>
      </c>
      <c r="TR9" s="42">
        <v>-9999</v>
      </c>
      <c r="TS9" s="42">
        <v>-9999</v>
      </c>
      <c r="TT9" s="42">
        <v>-9999</v>
      </c>
      <c r="TU9" s="42">
        <v>-9999</v>
      </c>
      <c r="TV9" s="42">
        <v>-9999</v>
      </c>
      <c r="TW9" s="42">
        <v>-9999</v>
      </c>
      <c r="TX9" s="42">
        <v>-9999</v>
      </c>
      <c r="TY9" s="41">
        <v>0.32732916666666667</v>
      </c>
      <c r="TZ9" s="41">
        <v>0.12310833333333333</v>
      </c>
      <c r="UA9" s="41">
        <v>5.1462500000000001E-2</v>
      </c>
      <c r="UB9" s="41">
        <v>0.22021249999999995</v>
      </c>
      <c r="UC9" s="41">
        <v>6.6566666666666663E-2</v>
      </c>
      <c r="UD9" s="41">
        <v>5.4070833333333346E-2</v>
      </c>
      <c r="UE9" s="41">
        <v>0.66159320833333346</v>
      </c>
      <c r="UF9" s="41">
        <v>0.53545433333333337</v>
      </c>
      <c r="UG9" s="41">
        <v>0.72677266666666662</v>
      </c>
      <c r="UH9" s="41">
        <v>0.62107279166666673</v>
      </c>
      <c r="UI9" s="41">
        <v>0.29745620833333331</v>
      </c>
      <c r="UJ9" s="41">
        <v>0.40871504166666672</v>
      </c>
      <c r="UK9" s="41">
        <v>0.45326737500000003</v>
      </c>
      <c r="UL9" s="41">
        <v>0.71532783333333327</v>
      </c>
      <c r="UM9" s="41">
        <v>0.6058545833333332</v>
      </c>
      <c r="UN9" s="41">
        <v>1.2495833333333333E-2</v>
      </c>
      <c r="UO9" s="41">
        <v>3.9375293333333339</v>
      </c>
      <c r="UP9" s="41">
        <v>2.3266120833333335</v>
      </c>
      <c r="UQ9" s="41">
        <v>0.62422229166666665</v>
      </c>
      <c r="UR9" s="41">
        <v>0.68502466666666662</v>
      </c>
      <c r="US9" s="41">
        <v>0.74079016666666664</v>
      </c>
      <c r="UT9" s="41">
        <v>0.78261099999999983</v>
      </c>
      <c r="UU9" s="41">
        <v>32.914999999999999</v>
      </c>
      <c r="UV9" s="41">
        <v>27.268333333333331</v>
      </c>
      <c r="UW9" s="41">
        <v>27.288333333333338</v>
      </c>
      <c r="UX9" s="41">
        <v>27.44083333333333</v>
      </c>
      <c r="UY9" s="41">
        <f t="shared" si="50"/>
        <v>-5.6266666666666616</v>
      </c>
      <c r="UZ9" s="42">
        <v>75.979583333333338</v>
      </c>
      <c r="VA9" s="42">
        <f t="shared" si="51"/>
        <v>192.98814166666668</v>
      </c>
      <c r="VB9" s="42">
        <v>206</v>
      </c>
      <c r="VC9" s="42">
        <f t="shared" si="52"/>
        <v>13.011858333333322</v>
      </c>
      <c r="VD9" s="41">
        <f t="shared" si="4"/>
        <v>-693.36145458616818</v>
      </c>
      <c r="VE9" s="41">
        <f t="shared" si="5"/>
        <v>-693.10019774490127</v>
      </c>
      <c r="VF9" s="41">
        <f t="shared" si="6"/>
        <v>-715.39030261798212</v>
      </c>
    </row>
    <row r="10" spans="1:578" x14ac:dyDescent="0.25">
      <c r="A10" s="4">
        <v>1</v>
      </c>
      <c r="B10" s="4">
        <v>1</v>
      </c>
      <c r="C10" s="28">
        <v>109</v>
      </c>
      <c r="D10" s="9">
        <v>1</v>
      </c>
      <c r="E10" s="58">
        <v>-9999</v>
      </c>
      <c r="F10" s="4">
        <v>9</v>
      </c>
      <c r="G10" s="4">
        <v>48.8</v>
      </c>
      <c r="H10" s="40">
        <v>509.33987341772149</v>
      </c>
      <c r="I10" s="40">
        <f t="shared" si="7"/>
        <v>558.13987341772145</v>
      </c>
      <c r="J10" s="41">
        <f t="shared" si="8"/>
        <v>1.1543740918670558</v>
      </c>
      <c r="K10" s="4" t="s">
        <v>7</v>
      </c>
      <c r="L10" s="42">
        <v>150</v>
      </c>
      <c r="M10" s="42">
        <f t="shared" si="0"/>
        <v>168.00000000000003</v>
      </c>
      <c r="N10" s="42">
        <v>-9999</v>
      </c>
      <c r="O10" s="42">
        <v>-9999</v>
      </c>
      <c r="P10" s="42">
        <v>-9999</v>
      </c>
      <c r="Q10" s="42">
        <v>-9999</v>
      </c>
      <c r="R10" s="42">
        <v>-9999</v>
      </c>
      <c r="S10" s="42">
        <v>-9999</v>
      </c>
      <c r="T10" s="42">
        <v>-9999</v>
      </c>
      <c r="U10" s="42">
        <v>-9999</v>
      </c>
      <c r="V10" s="42">
        <v>-9999</v>
      </c>
      <c r="W10" s="42">
        <v>-9999</v>
      </c>
      <c r="X10" s="42">
        <v>-9999</v>
      </c>
      <c r="Y10" s="42">
        <v>-9999</v>
      </c>
      <c r="Z10" s="42">
        <v>-9999</v>
      </c>
      <c r="AA10" s="42">
        <v>-9999</v>
      </c>
      <c r="AB10" s="42">
        <v>-9999</v>
      </c>
      <c r="AC10" s="42">
        <v>-9999</v>
      </c>
      <c r="AD10" s="42">
        <v>-9999</v>
      </c>
      <c r="AE10" s="42">
        <v>-9999</v>
      </c>
      <c r="AF10" s="42">
        <v>-9999</v>
      </c>
      <c r="AG10" s="4">
        <v>8.5</v>
      </c>
      <c r="AH10" s="4">
        <v>7.2</v>
      </c>
      <c r="AI10" s="4">
        <v>0.4</v>
      </c>
      <c r="AJ10" s="4" t="s">
        <v>38</v>
      </c>
      <c r="AK10" s="42">
        <v>-9999</v>
      </c>
      <c r="AL10" s="4">
        <v>264</v>
      </c>
      <c r="AM10" s="4">
        <v>0.67</v>
      </c>
      <c r="AN10" s="4">
        <v>4261</v>
      </c>
      <c r="AO10" s="4">
        <v>213</v>
      </c>
      <c r="AP10" s="4">
        <v>239</v>
      </c>
      <c r="AQ10" s="4">
        <v>24.8</v>
      </c>
      <c r="AR10" s="4">
        <v>0</v>
      </c>
      <c r="AS10" s="4">
        <v>3</v>
      </c>
      <c r="AT10" s="4">
        <v>86</v>
      </c>
      <c r="AU10" s="4">
        <v>7</v>
      </c>
      <c r="AV10" s="4">
        <v>4</v>
      </c>
      <c r="AW10" s="4">
        <v>46</v>
      </c>
      <c r="AX10" s="4">
        <v>53</v>
      </c>
      <c r="AY10" s="42">
        <v>-9999</v>
      </c>
      <c r="AZ10" s="42">
        <v>-9999</v>
      </c>
      <c r="BA10" s="42">
        <v>-9999</v>
      </c>
      <c r="BB10" s="42">
        <v>-9999</v>
      </c>
      <c r="BC10" s="42">
        <v>-9999</v>
      </c>
      <c r="BD10" s="42">
        <v>-9999</v>
      </c>
      <c r="BE10" s="42">
        <v>-9999</v>
      </c>
      <c r="BF10" s="42">
        <v>-9999</v>
      </c>
      <c r="BG10" s="42">
        <v>-9999</v>
      </c>
      <c r="BH10" s="42">
        <v>-9999</v>
      </c>
      <c r="BI10" s="42">
        <v>-9999</v>
      </c>
      <c r="BJ10" s="42">
        <v>-9999</v>
      </c>
      <c r="BK10" s="42">
        <v>-9999</v>
      </c>
      <c r="BL10" s="42">
        <v>-9999</v>
      </c>
      <c r="BM10" s="42">
        <v>-9999</v>
      </c>
      <c r="BN10" s="42">
        <v>-9999</v>
      </c>
      <c r="BO10" s="42">
        <v>-9999</v>
      </c>
      <c r="BP10" s="42">
        <v>-9999</v>
      </c>
      <c r="BQ10" s="42">
        <v>-9999</v>
      </c>
      <c r="BR10" s="42">
        <v>-9999</v>
      </c>
      <c r="BS10" s="42">
        <v>-9999</v>
      </c>
      <c r="BT10" s="42">
        <v>-9999</v>
      </c>
      <c r="BU10" s="42">
        <v>-9999</v>
      </c>
      <c r="BV10" s="42">
        <v>-9999</v>
      </c>
      <c r="BW10" s="42">
        <v>-9999</v>
      </c>
      <c r="BX10" s="42">
        <v>-9999</v>
      </c>
      <c r="BY10" s="42">
        <v>-9999</v>
      </c>
      <c r="BZ10" s="42">
        <v>-9999</v>
      </c>
      <c r="CA10" s="42">
        <v>-9999</v>
      </c>
      <c r="CB10" s="42">
        <v>-9999</v>
      </c>
      <c r="CC10" s="42">
        <v>-9999</v>
      </c>
      <c r="CD10" s="8">
        <v>3.52</v>
      </c>
      <c r="CE10" s="25">
        <f t="shared" si="1"/>
        <v>234.66666666666669</v>
      </c>
      <c r="CF10" s="4">
        <v>2.99</v>
      </c>
      <c r="CG10" s="41">
        <f>CE10*CF10/100</f>
        <v>7.0165333333333342</v>
      </c>
      <c r="CH10" s="37">
        <v>27.43</v>
      </c>
      <c r="CI10" s="25">
        <f>(CH10/1000)*(10000/(0.5*2*0.15))</f>
        <v>1828.6666666666667</v>
      </c>
      <c r="CJ10" s="43">
        <v>3.29</v>
      </c>
      <c r="CK10" s="41">
        <f>CI10*CJ10/100</f>
        <v>60.163133333333334</v>
      </c>
      <c r="CL10" s="38">
        <v>95.51</v>
      </c>
      <c r="CM10" s="25">
        <f>(CL10/1000)*(10000/(0.5*2*0.15))</f>
        <v>6367.3333333333348</v>
      </c>
      <c r="CN10" s="43">
        <v>1.94</v>
      </c>
      <c r="CO10" s="41">
        <f>CM10*CN10/100</f>
        <v>123.52626666666669</v>
      </c>
      <c r="CP10" s="38">
        <v>239.47</v>
      </c>
      <c r="CQ10" s="25">
        <f>(CP10/1000)*(10000/(0.5*2*0.15))</f>
        <v>15964.666666666668</v>
      </c>
      <c r="CR10" s="43">
        <v>0.84699999999999998</v>
      </c>
      <c r="CS10" s="41">
        <f>CQ10*CR10/100</f>
        <v>135.22072666666668</v>
      </c>
      <c r="CT10" s="8">
        <v>1714.85</v>
      </c>
      <c r="CU10" s="8">
        <v>4.3834494059811622</v>
      </c>
      <c r="CV10" s="8">
        <v>4.9539524999999998</v>
      </c>
      <c r="CW10" s="8">
        <v>3461.5794156282282</v>
      </c>
      <c r="CX10" s="25">
        <f t="shared" si="53"/>
        <v>3461.5794156282282</v>
      </c>
      <c r="CY10" s="25">
        <f t="shared" si="9"/>
        <v>3727.934782608696</v>
      </c>
      <c r="CZ10" s="25">
        <f>CX10/(CQ10)</f>
        <v>0.21682754096305767</v>
      </c>
      <c r="DA10" s="43">
        <v>1.74</v>
      </c>
      <c r="DB10" s="41">
        <f t="shared" si="10"/>
        <v>60.231481831931163</v>
      </c>
      <c r="DC10" s="41">
        <v>67.400000000000006</v>
      </c>
      <c r="DD10" s="41">
        <v>1204</v>
      </c>
      <c r="DE10" s="41">
        <f t="shared" si="3"/>
        <v>55.980066445182722</v>
      </c>
      <c r="DF10" s="41">
        <v>12.5</v>
      </c>
      <c r="DG10" s="41">
        <v>0.7459843749999997</v>
      </c>
      <c r="DH10" s="41">
        <v>0.54526562499999986</v>
      </c>
      <c r="DI10" s="41">
        <v>0.47550937499999996</v>
      </c>
      <c r="DJ10" s="41">
        <v>0.71264999999999989</v>
      </c>
      <c r="DK10" s="41">
        <v>0.48461562499999999</v>
      </c>
      <c r="DL10" s="41">
        <v>0.29944999999999999</v>
      </c>
      <c r="DM10" s="41">
        <v>0.21231190624999999</v>
      </c>
      <c r="DN10" s="41">
        <v>0.19042806250000005</v>
      </c>
      <c r="DO10" s="41">
        <v>0.22113462499999995</v>
      </c>
      <c r="DP10" s="41">
        <v>0.19932981250000001</v>
      </c>
      <c r="DQ10" s="41">
        <v>5.9117343750000016E-2</v>
      </c>
      <c r="DR10" s="41">
        <v>6.8357937499999993E-2</v>
      </c>
      <c r="DS10" s="41">
        <v>0.15511787500000002</v>
      </c>
      <c r="DT10" s="41">
        <v>0.42681637499999991</v>
      </c>
      <c r="DU10" s="41">
        <v>0.40799503125000003</v>
      </c>
      <c r="DV10" s="41">
        <v>0.18516562500000003</v>
      </c>
      <c r="DW10" s="41">
        <v>0.54003081249999996</v>
      </c>
      <c r="DX10" s="41">
        <v>0.47111165625000007</v>
      </c>
      <c r="DY10" s="41">
        <v>0.69954193749999971</v>
      </c>
      <c r="DZ10" s="41">
        <v>0.73066356249999997</v>
      </c>
      <c r="EA10" s="41">
        <v>0.73917803125000014</v>
      </c>
      <c r="EB10" s="41">
        <v>0.7658543124999998</v>
      </c>
      <c r="EC10" s="41">
        <v>21.615625000000005</v>
      </c>
      <c r="ED10" s="41">
        <v>23.44</v>
      </c>
      <c r="EE10" s="41">
        <v>24.337187499999995</v>
      </c>
      <c r="EF10" s="41">
        <v>25.194999999999997</v>
      </c>
      <c r="EG10" s="41">
        <f t="shared" si="11"/>
        <v>2.7215624999999903</v>
      </c>
      <c r="EH10" s="41">
        <v>38.8046875</v>
      </c>
      <c r="EI10" s="42">
        <f t="shared" si="12"/>
        <v>98.563906250000002</v>
      </c>
      <c r="EJ10" s="4">
        <v>105</v>
      </c>
      <c r="EK10" s="40">
        <f t="shared" si="13"/>
        <v>6.4360937499999977</v>
      </c>
      <c r="EL10" s="41">
        <v>0.69207714285714272</v>
      </c>
      <c r="EM10" s="41">
        <v>0.50414857142857139</v>
      </c>
      <c r="EN10" s="41">
        <v>0.42868571428571428</v>
      </c>
      <c r="EO10" s="41">
        <v>0.65905999999999998</v>
      </c>
      <c r="EP10" s="41">
        <v>0.43822571428571427</v>
      </c>
      <c r="EQ10" s="41">
        <v>0.27503142857142848</v>
      </c>
      <c r="ER10" s="41">
        <v>0.22449962857142858</v>
      </c>
      <c r="ES10" s="41">
        <v>0.20116245714285716</v>
      </c>
      <c r="ET10" s="41">
        <v>0.23485265714285711</v>
      </c>
      <c r="EU10" s="41">
        <v>0.21163382857142859</v>
      </c>
      <c r="EV10" s="41">
        <v>7.0056171428571415E-2</v>
      </c>
      <c r="EW10" s="41">
        <v>8.0946371428571404E-2</v>
      </c>
      <c r="EX10" s="41">
        <v>0.15689859999999997</v>
      </c>
      <c r="EY10" s="41">
        <v>0.43098114285714284</v>
      </c>
      <c r="EZ10" s="41">
        <v>0.41088954285714274</v>
      </c>
      <c r="FA10" s="41">
        <v>0.16319428571428576</v>
      </c>
      <c r="FB10" s="41">
        <v>0.5801320571428572</v>
      </c>
      <c r="FC10" s="41">
        <v>0.50454402857142866</v>
      </c>
      <c r="FD10" s="41">
        <v>0.66661682857142845</v>
      </c>
      <c r="FE10" s="41">
        <v>0.69926188571428571</v>
      </c>
      <c r="FF10" s="41">
        <v>0.71116377142857146</v>
      </c>
      <c r="FG10" s="41">
        <v>0.7391490857142855</v>
      </c>
      <c r="FH10" s="41">
        <v>22.142571428571433</v>
      </c>
      <c r="FI10" s="41">
        <v>24.848857142857138</v>
      </c>
      <c r="FJ10" s="41">
        <v>25.480285714285721</v>
      </c>
      <c r="FK10" s="41">
        <v>26.241428571428571</v>
      </c>
      <c r="FL10" s="41">
        <f t="shared" si="14"/>
        <v>3.3377142857142879</v>
      </c>
      <c r="FM10" s="41">
        <v>40.64628571428571</v>
      </c>
      <c r="FN10" s="40">
        <f t="shared" si="15"/>
        <v>103.24156571428571</v>
      </c>
      <c r="FO10" s="4">
        <v>105</v>
      </c>
      <c r="FP10" s="40">
        <f t="shared" si="16"/>
        <v>1.7584342857142872</v>
      </c>
      <c r="FQ10" s="41">
        <v>0.6754076086956522</v>
      </c>
      <c r="FR10" s="41">
        <v>0.49389021739130429</v>
      </c>
      <c r="FS10" s="41">
        <v>0.39697934782608685</v>
      </c>
      <c r="FT10" s="41">
        <v>0.64772065217391339</v>
      </c>
      <c r="FU10" s="41">
        <v>0.40384891304347831</v>
      </c>
      <c r="FV10" s="41">
        <v>0.2588760869565217</v>
      </c>
      <c r="FW10" s="41">
        <v>0.25157507608695651</v>
      </c>
      <c r="FX10" s="41">
        <v>0.23192870652173922</v>
      </c>
      <c r="FY10" s="41">
        <v>0.25955782608695654</v>
      </c>
      <c r="FZ10" s="41">
        <v>0.2400068804347826</v>
      </c>
      <c r="GA10" s="41">
        <v>0.1005323152173913</v>
      </c>
      <c r="GB10" s="41">
        <v>0.10910947826086954</v>
      </c>
      <c r="GC10" s="41">
        <v>0.15489763043478255</v>
      </c>
      <c r="GD10" s="41">
        <v>0.44567711956521744</v>
      </c>
      <c r="GE10" s="41">
        <v>0.42880853260869572</v>
      </c>
      <c r="GF10" s="41">
        <v>0.1449728260869565</v>
      </c>
      <c r="GG10" s="41">
        <v>0.67462425000000004</v>
      </c>
      <c r="GH10" s="41">
        <v>0.60606728260869558</v>
      </c>
      <c r="GI10" s="41">
        <v>0.59477434782608696</v>
      </c>
      <c r="GJ10" s="41">
        <v>0.61742891304347836</v>
      </c>
      <c r="GK10" s="41">
        <v>0.64775182608695658</v>
      </c>
      <c r="GL10" s="41">
        <v>0.66667731521739138</v>
      </c>
      <c r="GM10" s="41">
        <v>20.217717391304376</v>
      </c>
      <c r="GN10" s="41">
        <v>22.11271739130434</v>
      </c>
      <c r="GO10" s="41">
        <v>22.647391304347835</v>
      </c>
      <c r="GP10" s="41">
        <v>23.205217391304355</v>
      </c>
      <c r="GQ10" s="41">
        <f t="shared" si="17"/>
        <v>2.4296739130434588</v>
      </c>
      <c r="GR10" s="40">
        <v>40.467282608695669</v>
      </c>
      <c r="GS10" s="40">
        <f t="shared" si="18"/>
        <v>102.786897826087</v>
      </c>
      <c r="GT10" s="4">
        <v>104</v>
      </c>
      <c r="GU10" s="41">
        <f t="shared" si="19"/>
        <v>1.2131021739130006</v>
      </c>
      <c r="GV10" s="41">
        <v>0.72800200000000015</v>
      </c>
      <c r="GW10" s="41">
        <v>0.52134799999999981</v>
      </c>
      <c r="GX10" s="41">
        <v>0.40508399999999989</v>
      </c>
      <c r="GY10" s="41">
        <v>0.69984399999999991</v>
      </c>
      <c r="GZ10" s="41">
        <v>0.42497200000000002</v>
      </c>
      <c r="HA10" s="41">
        <v>0.27783200000000008</v>
      </c>
      <c r="HB10" s="41">
        <v>0.26367547999999991</v>
      </c>
      <c r="HC10" s="41">
        <v>0.2453347199999999</v>
      </c>
      <c r="HD10" s="41">
        <v>0.28589148000000003</v>
      </c>
      <c r="HE10" s="41">
        <v>0.26771005999999997</v>
      </c>
      <c r="HF10" s="41">
        <v>0.10284611999999999</v>
      </c>
      <c r="HG10" s="41">
        <v>0.12675597999999993</v>
      </c>
      <c r="HH10" s="41">
        <v>0.16549442</v>
      </c>
      <c r="HI10" s="41">
        <v>0.44779743999999994</v>
      </c>
      <c r="HJ10" s="41">
        <v>0.43190107999999994</v>
      </c>
      <c r="HK10" s="41">
        <v>0.14713999999999999</v>
      </c>
      <c r="HL10" s="41">
        <v>0.72337385999999992</v>
      </c>
      <c r="HM10" s="41">
        <v>0.65593061999999991</v>
      </c>
      <c r="HN10" s="41">
        <v>0.58106069999999999</v>
      </c>
      <c r="HO10" s="41">
        <v>0.63541211999999991</v>
      </c>
      <c r="HP10" s="41">
        <v>0.64034077999999994</v>
      </c>
      <c r="HQ10" s="41">
        <v>0.68630103999999992</v>
      </c>
      <c r="HR10" s="41">
        <v>17.192399999999992</v>
      </c>
      <c r="HS10" s="41">
        <v>21.717199999999998</v>
      </c>
      <c r="HT10" s="41">
        <v>22.223799999999986</v>
      </c>
      <c r="HU10" s="41">
        <v>22.919199999999993</v>
      </c>
      <c r="HV10" s="41">
        <f t="shared" si="20"/>
        <v>5.0313999999999943</v>
      </c>
      <c r="HW10" s="41">
        <v>40.093400000000003</v>
      </c>
      <c r="HX10" s="41">
        <f t="shared" si="21"/>
        <v>101.837236</v>
      </c>
      <c r="HY10" s="4">
        <v>106</v>
      </c>
      <c r="HZ10" s="40">
        <f t="shared" si="22"/>
        <v>4.1627639999999957</v>
      </c>
      <c r="IA10" s="41">
        <v>0.68471250000000017</v>
      </c>
      <c r="IB10" s="41">
        <v>0.44331750000000003</v>
      </c>
      <c r="IC10" s="41">
        <v>0.31695000000000018</v>
      </c>
      <c r="ID10" s="41">
        <v>0.63071250000000023</v>
      </c>
      <c r="IE10" s="41">
        <v>0.3450975</v>
      </c>
      <c r="IF10" s="41">
        <v>0.22289999999999996</v>
      </c>
      <c r="IG10" s="41">
        <v>0.33104847499999995</v>
      </c>
      <c r="IH10" s="41">
        <v>0.29407204999999997</v>
      </c>
      <c r="II10" s="41">
        <v>0.36948727500000006</v>
      </c>
      <c r="IJ10" s="41">
        <v>0.33348692499999982</v>
      </c>
      <c r="IK10" s="41">
        <v>0.12608320000000001</v>
      </c>
      <c r="IL10" s="41">
        <v>0.16996807499999997</v>
      </c>
      <c r="IM10" s="41">
        <v>0.214227</v>
      </c>
      <c r="IN10" s="41">
        <v>0.50941755</v>
      </c>
      <c r="IO10" s="41">
        <v>0.47827692500000019</v>
      </c>
      <c r="IP10" s="41">
        <v>0.12219750000000007</v>
      </c>
      <c r="IQ10" s="41">
        <v>1.004989275</v>
      </c>
      <c r="IR10" s="41">
        <v>0.8465884250000002</v>
      </c>
      <c r="IS10" s="41">
        <v>0.584835675</v>
      </c>
      <c r="IT10" s="41">
        <v>0.656609675</v>
      </c>
      <c r="IU10" s="41">
        <v>0.65813355000000007</v>
      </c>
      <c r="IV10" s="41">
        <v>0.71607137500000007</v>
      </c>
      <c r="IW10" s="41">
        <v>24.904749999999996</v>
      </c>
      <c r="IX10" s="41">
        <v>25.736250000000002</v>
      </c>
      <c r="IY10" s="41">
        <v>26.588500000000003</v>
      </c>
      <c r="IZ10" s="41">
        <v>27.52924999999999</v>
      </c>
      <c r="JA10" s="41">
        <f t="shared" si="23"/>
        <v>1.683750000000007</v>
      </c>
      <c r="JB10" s="41">
        <v>42.73899999999999</v>
      </c>
      <c r="JC10" s="41">
        <f t="shared" si="24"/>
        <v>108.55705999999998</v>
      </c>
      <c r="JD10" s="41">
        <v>112</v>
      </c>
      <c r="JE10" s="41">
        <f t="shared" si="25"/>
        <v>3.4429400000000214</v>
      </c>
      <c r="JF10" s="41">
        <v>0.62759487179487183</v>
      </c>
      <c r="JG10" s="41">
        <v>0.37584102564102556</v>
      </c>
      <c r="JH10" s="41">
        <v>0.23858717948717947</v>
      </c>
      <c r="JI10" s="41">
        <v>0.57521025641025647</v>
      </c>
      <c r="JJ10" s="41">
        <v>0.26701538461538465</v>
      </c>
      <c r="JK10" s="41">
        <v>0.17646153846153845</v>
      </c>
      <c r="JL10" s="41">
        <v>0.4060012051282052</v>
      </c>
      <c r="JM10" s="41">
        <v>0.3691774358974359</v>
      </c>
      <c r="JN10" s="41">
        <v>0.45236402564102562</v>
      </c>
      <c r="JO10" s="41">
        <v>0.41739587179487192</v>
      </c>
      <c r="JP10" s="41">
        <v>0.17283461538461536</v>
      </c>
      <c r="JQ10" s="41">
        <v>0.23143725641025648</v>
      </c>
      <c r="JR10" s="41">
        <v>0.25119494871794873</v>
      </c>
      <c r="JS10" s="41">
        <v>0.56125576923076925</v>
      </c>
      <c r="JT10" s="41">
        <v>0.53080358974358965</v>
      </c>
      <c r="JU10" s="41">
        <v>9.0553846153846151E-2</v>
      </c>
      <c r="JV10" s="41">
        <v>1.4141500512820515</v>
      </c>
      <c r="JW10" s="41">
        <v>1.2120830000000002</v>
      </c>
      <c r="JX10" s="41">
        <v>0.55556215384615393</v>
      </c>
      <c r="JY10" s="41">
        <v>0.6309948717948719</v>
      </c>
      <c r="JZ10" s="41">
        <v>0.64377230769230787</v>
      </c>
      <c r="KA10" s="41">
        <v>0.70048751282051269</v>
      </c>
      <c r="KB10" s="41">
        <v>26.140769230769227</v>
      </c>
      <c r="KC10" s="41">
        <v>26.222307692307691</v>
      </c>
      <c r="KD10" s="41">
        <v>23.994871794871802</v>
      </c>
      <c r="KE10" s="41">
        <v>24.108974358974361</v>
      </c>
      <c r="KF10" s="41">
        <f t="shared" si="26"/>
        <v>-2.1458974358974245</v>
      </c>
      <c r="KG10" s="41">
        <v>44.64846153846154</v>
      </c>
      <c r="KH10" s="41">
        <f t="shared" si="27"/>
        <v>113.40709230769231</v>
      </c>
      <c r="KI10" s="41">
        <v>120</v>
      </c>
      <c r="KJ10" s="41">
        <f t="shared" si="28"/>
        <v>6.5929076923076906</v>
      </c>
      <c r="KK10" s="41">
        <v>0.34773142857142869</v>
      </c>
      <c r="KL10" s="41">
        <v>0.18786285714285719</v>
      </c>
      <c r="KM10" s="41">
        <v>9.356571428571428E-2</v>
      </c>
      <c r="KN10" s="41">
        <v>0.31913999999999992</v>
      </c>
      <c r="KO10" s="41">
        <v>0.11563714285714288</v>
      </c>
      <c r="KP10" s="41">
        <v>7.6734285714285713E-2</v>
      </c>
      <c r="KQ10" s="41">
        <v>0.50303019999999998</v>
      </c>
      <c r="KR10" s="41">
        <v>0.47038508571428567</v>
      </c>
      <c r="KS10" s="41">
        <v>0.5785195428571428</v>
      </c>
      <c r="KT10" s="41">
        <v>0.54928637142857129</v>
      </c>
      <c r="KU10" s="41">
        <v>0.24271585714285712</v>
      </c>
      <c r="KV10" s="41">
        <v>0.34462794285714288</v>
      </c>
      <c r="KW10" s="41">
        <v>0.29805734285714292</v>
      </c>
      <c r="KX10" s="41">
        <v>0.63779114285714289</v>
      </c>
      <c r="KY10" s="41">
        <v>0.61165151428571429</v>
      </c>
      <c r="KZ10" s="41">
        <v>3.8902857142857142E-2</v>
      </c>
      <c r="LA10" s="41">
        <v>2.122968971428572</v>
      </c>
      <c r="LB10" s="41">
        <v>1.8680847714285713</v>
      </c>
      <c r="LC10" s="41">
        <v>0.51410577142857128</v>
      </c>
      <c r="LD10" s="41">
        <v>0.60210722857142862</v>
      </c>
      <c r="LE10" s="41">
        <v>0.6234414857142857</v>
      </c>
      <c r="LF10" s="41">
        <v>0.68920208571428576</v>
      </c>
      <c r="LG10" s="41">
        <v>20.384857142857133</v>
      </c>
      <c r="LH10" s="41">
        <v>17.678857142857144</v>
      </c>
      <c r="LI10" s="41">
        <v>18.161999999999999</v>
      </c>
      <c r="LJ10" s="41">
        <v>17.806285714285718</v>
      </c>
      <c r="LK10" s="41">
        <f t="shared" si="29"/>
        <v>-2.2228571428571335</v>
      </c>
      <c r="LL10" s="41">
        <v>57.391714285714293</v>
      </c>
      <c r="LM10" s="41">
        <f t="shared" si="30"/>
        <v>145.7749542857143</v>
      </c>
      <c r="LN10" s="41">
        <v>150</v>
      </c>
      <c r="LO10" s="41">
        <f t="shared" si="31"/>
        <v>4.2250457142856988</v>
      </c>
      <c r="LP10" s="41">
        <v>0.38343333333333329</v>
      </c>
      <c r="LQ10" s="41">
        <v>0.1756875</v>
      </c>
      <c r="LR10" s="41">
        <v>6.4629166666666654E-2</v>
      </c>
      <c r="LS10" s="41">
        <v>0.35281666666666672</v>
      </c>
      <c r="LT10" s="41">
        <v>9.3279166666666677E-2</v>
      </c>
      <c r="LU10" s="41">
        <v>6.7533333333333334E-2</v>
      </c>
      <c r="LV10" s="41">
        <v>0.61063166666666657</v>
      </c>
      <c r="LW10" s="41">
        <v>0.58516508333333339</v>
      </c>
      <c r="LX10" s="41">
        <v>0.71477262499999983</v>
      </c>
      <c r="LY10" s="41">
        <v>0.69365474999999988</v>
      </c>
      <c r="LZ10" s="41">
        <v>0.3127432916666667</v>
      </c>
      <c r="MA10" s="41">
        <v>0.47483883333333332</v>
      </c>
      <c r="MB10" s="41">
        <v>0.37176375000000017</v>
      </c>
      <c r="MC10" s="41">
        <v>0.70089958333333335</v>
      </c>
      <c r="MD10" s="41">
        <v>0.67914375000000005</v>
      </c>
      <c r="ME10" s="41">
        <v>2.5745833333333332E-2</v>
      </c>
      <c r="MF10" s="41">
        <v>3.3708340833333339</v>
      </c>
      <c r="MG10" s="41">
        <v>3.0089571666666668</v>
      </c>
      <c r="MH10" s="41">
        <v>0.5200644166666667</v>
      </c>
      <c r="MI10" s="41">
        <v>0.61976950000000008</v>
      </c>
      <c r="MJ10" s="41">
        <v>0.64913845833333328</v>
      </c>
      <c r="MK10" s="41">
        <v>0.72066895833333333</v>
      </c>
      <c r="ML10" s="41">
        <v>23.631666666666661</v>
      </c>
      <c r="MM10" s="41">
        <v>19.942916666666665</v>
      </c>
      <c r="MN10" s="41">
        <v>20.897083333333331</v>
      </c>
      <c r="MO10" s="41">
        <v>20.700833333333328</v>
      </c>
      <c r="MP10" s="41">
        <f t="shared" si="32"/>
        <v>-2.7345833333333296</v>
      </c>
      <c r="MQ10" s="41">
        <v>60.088750000000005</v>
      </c>
      <c r="MR10" s="41">
        <f t="shared" si="33"/>
        <v>152.62542500000001</v>
      </c>
      <c r="MS10" s="41">
        <v>150</v>
      </c>
      <c r="MT10" s="41">
        <f t="shared" si="34"/>
        <v>-2.625425000000007</v>
      </c>
      <c r="MU10" s="41">
        <v>0.35044333333333338</v>
      </c>
      <c r="MV10" s="41">
        <v>0.1546666666666667</v>
      </c>
      <c r="MW10" s="41">
        <v>5.0696666666666654E-2</v>
      </c>
      <c r="MX10" s="41">
        <v>0.31624999999999998</v>
      </c>
      <c r="MY10" s="41">
        <v>7.3493333333333341E-2</v>
      </c>
      <c r="MZ10" s="41">
        <v>5.6346666666666656E-2</v>
      </c>
      <c r="NA10" s="41">
        <v>0.65310616666666677</v>
      </c>
      <c r="NB10" s="41">
        <v>0.62345223333333333</v>
      </c>
      <c r="NC10" s="41">
        <v>0.74820016666666667</v>
      </c>
      <c r="ND10" s="41">
        <v>0.72517046666666674</v>
      </c>
      <c r="NE10" s="41">
        <v>0.35936179999999995</v>
      </c>
      <c r="NF10" s="41">
        <v>0.51318356666666665</v>
      </c>
      <c r="NG10" s="41">
        <v>0.38708090000000006</v>
      </c>
      <c r="NH10" s="41">
        <v>0.72281399999999996</v>
      </c>
      <c r="NI10" s="41">
        <v>0.69766036666666664</v>
      </c>
      <c r="NJ10" s="41">
        <v>1.7146666666666661E-2</v>
      </c>
      <c r="NK10" s="41">
        <v>3.9339220666666663</v>
      </c>
      <c r="NL10" s="41">
        <v>3.4457191666666653</v>
      </c>
      <c r="NM10" s="41">
        <v>0.5182005999999999</v>
      </c>
      <c r="NN10" s="41">
        <v>0.59526149999999978</v>
      </c>
      <c r="NO10" s="41">
        <v>0.65209329999999999</v>
      </c>
      <c r="NP10" s="41">
        <v>0.7076539666666668</v>
      </c>
      <c r="NQ10" s="41">
        <v>25.482666666666667</v>
      </c>
      <c r="NR10" s="41">
        <v>21.957000000000001</v>
      </c>
      <c r="NS10" s="41">
        <v>22.952333333333332</v>
      </c>
      <c r="NT10" s="41">
        <v>23.762666666666668</v>
      </c>
      <c r="NU10" s="41">
        <f t="shared" si="35"/>
        <v>-2.5303333333333349</v>
      </c>
      <c r="NV10" s="41">
        <v>74.021000000000015</v>
      </c>
      <c r="NW10" s="41">
        <f t="shared" si="36"/>
        <v>188.01334000000003</v>
      </c>
      <c r="NX10" s="41">
        <v>174</v>
      </c>
      <c r="NY10" s="41">
        <f t="shared" si="37"/>
        <v>-14.013340000000028</v>
      </c>
      <c r="NZ10" s="41">
        <v>0.31328928571428566</v>
      </c>
      <c r="OA10" s="41">
        <v>0.13934642857142862</v>
      </c>
      <c r="OB10" s="41">
        <v>4.1239285714285714E-2</v>
      </c>
      <c r="OC10" s="41">
        <v>0.28775714285714293</v>
      </c>
      <c r="OD10" s="41">
        <v>6.1078571428571433E-2</v>
      </c>
      <c r="OE10" s="41">
        <v>4.7225000000000003E-2</v>
      </c>
      <c r="OF10" s="41">
        <v>0.67174528571428571</v>
      </c>
      <c r="OG10" s="41">
        <v>0.64956582142857155</v>
      </c>
      <c r="OH10" s="41">
        <v>0.76681778571428594</v>
      </c>
      <c r="OI10" s="41">
        <v>0.74988746428571407</v>
      </c>
      <c r="OJ10" s="41">
        <v>0.39163899999999996</v>
      </c>
      <c r="OK10" s="41">
        <v>0.54594228571428582</v>
      </c>
      <c r="OL10" s="41">
        <v>0.38271500000000003</v>
      </c>
      <c r="OM10" s="41">
        <v>0.73688485714285712</v>
      </c>
      <c r="ON10" s="41">
        <v>0.71788517857142853</v>
      </c>
      <c r="OO10" s="41">
        <v>1.3853571428571429E-2</v>
      </c>
      <c r="OP10" s="41">
        <v>4.2332841071428575</v>
      </c>
      <c r="OQ10" s="41">
        <v>3.7895961785714292</v>
      </c>
      <c r="OR10" s="41">
        <v>0.49890057142857142</v>
      </c>
      <c r="OS10" s="41">
        <v>0.56870146428571422</v>
      </c>
      <c r="OT10" s="41">
        <v>0.63604453571428565</v>
      </c>
      <c r="OU10" s="41">
        <v>0.68681214285714276</v>
      </c>
      <c r="OV10" s="41">
        <v>17.843928571428574</v>
      </c>
      <c r="OW10" s="41">
        <v>14.946428571428573</v>
      </c>
      <c r="OX10" s="41">
        <v>15.510714285714284</v>
      </c>
      <c r="OY10" s="41">
        <v>15.829285714285716</v>
      </c>
      <c r="OZ10" s="41">
        <f t="shared" si="38"/>
        <v>-2.3332142857142895</v>
      </c>
      <c r="PA10" s="41">
        <v>48.75714285714286</v>
      </c>
      <c r="PB10" s="41">
        <f t="shared" si="39"/>
        <v>123.84314285714287</v>
      </c>
      <c r="PC10" s="41">
        <v>184</v>
      </c>
      <c r="PD10" s="41">
        <f t="shared" si="40"/>
        <v>60.156857142857135</v>
      </c>
      <c r="PE10" s="41">
        <v>0.34282043010752694</v>
      </c>
      <c r="PF10" s="41">
        <v>0.12325053763440859</v>
      </c>
      <c r="PG10" s="41">
        <v>4.9960215053763461E-2</v>
      </c>
      <c r="PH10" s="41">
        <v>0.30473548387096772</v>
      </c>
      <c r="PI10" s="41">
        <v>6.3910752688172034E-2</v>
      </c>
      <c r="PJ10" s="41">
        <v>5.3936559139784908E-2</v>
      </c>
      <c r="PK10" s="41">
        <v>0.68432530107526868</v>
      </c>
      <c r="PL10" s="41">
        <v>0.65209050537634428</v>
      </c>
      <c r="PM10" s="41">
        <v>0.74549426881720415</v>
      </c>
      <c r="PN10" s="41">
        <v>0.71839654838709643</v>
      </c>
      <c r="PO10" s="41">
        <v>0.31726569892473122</v>
      </c>
      <c r="PP10" s="41">
        <v>0.42472907526881704</v>
      </c>
      <c r="PQ10" s="41">
        <v>0.46991001075268823</v>
      </c>
      <c r="PR10" s="41">
        <v>0.72747197849462364</v>
      </c>
      <c r="PS10" s="41">
        <v>0.69878613978494641</v>
      </c>
      <c r="PT10" s="41">
        <v>9.9741935483870971E-3</v>
      </c>
      <c r="PU10" s="41">
        <v>4.4013757849462367</v>
      </c>
      <c r="PV10" s="41">
        <v>3.8008611720430103</v>
      </c>
      <c r="PW10" s="41">
        <v>0.63110105376344083</v>
      </c>
      <c r="PX10" s="41">
        <v>0.68669320430107539</v>
      </c>
      <c r="PY10" s="41">
        <v>0.74846541935483868</v>
      </c>
      <c r="PZ10" s="41">
        <v>0.78652946236559107</v>
      </c>
      <c r="QA10" s="41">
        <v>24.424516129032263</v>
      </c>
      <c r="QB10" s="41">
        <v>21.183870967741928</v>
      </c>
      <c r="QC10" s="41">
        <v>21.757849462365588</v>
      </c>
      <c r="QD10" s="41">
        <v>21.679892473118279</v>
      </c>
      <c r="QE10" s="41">
        <f t="shared" si="41"/>
        <v>-2.666666666666675</v>
      </c>
      <c r="QF10" s="41">
        <v>72.938387096774136</v>
      </c>
      <c r="QG10" s="41">
        <f t="shared" si="42"/>
        <v>185.26350322580632</v>
      </c>
      <c r="QH10" s="41">
        <v>185</v>
      </c>
      <c r="QI10" s="41">
        <f t="shared" si="43"/>
        <v>-0.26350322580631769</v>
      </c>
      <c r="QJ10" s="41">
        <v>0.33247499999999997</v>
      </c>
      <c r="QK10" s="41">
        <v>0.15820416666666667</v>
      </c>
      <c r="QL10" s="41">
        <v>4.8600000000000004E-2</v>
      </c>
      <c r="QM10" s="41">
        <v>0.23063749999999997</v>
      </c>
      <c r="QN10" s="41">
        <v>5.8258333333333329E-2</v>
      </c>
      <c r="QO10" s="41">
        <v>5.541666666666669E-2</v>
      </c>
      <c r="QP10" s="41">
        <v>0.70031900000000002</v>
      </c>
      <c r="QQ10" s="41">
        <v>0.59629412499999979</v>
      </c>
      <c r="QR10" s="41">
        <v>0.74299441666666677</v>
      </c>
      <c r="QS10" s="41">
        <v>0.65061050000000009</v>
      </c>
      <c r="QT10" s="41">
        <v>0.46131083333333339</v>
      </c>
      <c r="QU10" s="41">
        <v>0.52950449999999993</v>
      </c>
      <c r="QV10" s="41">
        <v>0.3538061666666667</v>
      </c>
      <c r="QW10" s="41">
        <v>0.71274354166666665</v>
      </c>
      <c r="QX10" s="41">
        <v>0.61251262500000014</v>
      </c>
      <c r="QY10" s="41">
        <v>2.841666666666666E-3</v>
      </c>
      <c r="QZ10" s="41">
        <v>4.7287440833333347</v>
      </c>
      <c r="RA10" s="41">
        <v>2.9677662083333334</v>
      </c>
      <c r="RB10" s="41">
        <v>0.47588533333333333</v>
      </c>
      <c r="RC10" s="41">
        <v>0.50504662499999997</v>
      </c>
      <c r="RD10" s="41">
        <v>0.6123623749999999</v>
      </c>
      <c r="RE10" s="41">
        <v>0.63382137500000002</v>
      </c>
      <c r="RF10" s="41">
        <v>26.087083333333329</v>
      </c>
      <c r="RG10" s="41">
        <v>23.82791666666667</v>
      </c>
      <c r="RH10" s="41">
        <v>24.206666666666663</v>
      </c>
      <c r="RI10" s="41">
        <v>24.326666666666664</v>
      </c>
      <c r="RJ10" s="41">
        <f t="shared" si="44"/>
        <v>-1.8804166666666653</v>
      </c>
      <c r="RK10" s="41">
        <v>59.778750000000009</v>
      </c>
      <c r="RL10" s="41">
        <f t="shared" si="45"/>
        <v>151.83802500000002</v>
      </c>
      <c r="RM10" s="41">
        <v>197</v>
      </c>
      <c r="RN10" s="41">
        <f t="shared" si="46"/>
        <v>45.161974999999984</v>
      </c>
      <c r="RO10" s="41">
        <v>0.31839999999999996</v>
      </c>
      <c r="RP10" s="41">
        <v>0.11138928571428572</v>
      </c>
      <c r="RQ10" s="41">
        <v>3.7346428571428565E-2</v>
      </c>
      <c r="RR10" s="41">
        <v>0.22546428571428573</v>
      </c>
      <c r="RS10" s="41">
        <v>5.1092857142857141E-2</v>
      </c>
      <c r="RT10" s="41">
        <v>4.8607142857142856E-2</v>
      </c>
      <c r="RU10" s="41">
        <v>0.72281949999999995</v>
      </c>
      <c r="RV10" s="41">
        <v>0.6298601785714284</v>
      </c>
      <c r="RW10" s="41">
        <v>0.78921564285714296</v>
      </c>
      <c r="RX10" s="41">
        <v>0.71505721428571423</v>
      </c>
      <c r="RY10" s="41">
        <v>0.37051257142857141</v>
      </c>
      <c r="RZ10" s="41">
        <v>0.4968480714285714</v>
      </c>
      <c r="SA10" s="41">
        <v>0.48101321428571436</v>
      </c>
      <c r="SB10" s="41">
        <v>0.73426535714285701</v>
      </c>
      <c r="SC10" s="41">
        <v>0.64533857142857143</v>
      </c>
      <c r="SD10" s="41">
        <v>2.4857142857142855E-3</v>
      </c>
      <c r="SE10" s="41">
        <v>5.24141992857143</v>
      </c>
      <c r="SF10" s="41">
        <v>3.4240998214285709</v>
      </c>
      <c r="SG10" s="41">
        <v>0.60937374999999983</v>
      </c>
      <c r="SH10" s="41">
        <v>0.66537853571428573</v>
      </c>
      <c r="SI10" s="41">
        <v>0.73580000000000001</v>
      </c>
      <c r="SJ10" s="41">
        <v>0.77360532142857141</v>
      </c>
      <c r="SK10" s="41">
        <v>29.565357142857152</v>
      </c>
      <c r="SL10" s="41">
        <v>24.533571428571427</v>
      </c>
      <c r="SM10" s="41">
        <v>24.922142857142862</v>
      </c>
      <c r="SN10" s="41">
        <v>25.516071428571429</v>
      </c>
      <c r="SO10" s="41">
        <f t="shared" si="47"/>
        <v>-4.64321428571429</v>
      </c>
      <c r="SP10" s="42">
        <v>68.449285714285722</v>
      </c>
      <c r="SQ10" s="42">
        <f t="shared" si="48"/>
        <v>173.86118571428574</v>
      </c>
      <c r="SR10" s="42">
        <v>202.5</v>
      </c>
      <c r="SS10" s="42">
        <f t="shared" si="49"/>
        <v>28.638814285714261</v>
      </c>
      <c r="ST10" s="42">
        <v>-9999</v>
      </c>
      <c r="SU10" s="42">
        <v>-9999</v>
      </c>
      <c r="SV10" s="42">
        <v>-9999</v>
      </c>
      <c r="SW10" s="42">
        <v>-9999</v>
      </c>
      <c r="SX10" s="42">
        <v>-9999</v>
      </c>
      <c r="SY10" s="42">
        <v>-9999</v>
      </c>
      <c r="SZ10" s="42">
        <v>-9999</v>
      </c>
      <c r="TA10" s="42">
        <v>-9999</v>
      </c>
      <c r="TB10" s="42">
        <v>-9999</v>
      </c>
      <c r="TC10" s="42">
        <v>-9999</v>
      </c>
      <c r="TD10" s="42">
        <v>-9999</v>
      </c>
      <c r="TE10" s="42">
        <v>-9999</v>
      </c>
      <c r="TF10" s="42">
        <v>-9999</v>
      </c>
      <c r="TG10" s="42">
        <v>-9999</v>
      </c>
      <c r="TH10" s="42">
        <v>-9999</v>
      </c>
      <c r="TI10" s="42">
        <v>-9999</v>
      </c>
      <c r="TJ10" s="42">
        <v>-9999</v>
      </c>
      <c r="TK10" s="42">
        <v>-9999</v>
      </c>
      <c r="TL10" s="42">
        <v>-9999</v>
      </c>
      <c r="TM10" s="42">
        <v>-9999</v>
      </c>
      <c r="TN10" s="42">
        <v>-9999</v>
      </c>
      <c r="TO10" s="42">
        <v>-9999</v>
      </c>
      <c r="TP10" s="42">
        <v>-9999</v>
      </c>
      <c r="TQ10" s="42">
        <v>-9999</v>
      </c>
      <c r="TR10" s="42">
        <v>-9999</v>
      </c>
      <c r="TS10" s="42">
        <v>-9999</v>
      </c>
      <c r="TT10" s="42">
        <v>-9999</v>
      </c>
      <c r="TU10" s="42">
        <v>-9999</v>
      </c>
      <c r="TV10" s="42">
        <v>-9999</v>
      </c>
      <c r="TW10" s="42">
        <v>-9999</v>
      </c>
      <c r="TX10" s="42">
        <v>-9999</v>
      </c>
      <c r="TY10" s="41">
        <v>0.29959599999999997</v>
      </c>
      <c r="TZ10" s="41">
        <v>0.11380799999999999</v>
      </c>
      <c r="UA10" s="41">
        <v>4.8628000000000011E-2</v>
      </c>
      <c r="UB10" s="41">
        <v>0.20846399999999995</v>
      </c>
      <c r="UC10" s="41">
        <v>6.1544000000000001E-2</v>
      </c>
      <c r="UD10" s="41">
        <v>5.2140000000000006E-2</v>
      </c>
      <c r="UE10" s="41">
        <v>0.65849256</v>
      </c>
      <c r="UF10" s="41">
        <v>0.54381360000000012</v>
      </c>
      <c r="UG10" s="41">
        <v>0.71891472000000023</v>
      </c>
      <c r="UH10" s="41">
        <v>0.62153407999999999</v>
      </c>
      <c r="UI10" s="41">
        <v>0.29689675999999993</v>
      </c>
      <c r="UJ10" s="41">
        <v>0.39920635999999993</v>
      </c>
      <c r="UK10" s="41">
        <v>0.44932123999999996</v>
      </c>
      <c r="UL10" s="41">
        <v>0.70236428000000006</v>
      </c>
      <c r="UM10" s="41">
        <v>0.59974388000000012</v>
      </c>
      <c r="UN10" s="41">
        <v>9.4040000000000009E-3</v>
      </c>
      <c r="UO10" s="41">
        <v>3.8741014799999998</v>
      </c>
      <c r="UP10" s="41">
        <v>2.3975843599999997</v>
      </c>
      <c r="UQ10" s="41">
        <v>0.62598372000000002</v>
      </c>
      <c r="UR10" s="41">
        <v>0.68226799999999999</v>
      </c>
      <c r="US10" s="41">
        <v>0.74140352000000009</v>
      </c>
      <c r="UT10" s="41">
        <v>0.78023584000000001</v>
      </c>
      <c r="UU10" s="41">
        <v>33.109600000000007</v>
      </c>
      <c r="UV10" s="41">
        <v>26.991199999999999</v>
      </c>
      <c r="UW10" s="41">
        <v>27.714799999999997</v>
      </c>
      <c r="UX10" s="41">
        <v>27.9312</v>
      </c>
      <c r="UY10" s="41">
        <f t="shared" si="50"/>
        <v>-5.3948000000000107</v>
      </c>
      <c r="UZ10" s="42">
        <v>75.98</v>
      </c>
      <c r="VA10" s="42">
        <f t="shared" si="51"/>
        <v>192.98920000000001</v>
      </c>
      <c r="VB10" s="42">
        <v>206</v>
      </c>
      <c r="VC10" s="42">
        <f t="shared" si="52"/>
        <v>13.010799999999989</v>
      </c>
      <c r="VD10" s="41">
        <f t="shared" si="4"/>
        <v>-693.25557902354274</v>
      </c>
      <c r="VE10" s="41">
        <f t="shared" si="5"/>
        <v>-692.84486955342425</v>
      </c>
      <c r="VF10" s="41">
        <f t="shared" si="6"/>
        <v>-715.38423446081617</v>
      </c>
    </row>
    <row r="11" spans="1:578" x14ac:dyDescent="0.25">
      <c r="A11" s="4">
        <v>1</v>
      </c>
      <c r="B11" s="4">
        <v>1</v>
      </c>
      <c r="C11" s="28">
        <v>110</v>
      </c>
      <c r="D11" s="42">
        <v>-9999</v>
      </c>
      <c r="E11" s="42">
        <v>-9999</v>
      </c>
      <c r="F11" s="4">
        <v>10</v>
      </c>
      <c r="G11" s="4">
        <v>48.8</v>
      </c>
      <c r="H11" s="40">
        <v>548.71012658227846</v>
      </c>
      <c r="I11" s="40">
        <f t="shared" si="7"/>
        <v>597.51012658227842</v>
      </c>
      <c r="J11" s="41">
        <f t="shared" si="8"/>
        <v>1.2358017095807206</v>
      </c>
      <c r="K11" s="4" t="s">
        <v>7</v>
      </c>
      <c r="L11" s="42">
        <v>150</v>
      </c>
      <c r="M11" s="42">
        <f t="shared" si="0"/>
        <v>168.00000000000003</v>
      </c>
      <c r="N11" s="42">
        <v>-9999</v>
      </c>
      <c r="O11" s="42">
        <v>-9999</v>
      </c>
      <c r="P11" s="42">
        <v>-9999</v>
      </c>
      <c r="Q11" s="42">
        <v>-9999</v>
      </c>
      <c r="R11" s="42">
        <v>-9999</v>
      </c>
      <c r="S11" s="42">
        <v>-9999</v>
      </c>
      <c r="T11" s="42">
        <v>-9999</v>
      </c>
      <c r="U11" s="42">
        <v>-9999</v>
      </c>
      <c r="V11" s="42">
        <v>-9999</v>
      </c>
      <c r="W11" s="42">
        <v>-9999</v>
      </c>
      <c r="X11" s="42">
        <v>-9999</v>
      </c>
      <c r="Y11" s="42">
        <v>-9999</v>
      </c>
      <c r="Z11" s="42">
        <v>-9999</v>
      </c>
      <c r="AA11" s="42">
        <v>-9999</v>
      </c>
      <c r="AB11" s="42">
        <v>-9999</v>
      </c>
      <c r="AC11" s="42">
        <v>-9999</v>
      </c>
      <c r="AD11" s="42">
        <v>-9999</v>
      </c>
      <c r="AE11" s="42">
        <v>-9999</v>
      </c>
      <c r="AF11" s="42">
        <v>-9999</v>
      </c>
      <c r="AG11" s="42">
        <v>-9999</v>
      </c>
      <c r="AH11" s="42">
        <v>-9999</v>
      </c>
      <c r="AI11" s="57">
        <v>-9999</v>
      </c>
      <c r="AJ11" s="57">
        <v>-9999</v>
      </c>
      <c r="AK11" s="57">
        <v>-9999</v>
      </c>
      <c r="AL11" s="58">
        <v>-9999</v>
      </c>
      <c r="AM11" s="42">
        <v>-9999</v>
      </c>
      <c r="AN11" s="42">
        <v>-9999</v>
      </c>
      <c r="AO11" s="42">
        <v>-9999</v>
      </c>
      <c r="AP11" s="42">
        <v>-9999</v>
      </c>
      <c r="AQ11" s="42">
        <v>-9999</v>
      </c>
      <c r="AR11" s="42">
        <v>-9999</v>
      </c>
      <c r="AS11" s="42">
        <v>-9999</v>
      </c>
      <c r="AT11" s="42">
        <v>-9999</v>
      </c>
      <c r="AU11" s="42">
        <v>-9999</v>
      </c>
      <c r="AV11" s="42">
        <v>-9999</v>
      </c>
      <c r="AW11" s="42">
        <v>-9999</v>
      </c>
      <c r="AX11" s="42">
        <v>-9999</v>
      </c>
      <c r="AY11" s="42">
        <v>-9999</v>
      </c>
      <c r="AZ11" s="42">
        <v>-9999</v>
      </c>
      <c r="BA11" s="42">
        <v>-9999</v>
      </c>
      <c r="BB11" s="42">
        <v>-9999</v>
      </c>
      <c r="BC11" s="42">
        <v>-9999</v>
      </c>
      <c r="BD11" s="42">
        <v>-9999</v>
      </c>
      <c r="BE11" s="42">
        <v>-9999</v>
      </c>
      <c r="BF11" s="42">
        <v>-9999</v>
      </c>
      <c r="BG11" s="42">
        <v>-9999</v>
      </c>
      <c r="BH11" s="42">
        <v>-9999</v>
      </c>
      <c r="BI11" s="42">
        <v>-9999</v>
      </c>
      <c r="BJ11" s="42">
        <v>-9999</v>
      </c>
      <c r="BK11" s="42">
        <v>-9999</v>
      </c>
      <c r="BL11" s="42">
        <v>-9999</v>
      </c>
      <c r="BM11" s="42">
        <v>-9999</v>
      </c>
      <c r="BN11" s="42">
        <v>-9999</v>
      </c>
      <c r="BO11" s="42">
        <v>-9999</v>
      </c>
      <c r="BP11" s="42">
        <v>-9999</v>
      </c>
      <c r="BQ11" s="42">
        <v>-9999</v>
      </c>
      <c r="BR11" s="42">
        <v>-9999</v>
      </c>
      <c r="BS11" s="42">
        <v>-9999</v>
      </c>
      <c r="BT11" s="42">
        <v>-9999</v>
      </c>
      <c r="BU11" s="42">
        <v>-9999</v>
      </c>
      <c r="BV11" s="42">
        <v>-9999</v>
      </c>
      <c r="BW11" s="42">
        <v>-9999</v>
      </c>
      <c r="BX11" s="42">
        <v>-9999</v>
      </c>
      <c r="BY11" s="42">
        <v>-9999</v>
      </c>
      <c r="BZ11" s="42">
        <v>-9999</v>
      </c>
      <c r="CA11" s="42">
        <v>-9999</v>
      </c>
      <c r="CB11" s="42">
        <v>-9999</v>
      </c>
      <c r="CC11" s="42">
        <v>-9999</v>
      </c>
      <c r="CD11" s="63">
        <v>-9999</v>
      </c>
      <c r="CE11" s="60">
        <v>-9999</v>
      </c>
      <c r="CF11" s="42">
        <v>-9999</v>
      </c>
      <c r="CG11" s="42">
        <v>-9999</v>
      </c>
      <c r="CH11" s="61">
        <v>-9999</v>
      </c>
      <c r="CI11" s="60">
        <v>-9999</v>
      </c>
      <c r="CJ11" s="42">
        <v>-9999</v>
      </c>
      <c r="CK11" s="42">
        <v>-9999</v>
      </c>
      <c r="CL11" s="62">
        <v>-9999</v>
      </c>
      <c r="CM11" s="60">
        <v>-9999</v>
      </c>
      <c r="CN11" s="42">
        <v>-9999</v>
      </c>
      <c r="CO11" s="42">
        <v>-9999</v>
      </c>
      <c r="CP11" s="62">
        <v>-9999</v>
      </c>
      <c r="CQ11" s="60">
        <v>-9999</v>
      </c>
      <c r="CR11" s="42">
        <v>-9999</v>
      </c>
      <c r="CS11" s="42">
        <v>-9999</v>
      </c>
      <c r="CT11" s="8">
        <v>1912.3</v>
      </c>
      <c r="CU11" s="8">
        <v>4.038875169282238</v>
      </c>
      <c r="CV11" s="8">
        <v>4.7872650000000005</v>
      </c>
      <c r="CW11" s="8">
        <v>3994.5563907575611</v>
      </c>
      <c r="CX11" s="25">
        <f t="shared" si="53"/>
        <v>3994.5563907575611</v>
      </c>
      <c r="CY11" s="25">
        <f t="shared" si="9"/>
        <v>4157.173913043478</v>
      </c>
      <c r="CZ11" s="60">
        <v>-9999</v>
      </c>
      <c r="DA11" s="43">
        <v>1.84</v>
      </c>
      <c r="DB11" s="41">
        <f t="shared" si="10"/>
        <v>73.499837589939119</v>
      </c>
      <c r="DC11" s="41">
        <v>69</v>
      </c>
      <c r="DD11" s="41">
        <v>1044</v>
      </c>
      <c r="DE11" s="41">
        <f t="shared" ref="DE11" si="54">(DC11*1000)/DD11</f>
        <v>66.091954022988503</v>
      </c>
      <c r="DF11" s="41">
        <v>12.5</v>
      </c>
      <c r="DG11" s="41">
        <v>0.76046060606060595</v>
      </c>
      <c r="DH11" s="41">
        <v>0.55111212121212128</v>
      </c>
      <c r="DI11" s="41">
        <v>0.47118787878787877</v>
      </c>
      <c r="DJ11" s="41">
        <v>0.72288787878787886</v>
      </c>
      <c r="DK11" s="41">
        <v>0.478260606060606</v>
      </c>
      <c r="DL11" s="41">
        <v>0.29831515151515148</v>
      </c>
      <c r="DM11" s="41">
        <v>0.22779854545454548</v>
      </c>
      <c r="DN11" s="41">
        <v>0.20346627272727275</v>
      </c>
      <c r="DO11" s="41">
        <v>0.23486190909090909</v>
      </c>
      <c r="DP11" s="41">
        <v>0.21061506060606058</v>
      </c>
      <c r="DQ11" s="41">
        <v>7.0866212121212108E-2</v>
      </c>
      <c r="DR11" s="41">
        <v>7.8300151515151531E-2</v>
      </c>
      <c r="DS11" s="41">
        <v>0.15949857575757573</v>
      </c>
      <c r="DT11" s="41">
        <v>0.43642878787878792</v>
      </c>
      <c r="DU11" s="41">
        <v>0.4155345454545456</v>
      </c>
      <c r="DV11" s="41">
        <v>0.17994545454545449</v>
      </c>
      <c r="DW11" s="41">
        <v>0.59051339393939373</v>
      </c>
      <c r="DX11" s="41">
        <v>0.51136436363636351</v>
      </c>
      <c r="DY11" s="41">
        <v>0.67921375757575753</v>
      </c>
      <c r="DZ11" s="41">
        <v>0.70123118181818178</v>
      </c>
      <c r="EA11" s="41">
        <v>0.72305981818181841</v>
      </c>
      <c r="EB11" s="41">
        <v>0.74192006060606064</v>
      </c>
      <c r="EC11" s="41">
        <v>21.852121212121208</v>
      </c>
      <c r="ED11" s="41">
        <v>24.521515151515153</v>
      </c>
      <c r="EE11" s="41">
        <v>25.307878787878792</v>
      </c>
      <c r="EF11" s="41">
        <v>26.512424242424242</v>
      </c>
      <c r="EG11" s="41">
        <f t="shared" si="11"/>
        <v>3.455757575757584</v>
      </c>
      <c r="EH11" s="41">
        <v>38.338484848484846</v>
      </c>
      <c r="EI11" s="42">
        <f t="shared" si="12"/>
        <v>97.379751515151511</v>
      </c>
      <c r="EJ11" s="4">
        <v>105</v>
      </c>
      <c r="EK11" s="40">
        <f t="shared" si="13"/>
        <v>7.6202484848484886</v>
      </c>
      <c r="EL11" s="41">
        <v>0.70423749999999985</v>
      </c>
      <c r="EM11" s="41">
        <v>0.50702187499999996</v>
      </c>
      <c r="EN11" s="41">
        <v>0.41651562499999994</v>
      </c>
      <c r="EO11" s="41">
        <v>0.66940937499999997</v>
      </c>
      <c r="EP11" s="41">
        <v>0.42721249999999994</v>
      </c>
      <c r="EQ11" s="41">
        <v>0.27191874999999999</v>
      </c>
      <c r="ER11" s="41">
        <v>0.24469884374999998</v>
      </c>
      <c r="ES11" s="41">
        <v>0.22082765624999995</v>
      </c>
      <c r="ET11" s="41">
        <v>0.25671446874999998</v>
      </c>
      <c r="EU11" s="41">
        <v>0.23297496875000001</v>
      </c>
      <c r="EV11" s="41">
        <v>8.5486843749999986E-2</v>
      </c>
      <c r="EW11" s="41">
        <v>9.8169156250000014E-2</v>
      </c>
      <c r="EX11" s="41">
        <v>0.16265828125000004</v>
      </c>
      <c r="EY11" s="41">
        <v>0.44281924999999989</v>
      </c>
      <c r="EZ11" s="41">
        <v>0.42232487499999988</v>
      </c>
      <c r="FA11" s="41">
        <v>0.15529374999999998</v>
      </c>
      <c r="FB11" s="41">
        <v>0.64986318749999994</v>
      </c>
      <c r="FC11" s="41">
        <v>0.56797278124999995</v>
      </c>
      <c r="FD11" s="41">
        <v>0.63334053124999978</v>
      </c>
      <c r="FE11" s="41">
        <v>0.66654353124999999</v>
      </c>
      <c r="FF11" s="41">
        <v>0.68422478124999997</v>
      </c>
      <c r="FG11" s="41">
        <v>0.71281268750000004</v>
      </c>
      <c r="FH11" s="41">
        <v>22.375937500000003</v>
      </c>
      <c r="FI11" s="41">
        <v>25.796250000000001</v>
      </c>
      <c r="FJ11" s="41">
        <v>26.557187500000001</v>
      </c>
      <c r="FK11" s="41">
        <v>27.485000000000003</v>
      </c>
      <c r="FL11" s="41">
        <f t="shared" si="14"/>
        <v>4.1812499999999986</v>
      </c>
      <c r="FM11" s="41">
        <v>40.282500000000006</v>
      </c>
      <c r="FN11" s="40">
        <f t="shared" si="15"/>
        <v>102.31755000000001</v>
      </c>
      <c r="FO11" s="4">
        <v>105</v>
      </c>
      <c r="FP11" s="40">
        <f t="shared" si="16"/>
        <v>2.6824499999999887</v>
      </c>
      <c r="FQ11" s="41">
        <v>0.70818111111111126</v>
      </c>
      <c r="FR11" s="41">
        <v>0.50339222222222213</v>
      </c>
      <c r="FS11" s="41">
        <v>0.38950666666666678</v>
      </c>
      <c r="FT11" s="41">
        <v>0.67530111111111124</v>
      </c>
      <c r="FU11" s="41">
        <v>0.39213222222222222</v>
      </c>
      <c r="FV11" s="41">
        <v>0.2612577777777777</v>
      </c>
      <c r="FW11" s="41">
        <v>0.28704411111111122</v>
      </c>
      <c r="FX11" s="41">
        <v>0.26517638888888889</v>
      </c>
      <c r="FY11" s="41">
        <v>0.2904098888888888</v>
      </c>
      <c r="FZ11" s="41">
        <v>0.26858851111111115</v>
      </c>
      <c r="GA11" s="41">
        <v>0.1244599666666666</v>
      </c>
      <c r="GB11" s="41">
        <v>0.1280943222222222</v>
      </c>
      <c r="GC11" s="41">
        <v>0.16868005555555557</v>
      </c>
      <c r="GD11" s="41">
        <v>0.46078566666666665</v>
      </c>
      <c r="GE11" s="41">
        <v>0.44194580000000011</v>
      </c>
      <c r="GF11" s="41">
        <v>0.13087444444444452</v>
      </c>
      <c r="GG11" s="41">
        <v>0.80902811111111106</v>
      </c>
      <c r="GH11" s="41">
        <v>0.72489303333333344</v>
      </c>
      <c r="GI11" s="41">
        <v>0.58134082222222205</v>
      </c>
      <c r="GJ11" s="41">
        <v>0.59070586666666669</v>
      </c>
      <c r="GK11" s="41">
        <v>0.6412282777777778</v>
      </c>
      <c r="GL11" s="41">
        <v>0.64903008888888913</v>
      </c>
      <c r="GM11" s="41">
        <v>20.47600000000001</v>
      </c>
      <c r="GN11" s="41">
        <v>22.944999999999993</v>
      </c>
      <c r="GO11" s="41">
        <v>23.674222222222227</v>
      </c>
      <c r="GP11" s="41">
        <v>24.616666666666678</v>
      </c>
      <c r="GQ11" s="41">
        <f t="shared" si="17"/>
        <v>3.198222222222217</v>
      </c>
      <c r="GR11" s="40">
        <v>40.211444444444474</v>
      </c>
      <c r="GS11" s="40">
        <f t="shared" si="18"/>
        <v>102.13706888888896</v>
      </c>
      <c r="GT11" s="4">
        <v>104</v>
      </c>
      <c r="GU11" s="41">
        <f t="shared" si="19"/>
        <v>1.8629311111110383</v>
      </c>
      <c r="GV11" s="41">
        <v>0.74453877551020409</v>
      </c>
      <c r="GW11" s="41">
        <v>0.50578775510204055</v>
      </c>
      <c r="GX11" s="41">
        <v>0.36510408163265301</v>
      </c>
      <c r="GY11" s="41">
        <v>0.71175918367346946</v>
      </c>
      <c r="GZ11" s="41">
        <v>0.3808530612244897</v>
      </c>
      <c r="HA11" s="41">
        <v>0.25790612244897959</v>
      </c>
      <c r="HB11" s="41">
        <v>0.3233683265306122</v>
      </c>
      <c r="HC11" s="41">
        <v>0.30318712244897961</v>
      </c>
      <c r="HD11" s="41">
        <v>0.34317091836734698</v>
      </c>
      <c r="HE11" s="41">
        <v>0.32322661224489796</v>
      </c>
      <c r="HF11" s="41">
        <v>0.14141602040816326</v>
      </c>
      <c r="HG11" s="41">
        <v>0.16328424489795915</v>
      </c>
      <c r="HH11" s="41">
        <v>0.19091169387755105</v>
      </c>
      <c r="HI11" s="41">
        <v>0.48572753061224483</v>
      </c>
      <c r="HJ11" s="41">
        <v>0.46838940816326541</v>
      </c>
      <c r="HK11" s="41">
        <v>0.1229469387755102</v>
      </c>
      <c r="HL11" s="41">
        <v>0.96426051020408166</v>
      </c>
      <c r="HM11" s="41">
        <v>0.87772004081632671</v>
      </c>
      <c r="HN11" s="41">
        <v>0.55968773469387745</v>
      </c>
      <c r="HO11" s="41">
        <v>0.59799069387755122</v>
      </c>
      <c r="HP11" s="41">
        <v>0.63020695918367331</v>
      </c>
      <c r="HQ11" s="41">
        <v>0.66197612244897963</v>
      </c>
      <c r="HR11" s="41">
        <v>17.494489795918366</v>
      </c>
      <c r="HS11" s="41">
        <v>22.324897959183684</v>
      </c>
      <c r="HT11" s="41">
        <v>22.990816326530613</v>
      </c>
      <c r="HU11" s="41">
        <v>23.846938775510203</v>
      </c>
      <c r="HV11" s="41">
        <f t="shared" si="20"/>
        <v>5.4963265306122473</v>
      </c>
      <c r="HW11" s="41">
        <v>39.696734693877538</v>
      </c>
      <c r="HX11" s="41">
        <f t="shared" si="21"/>
        <v>100.82970612244895</v>
      </c>
      <c r="HY11" s="4">
        <v>106</v>
      </c>
      <c r="HZ11" s="40">
        <f t="shared" si="22"/>
        <v>5.1702938775510461</v>
      </c>
      <c r="IA11" s="41">
        <v>0.7051394736842107</v>
      </c>
      <c r="IB11" s="41">
        <v>0.42455789473684208</v>
      </c>
      <c r="IC11" s="41">
        <v>0.27680526315789472</v>
      </c>
      <c r="ID11" s="41">
        <v>0.64685789473684208</v>
      </c>
      <c r="IE11" s="41">
        <v>0.29601578947368423</v>
      </c>
      <c r="IF11" s="41">
        <v>0.20074473684210528</v>
      </c>
      <c r="IG11" s="41">
        <v>0.40956536842105251</v>
      </c>
      <c r="IH11" s="41">
        <v>0.37323194736842108</v>
      </c>
      <c r="II11" s="41">
        <v>0.4389953421052632</v>
      </c>
      <c r="IJ11" s="41">
        <v>0.40370189473684215</v>
      </c>
      <c r="IK11" s="41">
        <v>0.17996134210526318</v>
      </c>
      <c r="IL11" s="41">
        <v>0.21517600000000006</v>
      </c>
      <c r="IM11" s="41">
        <v>0.24860744736842103</v>
      </c>
      <c r="IN11" s="41">
        <v>0.55753342105263159</v>
      </c>
      <c r="IO11" s="41">
        <v>0.52715992105263154</v>
      </c>
      <c r="IP11" s="41">
        <v>9.5271052631578937E-2</v>
      </c>
      <c r="IQ11" s="41">
        <v>1.4146379736842105</v>
      </c>
      <c r="IR11" s="41">
        <v>1.2136632105263159</v>
      </c>
      <c r="IS11" s="41">
        <v>0.57088118421052625</v>
      </c>
      <c r="IT11" s="41">
        <v>0.61945418421052612</v>
      </c>
      <c r="IU11" s="41">
        <v>0.65645218421052609</v>
      </c>
      <c r="IV11" s="41">
        <v>0.69432171052631575</v>
      </c>
      <c r="IW11" s="41">
        <v>24.758684210526312</v>
      </c>
      <c r="IX11" s="41">
        <v>24.913947368421059</v>
      </c>
      <c r="IY11" s="41">
        <v>26.005789473684207</v>
      </c>
      <c r="IZ11" s="41">
        <v>26.887894736842103</v>
      </c>
      <c r="JA11" s="41">
        <f t="shared" si="23"/>
        <v>1.2471052631578949</v>
      </c>
      <c r="JB11" s="41">
        <v>41.999473684210514</v>
      </c>
      <c r="JC11" s="41">
        <f t="shared" si="24"/>
        <v>106.6786631578947</v>
      </c>
      <c r="JD11" s="41">
        <v>112</v>
      </c>
      <c r="JE11" s="41">
        <f t="shared" si="25"/>
        <v>5.3213368421052962</v>
      </c>
      <c r="JF11" s="41">
        <v>0.65233250000000009</v>
      </c>
      <c r="JG11" s="41">
        <v>0.353875</v>
      </c>
      <c r="JH11" s="41">
        <v>0.19914000000000001</v>
      </c>
      <c r="JI11" s="41">
        <v>0.59218499999999996</v>
      </c>
      <c r="JJ11" s="41">
        <v>0.21697250000000001</v>
      </c>
      <c r="JK11" s="41">
        <v>0.15784749999999995</v>
      </c>
      <c r="JL11" s="41">
        <v>0.50202127499999993</v>
      </c>
      <c r="JM11" s="41">
        <v>0.46527470000000004</v>
      </c>
      <c r="JN11" s="41">
        <v>0.53665545000000003</v>
      </c>
      <c r="JO11" s="41">
        <v>0.50180115000000014</v>
      </c>
      <c r="JP11" s="41">
        <v>0.24164237499999994</v>
      </c>
      <c r="JQ11" s="41">
        <v>0.28876107499999998</v>
      </c>
      <c r="JR11" s="41">
        <v>0.29715305000000003</v>
      </c>
      <c r="JS11" s="41">
        <v>0.61116285000000004</v>
      </c>
      <c r="JT11" s="41">
        <v>0.5801623749999999</v>
      </c>
      <c r="JU11" s="41">
        <v>5.9125000000000018E-2</v>
      </c>
      <c r="JV11" s="41">
        <v>2.071419675</v>
      </c>
      <c r="JW11" s="41">
        <v>1.7872674</v>
      </c>
      <c r="JX11" s="41">
        <v>0.55796299999999999</v>
      </c>
      <c r="JY11" s="41">
        <v>0.60335099999999997</v>
      </c>
      <c r="JZ11" s="41">
        <v>0.65930517499999997</v>
      </c>
      <c r="KA11" s="41">
        <v>0.69246062499999994</v>
      </c>
      <c r="KB11" s="41">
        <v>26.113500000000005</v>
      </c>
      <c r="KC11" s="41">
        <v>25.899499999999996</v>
      </c>
      <c r="KD11" s="41">
        <v>23.207000000000004</v>
      </c>
      <c r="KE11" s="41">
        <v>23.591499999999993</v>
      </c>
      <c r="KF11" s="41">
        <f t="shared" si="26"/>
        <v>-2.9065000000000012</v>
      </c>
      <c r="KG11" s="41">
        <v>43.963750000000012</v>
      </c>
      <c r="KH11" s="41">
        <f t="shared" si="27"/>
        <v>111.66792500000003</v>
      </c>
      <c r="KI11" s="41">
        <v>120</v>
      </c>
      <c r="KJ11" s="41">
        <f t="shared" si="28"/>
        <v>8.3320749999999748</v>
      </c>
      <c r="KK11" s="41">
        <v>0.37335937500000005</v>
      </c>
      <c r="KL11" s="41">
        <v>0.18348125000000001</v>
      </c>
      <c r="KM11" s="41">
        <v>7.8412499999999996E-2</v>
      </c>
      <c r="KN11" s="41">
        <v>0.34202187499999998</v>
      </c>
      <c r="KO11" s="41">
        <v>9.8853125E-2</v>
      </c>
      <c r="KP11" s="41">
        <v>7.4134375000000002E-2</v>
      </c>
      <c r="KQ11" s="41">
        <v>0.58161493750000004</v>
      </c>
      <c r="KR11" s="41">
        <v>0.55213753125000009</v>
      </c>
      <c r="KS11" s="41">
        <v>0.65536975000000008</v>
      </c>
      <c r="KT11" s="41">
        <v>0.63019196874999983</v>
      </c>
      <c r="KU11" s="41">
        <v>0.30087290624999996</v>
      </c>
      <c r="KV11" s="41">
        <v>0.40940606250000006</v>
      </c>
      <c r="KW11" s="41">
        <v>0.34101918749999999</v>
      </c>
      <c r="KX11" s="41">
        <v>0.66845756249999977</v>
      </c>
      <c r="KY11" s="41">
        <v>0.64373534374999997</v>
      </c>
      <c r="KZ11" s="41">
        <v>2.4718749999999994E-2</v>
      </c>
      <c r="LA11" s="41">
        <v>2.8561174687500008</v>
      </c>
      <c r="LB11" s="41">
        <v>2.5311194375000001</v>
      </c>
      <c r="LC11" s="41">
        <v>0.52031724999999995</v>
      </c>
      <c r="LD11" s="41">
        <v>0.59197118749999988</v>
      </c>
      <c r="LE11" s="41">
        <v>0.64133021875000007</v>
      </c>
      <c r="LF11" s="41">
        <v>0.69351303124999997</v>
      </c>
      <c r="LG11" s="41">
        <v>20.438750000000002</v>
      </c>
      <c r="LH11" s="41">
        <v>17.724062499999999</v>
      </c>
      <c r="LI11" s="41">
        <v>17.729687500000001</v>
      </c>
      <c r="LJ11" s="41">
        <v>17.525312500000005</v>
      </c>
      <c r="LK11" s="41">
        <f t="shared" si="29"/>
        <v>-2.7090625000000017</v>
      </c>
      <c r="LL11" s="41">
        <v>57.179687500000007</v>
      </c>
      <c r="LM11" s="41">
        <f t="shared" si="30"/>
        <v>145.23640625000002</v>
      </c>
      <c r="LN11" s="41">
        <v>150</v>
      </c>
      <c r="LO11" s="41">
        <f t="shared" si="31"/>
        <v>4.7635937499999841</v>
      </c>
      <c r="LP11" s="41">
        <v>0.41009999999999996</v>
      </c>
      <c r="LQ11" s="41">
        <v>0.17069999999999999</v>
      </c>
      <c r="LR11" s="41">
        <v>5.345599999999999E-2</v>
      </c>
      <c r="LS11" s="41">
        <v>0.372388</v>
      </c>
      <c r="LT11" s="41">
        <v>7.8464000000000006E-2</v>
      </c>
      <c r="LU11" s="41">
        <v>6.4248E-2</v>
      </c>
      <c r="LV11" s="41">
        <v>0.67870788000000004</v>
      </c>
      <c r="LW11" s="41">
        <v>0.65223156000000004</v>
      </c>
      <c r="LX11" s="41">
        <v>0.77134259999999999</v>
      </c>
      <c r="LY11" s="41">
        <v>0.75021904000000006</v>
      </c>
      <c r="LZ11" s="41">
        <v>0.37197200000000002</v>
      </c>
      <c r="MA11" s="41">
        <v>0.52966080000000004</v>
      </c>
      <c r="MB11" s="41">
        <v>0.41200664000000009</v>
      </c>
      <c r="MC11" s="41">
        <v>0.72927576000000016</v>
      </c>
      <c r="MD11" s="41">
        <v>0.70551956000000005</v>
      </c>
      <c r="ME11" s="41">
        <v>1.4215999999999999E-2</v>
      </c>
      <c r="MF11" s="41">
        <v>4.3309869600000006</v>
      </c>
      <c r="MG11" s="41">
        <v>3.8335742800000001</v>
      </c>
      <c r="MH11" s="41">
        <v>0.53545176000000005</v>
      </c>
      <c r="MI11" s="41">
        <v>0.60948528000000013</v>
      </c>
      <c r="MJ11" s="41">
        <v>0.67077123999999999</v>
      </c>
      <c r="MK11" s="41">
        <v>0.72312883999999977</v>
      </c>
      <c r="ML11" s="41">
        <v>23.658000000000001</v>
      </c>
      <c r="MM11" s="41">
        <v>20.108800000000002</v>
      </c>
      <c r="MN11" s="41">
        <v>20.2956</v>
      </c>
      <c r="MO11" s="41">
        <v>20.117999999999999</v>
      </c>
      <c r="MP11" s="41">
        <f t="shared" si="32"/>
        <v>-3.3624000000000009</v>
      </c>
      <c r="MQ11" s="41">
        <v>59.807999999999993</v>
      </c>
      <c r="MR11" s="41">
        <f t="shared" si="33"/>
        <v>151.91231999999999</v>
      </c>
      <c r="MS11" s="41">
        <v>150</v>
      </c>
      <c r="MT11" s="41">
        <f t="shared" si="34"/>
        <v>-1.912319999999994</v>
      </c>
      <c r="MU11" s="41">
        <v>0.36574827586206904</v>
      </c>
      <c r="MV11" s="41">
        <v>0.15118275862068967</v>
      </c>
      <c r="MW11" s="41">
        <v>4.5048275862068964E-2</v>
      </c>
      <c r="MX11" s="41">
        <v>0.32827586206896553</v>
      </c>
      <c r="MY11" s="41">
        <v>6.6079310344827585E-2</v>
      </c>
      <c r="MZ11" s="41">
        <v>5.2796551724137927E-2</v>
      </c>
      <c r="NA11" s="41">
        <v>0.69388496551724144</v>
      </c>
      <c r="NB11" s="41">
        <v>0.66461844827586214</v>
      </c>
      <c r="NC11" s="41">
        <v>0.78151444827586214</v>
      </c>
      <c r="ND11" s="41">
        <v>0.75936844827586247</v>
      </c>
      <c r="NE11" s="41">
        <v>0.39227786206896537</v>
      </c>
      <c r="NF11" s="41">
        <v>0.54435544827586202</v>
      </c>
      <c r="NG11" s="41">
        <v>0.41502141379310342</v>
      </c>
      <c r="NH11" s="41">
        <v>0.74801358620689673</v>
      </c>
      <c r="NI11" s="41">
        <v>0.72314758620689656</v>
      </c>
      <c r="NJ11" s="41">
        <v>1.3282758620689653E-2</v>
      </c>
      <c r="NK11" s="41">
        <v>4.5993017931034474</v>
      </c>
      <c r="NL11" s="41">
        <v>4.0307400344827586</v>
      </c>
      <c r="NM11" s="41">
        <v>0.53147568965517233</v>
      </c>
      <c r="NN11" s="41">
        <v>0.59929168965517243</v>
      </c>
      <c r="NO11" s="41">
        <v>0.66859258620689643</v>
      </c>
      <c r="NP11" s="41">
        <v>0.71636465517241366</v>
      </c>
      <c r="NQ11" s="41">
        <v>25.677931034482746</v>
      </c>
      <c r="NR11" s="41">
        <v>22.414482758620689</v>
      </c>
      <c r="NS11" s="41">
        <v>22.534482758620694</v>
      </c>
      <c r="NT11" s="41">
        <v>23.075517241379309</v>
      </c>
      <c r="NU11" s="41">
        <f t="shared" si="35"/>
        <v>-3.1434482758620526</v>
      </c>
      <c r="NV11" s="41">
        <v>74.693103448275878</v>
      </c>
      <c r="NW11" s="41">
        <f t="shared" si="36"/>
        <v>189.72048275862073</v>
      </c>
      <c r="NX11" s="41">
        <v>174</v>
      </c>
      <c r="NY11" s="41">
        <f t="shared" si="37"/>
        <v>-15.720482758620733</v>
      </c>
      <c r="NZ11" s="41">
        <v>0.32956097560975617</v>
      </c>
      <c r="OA11" s="41">
        <v>0.13804146341463416</v>
      </c>
      <c r="OB11" s="41">
        <v>3.9470731707317061E-2</v>
      </c>
      <c r="OC11" s="41">
        <v>0.29628780487804868</v>
      </c>
      <c r="OD11" s="41">
        <v>5.7785365853658531E-2</v>
      </c>
      <c r="OE11" s="41">
        <v>4.6029268292682939E-2</v>
      </c>
      <c r="OF11" s="41">
        <v>0.7008343170731709</v>
      </c>
      <c r="OG11" s="41">
        <v>0.6732462195121951</v>
      </c>
      <c r="OH11" s="41">
        <v>0.78599195121951204</v>
      </c>
      <c r="OI11" s="41">
        <v>0.76496458536585354</v>
      </c>
      <c r="OJ11" s="41">
        <v>0.40990885365853652</v>
      </c>
      <c r="OK11" s="41">
        <v>0.55631324390243897</v>
      </c>
      <c r="OL11" s="41">
        <v>0.4088736097560976</v>
      </c>
      <c r="OM11" s="41">
        <v>0.75460899999999997</v>
      </c>
      <c r="ON11" s="41">
        <v>0.73093146341463411</v>
      </c>
      <c r="OO11" s="41">
        <v>1.1756097560975608E-2</v>
      </c>
      <c r="OP11" s="41">
        <v>4.7413095121951221</v>
      </c>
      <c r="OQ11" s="41">
        <v>4.1587275121951235</v>
      </c>
      <c r="OR11" s="41">
        <v>0.52025743902439003</v>
      </c>
      <c r="OS11" s="41">
        <v>0.58329868292682929</v>
      </c>
      <c r="OT11" s="41">
        <v>0.65882439024390249</v>
      </c>
      <c r="OU11" s="41">
        <v>0.70364360975609763</v>
      </c>
      <c r="OV11" s="41">
        <v>16.811707317073168</v>
      </c>
      <c r="OW11" s="41">
        <v>14.552439024390246</v>
      </c>
      <c r="OX11" s="41">
        <v>14.955121951219512</v>
      </c>
      <c r="OY11" s="41">
        <v>15.255853658536585</v>
      </c>
      <c r="OZ11" s="41">
        <f t="shared" si="38"/>
        <v>-1.8565853658536557</v>
      </c>
      <c r="PA11" s="41">
        <v>44.245121951219524</v>
      </c>
      <c r="PB11" s="41">
        <f t="shared" si="39"/>
        <v>112.38260975609759</v>
      </c>
      <c r="PC11" s="41">
        <v>184</v>
      </c>
      <c r="PD11" s="41">
        <f t="shared" si="40"/>
        <v>71.617390243902406</v>
      </c>
      <c r="PE11" s="41">
        <v>0.35928470588235306</v>
      </c>
      <c r="PF11" s="41">
        <v>0.12606235294117651</v>
      </c>
      <c r="PG11" s="41">
        <v>4.782705882352941E-2</v>
      </c>
      <c r="PH11" s="41">
        <v>0.32107058823529422</v>
      </c>
      <c r="PI11" s="41">
        <v>6.4316470588235294E-2</v>
      </c>
      <c r="PJ11" s="41">
        <v>5.5209411764705882E-2</v>
      </c>
      <c r="PK11" s="41">
        <v>0.69561449411764675</v>
      </c>
      <c r="PL11" s="41">
        <v>0.6656604823529414</v>
      </c>
      <c r="PM11" s="41">
        <v>0.76483408235294104</v>
      </c>
      <c r="PN11" s="41">
        <v>0.74071582352941157</v>
      </c>
      <c r="PO11" s="41">
        <v>0.32417228235294099</v>
      </c>
      <c r="PP11" s="41">
        <v>0.45030041176470587</v>
      </c>
      <c r="PQ11" s="41">
        <v>0.47984190588235293</v>
      </c>
      <c r="PR11" s="41">
        <v>0.73335444705882336</v>
      </c>
      <c r="PS11" s="41">
        <v>0.7062344705882353</v>
      </c>
      <c r="PT11" s="41">
        <v>9.1070588235294125E-3</v>
      </c>
      <c r="PU11" s="41">
        <v>4.612746258823532</v>
      </c>
      <c r="PV11" s="41">
        <v>4.0142731882352942</v>
      </c>
      <c r="PW11" s="41">
        <v>0.62739181176470593</v>
      </c>
      <c r="PX11" s="41">
        <v>0.68981190588235308</v>
      </c>
      <c r="PY11" s="41">
        <v>0.74766147058823529</v>
      </c>
      <c r="PZ11" s="41">
        <v>0.78990698823529382</v>
      </c>
      <c r="QA11" s="41">
        <v>24.915647058823534</v>
      </c>
      <c r="QB11" s="41">
        <v>22.529058823529414</v>
      </c>
      <c r="QC11" s="41">
        <v>22.621764705882356</v>
      </c>
      <c r="QD11" s="41">
        <v>22.798000000000005</v>
      </c>
      <c r="QE11" s="41">
        <f t="shared" si="41"/>
        <v>-2.2938823529411785</v>
      </c>
      <c r="QF11" s="41">
        <v>71.846941176470537</v>
      </c>
      <c r="QG11" s="41">
        <f t="shared" si="42"/>
        <v>182.49123058823517</v>
      </c>
      <c r="QH11" s="41">
        <v>185</v>
      </c>
      <c r="QI11" s="41">
        <f t="shared" si="43"/>
        <v>2.5087694117648311</v>
      </c>
      <c r="QJ11" s="41">
        <v>0.34609583333333332</v>
      </c>
      <c r="QK11" s="41">
        <v>0.16301666666666667</v>
      </c>
      <c r="QL11" s="41">
        <v>5.1233333333333346E-2</v>
      </c>
      <c r="QM11" s="41">
        <v>0.2421958333333333</v>
      </c>
      <c r="QN11" s="41">
        <v>5.982083333333333E-2</v>
      </c>
      <c r="QO11" s="41">
        <v>5.7375000000000002E-2</v>
      </c>
      <c r="QP11" s="41">
        <v>0.70458395833333343</v>
      </c>
      <c r="QQ11" s="41">
        <v>0.60362541666666669</v>
      </c>
      <c r="QR11" s="41">
        <v>0.74162583333333332</v>
      </c>
      <c r="QS11" s="41">
        <v>0.65043233333333339</v>
      </c>
      <c r="QT11" s="41">
        <v>0.46240291666666661</v>
      </c>
      <c r="QU11" s="41">
        <v>0.52114191666666676</v>
      </c>
      <c r="QV11" s="41">
        <v>0.35937933333333333</v>
      </c>
      <c r="QW11" s="41">
        <v>0.71505283333333336</v>
      </c>
      <c r="QX11" s="41">
        <v>0.6168286666666668</v>
      </c>
      <c r="QY11" s="41">
        <v>2.4458333333333333E-3</v>
      </c>
      <c r="QZ11" s="41">
        <v>4.8008770000000007</v>
      </c>
      <c r="RA11" s="41">
        <v>3.0562173750000006</v>
      </c>
      <c r="RB11" s="41">
        <v>0.48473249999999996</v>
      </c>
      <c r="RC11" s="41">
        <v>0.50988891666666658</v>
      </c>
      <c r="RD11" s="41">
        <v>0.62031958333333326</v>
      </c>
      <c r="RE11" s="41">
        <v>0.63886520833333338</v>
      </c>
      <c r="RF11" s="41">
        <v>26.237916666666667</v>
      </c>
      <c r="RG11" s="41">
        <v>24.65666666666667</v>
      </c>
      <c r="RH11" s="41">
        <v>24.939583333333335</v>
      </c>
      <c r="RI11" s="41">
        <v>25.349999999999998</v>
      </c>
      <c r="RJ11" s="41">
        <f t="shared" si="44"/>
        <v>-1.298333333333332</v>
      </c>
      <c r="RK11" s="41">
        <v>52.305</v>
      </c>
      <c r="RL11" s="41">
        <f t="shared" si="45"/>
        <v>132.85470000000001</v>
      </c>
      <c r="RM11" s="41">
        <v>197</v>
      </c>
      <c r="RN11" s="41">
        <f t="shared" si="46"/>
        <v>64.145299999999992</v>
      </c>
      <c r="RO11" s="41">
        <v>0.32523043478260866</v>
      </c>
      <c r="RP11" s="41">
        <v>0.11509999999999998</v>
      </c>
      <c r="RQ11" s="41">
        <v>4.2991304347826081E-2</v>
      </c>
      <c r="RR11" s="41">
        <v>0.22454347826086954</v>
      </c>
      <c r="RS11" s="41">
        <v>5.5182608695652169E-2</v>
      </c>
      <c r="RT11" s="41">
        <v>5.0969565217391301E-2</v>
      </c>
      <c r="RU11" s="41">
        <v>0.70983326086956533</v>
      </c>
      <c r="RV11" s="41">
        <v>0.60538321739130441</v>
      </c>
      <c r="RW11" s="41">
        <v>0.76639943478260864</v>
      </c>
      <c r="RX11" s="41">
        <v>0.67851091304347821</v>
      </c>
      <c r="RY11" s="41">
        <v>0.35132947826086963</v>
      </c>
      <c r="RZ11" s="41">
        <v>0.45538234782608705</v>
      </c>
      <c r="SA11" s="41">
        <v>0.47742391304347837</v>
      </c>
      <c r="SB11" s="41">
        <v>0.72906404347826104</v>
      </c>
      <c r="SC11" s="41">
        <v>0.63018426086956525</v>
      </c>
      <c r="SD11" s="41">
        <v>4.2130434782608698E-3</v>
      </c>
      <c r="SE11" s="41">
        <v>4.919568782608696</v>
      </c>
      <c r="SF11" s="41">
        <v>3.0913268260869557</v>
      </c>
      <c r="SG11" s="41">
        <v>0.6233385217391304</v>
      </c>
      <c r="SH11" s="41">
        <v>0.67304178260869574</v>
      </c>
      <c r="SI11" s="41">
        <v>0.74467804347826083</v>
      </c>
      <c r="SJ11" s="41">
        <v>0.77832026086956529</v>
      </c>
      <c r="SK11" s="41">
        <v>29.693043478260872</v>
      </c>
      <c r="SL11" s="41">
        <v>25.177826086956522</v>
      </c>
      <c r="SM11" s="41">
        <v>26.056956521739139</v>
      </c>
      <c r="SN11" s="41">
        <v>27.346086956521734</v>
      </c>
      <c r="SO11" s="41">
        <f t="shared" si="47"/>
        <v>-3.6360869565217335</v>
      </c>
      <c r="SP11" s="42">
        <v>62.223043478260877</v>
      </c>
      <c r="SQ11" s="42">
        <f t="shared" si="48"/>
        <v>158.04653043478262</v>
      </c>
      <c r="SR11" s="42">
        <v>202.5</v>
      </c>
      <c r="SS11" s="42">
        <f t="shared" si="49"/>
        <v>44.453469565217375</v>
      </c>
      <c r="ST11" s="42">
        <v>-9999</v>
      </c>
      <c r="SU11" s="42">
        <v>-9999</v>
      </c>
      <c r="SV11" s="42">
        <v>-9999</v>
      </c>
      <c r="SW11" s="42">
        <v>-9999</v>
      </c>
      <c r="SX11" s="42">
        <v>-9999</v>
      </c>
      <c r="SY11" s="42">
        <v>-9999</v>
      </c>
      <c r="SZ11" s="42">
        <v>-9999</v>
      </c>
      <c r="TA11" s="42">
        <v>-9999</v>
      </c>
      <c r="TB11" s="42">
        <v>-9999</v>
      </c>
      <c r="TC11" s="42">
        <v>-9999</v>
      </c>
      <c r="TD11" s="42">
        <v>-9999</v>
      </c>
      <c r="TE11" s="42">
        <v>-9999</v>
      </c>
      <c r="TF11" s="42">
        <v>-9999</v>
      </c>
      <c r="TG11" s="42">
        <v>-9999</v>
      </c>
      <c r="TH11" s="42">
        <v>-9999</v>
      </c>
      <c r="TI11" s="42">
        <v>-9999</v>
      </c>
      <c r="TJ11" s="42">
        <v>-9999</v>
      </c>
      <c r="TK11" s="42">
        <v>-9999</v>
      </c>
      <c r="TL11" s="42">
        <v>-9999</v>
      </c>
      <c r="TM11" s="42">
        <v>-9999</v>
      </c>
      <c r="TN11" s="42">
        <v>-9999</v>
      </c>
      <c r="TO11" s="42">
        <v>-9999</v>
      </c>
      <c r="TP11" s="42">
        <v>-9999</v>
      </c>
      <c r="TQ11" s="42">
        <v>-9999</v>
      </c>
      <c r="TR11" s="42">
        <v>-9999</v>
      </c>
      <c r="TS11" s="42">
        <v>-9999</v>
      </c>
      <c r="TT11" s="42">
        <v>-9999</v>
      </c>
      <c r="TU11" s="42">
        <v>-9999</v>
      </c>
      <c r="TV11" s="42">
        <v>-9999</v>
      </c>
      <c r="TW11" s="42">
        <v>-9999</v>
      </c>
      <c r="TX11" s="42">
        <v>-9999</v>
      </c>
      <c r="TY11" s="41">
        <v>0.29988461538461536</v>
      </c>
      <c r="TZ11" s="41">
        <v>0.12442692307692306</v>
      </c>
      <c r="UA11" s="41">
        <v>6.1415384615384622E-2</v>
      </c>
      <c r="UB11" s="41">
        <v>0.21007692307692308</v>
      </c>
      <c r="UC11" s="41">
        <v>7.1773076923076926E-2</v>
      </c>
      <c r="UD11" s="41">
        <v>5.72076923076923E-2</v>
      </c>
      <c r="UE11" s="41">
        <v>0.61305296153846167</v>
      </c>
      <c r="UF11" s="41">
        <v>0.49066111538461532</v>
      </c>
      <c r="UG11" s="41">
        <v>0.65880734615384617</v>
      </c>
      <c r="UH11" s="41">
        <v>0.5471926538461539</v>
      </c>
      <c r="UI11" s="41">
        <v>0.26805238461538461</v>
      </c>
      <c r="UJ11" s="41">
        <v>0.33809965384615387</v>
      </c>
      <c r="UK11" s="41">
        <v>0.41279984615384602</v>
      </c>
      <c r="UL11" s="41">
        <v>0.6783118846153845</v>
      </c>
      <c r="UM11" s="41">
        <v>0.57218130769230768</v>
      </c>
      <c r="UN11" s="41">
        <v>1.4565384615384615E-2</v>
      </c>
      <c r="UO11" s="41">
        <v>3.2060488846153845</v>
      </c>
      <c r="UP11" s="41">
        <v>1.9527733846153845</v>
      </c>
      <c r="UQ11" s="41">
        <v>0.62609888461538454</v>
      </c>
      <c r="UR11" s="41">
        <v>0.67318576923076912</v>
      </c>
      <c r="US11" s="41">
        <v>0.73416000000000003</v>
      </c>
      <c r="UT11" s="41">
        <v>0.76744423076923052</v>
      </c>
      <c r="UU11" s="41">
        <v>33.141153846153841</v>
      </c>
      <c r="UV11" s="41">
        <v>27.954615384615384</v>
      </c>
      <c r="UW11" s="41">
        <v>28.681923076923074</v>
      </c>
      <c r="UX11" s="41">
        <v>28.975384615384616</v>
      </c>
      <c r="UY11" s="41">
        <f t="shared" si="50"/>
        <v>-4.4592307692307678</v>
      </c>
      <c r="UZ11" s="42">
        <v>73.478461538461545</v>
      </c>
      <c r="VA11" s="42">
        <f t="shared" si="51"/>
        <v>186.63529230769234</v>
      </c>
      <c r="VB11" s="42">
        <v>206</v>
      </c>
      <c r="VC11" s="42">
        <f t="shared" si="52"/>
        <v>19.364707692307661</v>
      </c>
      <c r="VD11" s="41">
        <f t="shared" si="4"/>
        <v>-692.84327401680616</v>
      </c>
      <c r="VE11" s="41">
        <f t="shared" si="5"/>
        <v>-692.60234301203548</v>
      </c>
      <c r="VF11" s="41">
        <f t="shared" si="6"/>
        <v>-715.18451389232894</v>
      </c>
    </row>
    <row r="12" spans="1:578" x14ac:dyDescent="0.25">
      <c r="A12" s="4">
        <v>1</v>
      </c>
      <c r="B12" s="4">
        <v>2</v>
      </c>
      <c r="C12" s="28">
        <v>201</v>
      </c>
      <c r="D12" s="4">
        <v>3</v>
      </c>
      <c r="E12" s="42">
        <v>-9999</v>
      </c>
      <c r="F12" s="4">
        <v>1</v>
      </c>
      <c r="G12" s="4">
        <v>48.8</v>
      </c>
      <c r="H12" s="40">
        <v>134.64367088607594</v>
      </c>
      <c r="I12" s="40">
        <f t="shared" si="7"/>
        <v>183.44367088607595</v>
      </c>
      <c r="J12" s="41">
        <f t="shared" si="8"/>
        <v>0.3794077991439006</v>
      </c>
      <c r="K12" s="4" t="s">
        <v>8</v>
      </c>
      <c r="L12" s="42">
        <v>0</v>
      </c>
      <c r="M12" s="42">
        <f t="shared" si="0"/>
        <v>0</v>
      </c>
      <c r="N12" s="42">
        <v>-9999</v>
      </c>
      <c r="O12" s="42">
        <v>-9999</v>
      </c>
      <c r="P12" s="42">
        <v>-9999</v>
      </c>
      <c r="Q12" s="42">
        <v>-9999</v>
      </c>
      <c r="R12" s="42">
        <v>-9999</v>
      </c>
      <c r="S12" s="42">
        <v>-9999</v>
      </c>
      <c r="T12" s="42">
        <v>-9999</v>
      </c>
      <c r="U12" s="42">
        <v>-9999</v>
      </c>
      <c r="V12" s="42">
        <v>-9999</v>
      </c>
      <c r="W12" s="42">
        <v>-9999</v>
      </c>
      <c r="X12" s="42">
        <v>-9999</v>
      </c>
      <c r="Y12" s="42">
        <v>-9999</v>
      </c>
      <c r="Z12" s="42">
        <v>-9999</v>
      </c>
      <c r="AA12" s="42">
        <v>-9999</v>
      </c>
      <c r="AB12" s="42">
        <v>-9999</v>
      </c>
      <c r="AC12" s="42">
        <v>-9999</v>
      </c>
      <c r="AD12" s="42">
        <v>-9999</v>
      </c>
      <c r="AE12" s="42">
        <v>-9999</v>
      </c>
      <c r="AF12" s="43">
        <v>1</v>
      </c>
      <c r="AG12" s="4">
        <v>8.4</v>
      </c>
      <c r="AH12" s="4">
        <v>7.2</v>
      </c>
      <c r="AI12" s="4">
        <v>0.37</v>
      </c>
      <c r="AJ12" s="4" t="s">
        <v>38</v>
      </c>
      <c r="AK12" s="42">
        <v>-9999</v>
      </c>
      <c r="AL12" s="4">
        <v>231</v>
      </c>
      <c r="AM12" s="4">
        <v>0.79</v>
      </c>
      <c r="AN12" s="4">
        <v>4060</v>
      </c>
      <c r="AO12" s="4">
        <v>189</v>
      </c>
      <c r="AP12" s="4">
        <v>220</v>
      </c>
      <c r="AQ12" s="4">
        <v>23.4</v>
      </c>
      <c r="AR12" s="4">
        <v>0</v>
      </c>
      <c r="AS12" s="4">
        <v>3</v>
      </c>
      <c r="AT12" s="4">
        <v>86</v>
      </c>
      <c r="AU12" s="4">
        <v>7</v>
      </c>
      <c r="AV12" s="4">
        <v>4</v>
      </c>
      <c r="AW12" s="4">
        <v>30</v>
      </c>
      <c r="AX12" s="4">
        <v>61</v>
      </c>
      <c r="AY12" s="42">
        <v>-9999</v>
      </c>
      <c r="AZ12" s="42">
        <v>-9999</v>
      </c>
      <c r="BA12" s="42">
        <v>-9999</v>
      </c>
      <c r="BB12" s="42">
        <v>-9999</v>
      </c>
      <c r="BC12" s="42">
        <v>-9999</v>
      </c>
      <c r="BD12" s="42">
        <v>-9999</v>
      </c>
      <c r="BE12" s="42">
        <v>-9999</v>
      </c>
      <c r="BF12" s="42">
        <v>-9999</v>
      </c>
      <c r="BG12" s="42">
        <v>-9999</v>
      </c>
      <c r="BH12" s="42">
        <v>-9999</v>
      </c>
      <c r="BI12" s="42">
        <v>-9999</v>
      </c>
      <c r="BJ12" s="42">
        <v>-9999</v>
      </c>
      <c r="BK12" s="42">
        <v>-9999</v>
      </c>
      <c r="BL12" s="42">
        <v>-9999</v>
      </c>
      <c r="BM12" s="42">
        <v>-9999</v>
      </c>
      <c r="BN12" s="42">
        <v>-9999</v>
      </c>
      <c r="BO12" s="42">
        <v>-9999</v>
      </c>
      <c r="BP12" s="42">
        <v>-9999</v>
      </c>
      <c r="BQ12" s="42">
        <v>-9999</v>
      </c>
      <c r="BR12" s="42">
        <v>-9999</v>
      </c>
      <c r="BS12" s="42">
        <v>-9999</v>
      </c>
      <c r="BT12" s="42">
        <v>-9999</v>
      </c>
      <c r="BU12" s="42">
        <v>-9999</v>
      </c>
      <c r="BV12" s="42">
        <v>-9999</v>
      </c>
      <c r="BW12" s="42">
        <v>-9999</v>
      </c>
      <c r="BX12" s="42">
        <v>-9999</v>
      </c>
      <c r="BY12" s="42">
        <v>-9999</v>
      </c>
      <c r="BZ12" s="42">
        <v>-9999</v>
      </c>
      <c r="CA12" s="4">
        <v>52.7</v>
      </c>
      <c r="CB12" s="4">
        <v>53.5</v>
      </c>
      <c r="CC12" s="4">
        <v>57.75</v>
      </c>
      <c r="CD12" s="8">
        <v>7.14</v>
      </c>
      <c r="CE12" s="25">
        <f t="shared" si="1"/>
        <v>476</v>
      </c>
      <c r="CF12" s="4">
        <v>3.45</v>
      </c>
      <c r="CG12" s="41">
        <f>CE12*CF12/100</f>
        <v>16.422000000000001</v>
      </c>
      <c r="CH12" s="37">
        <v>23.13</v>
      </c>
      <c r="CI12" s="25">
        <f>(CH12/1000)*(10000/(0.5*2*0.15))</f>
        <v>1542</v>
      </c>
      <c r="CJ12" s="43">
        <v>2.0499999999999998</v>
      </c>
      <c r="CK12" s="41">
        <f>CI12*CJ12/100</f>
        <v>31.611000000000001</v>
      </c>
      <c r="CL12" s="38">
        <v>70.86</v>
      </c>
      <c r="CM12" s="25">
        <f>(CL12/1000)*(10000/(0.5*2*0.15))</f>
        <v>4724.0000000000009</v>
      </c>
      <c r="CN12" s="43">
        <v>1.19</v>
      </c>
      <c r="CO12" s="41">
        <f>CM12*CN12/100</f>
        <v>56.215600000000002</v>
      </c>
      <c r="CP12" s="38">
        <v>106.13</v>
      </c>
      <c r="CQ12" s="25">
        <f>(CP12/1000)*(10000/(0.5*2*0.15))</f>
        <v>7075.3333333333339</v>
      </c>
      <c r="CR12" s="43">
        <v>0.85499999999999998</v>
      </c>
      <c r="CS12" s="41">
        <f>CQ12*CR12/100</f>
        <v>60.49410000000001</v>
      </c>
      <c r="CT12" s="8">
        <v>203.38</v>
      </c>
      <c r="CU12" s="8">
        <v>6.0301961847934198</v>
      </c>
      <c r="CV12" s="8">
        <v>3.8576250000000005</v>
      </c>
      <c r="CW12" s="8">
        <v>527.21557953403965</v>
      </c>
      <c r="CX12" s="25">
        <f t="shared" si="53"/>
        <v>527.21557953403965</v>
      </c>
      <c r="CY12" s="25">
        <f t="shared" si="9"/>
        <v>442.13043478260875</v>
      </c>
      <c r="CZ12" s="25">
        <f>CX12/(CQ12)</f>
        <v>7.45145924150626E-2</v>
      </c>
      <c r="DA12" s="43">
        <v>2.13</v>
      </c>
      <c r="DB12" s="41">
        <f t="shared" si="10"/>
        <v>11.229691844075044</v>
      </c>
      <c r="DC12" s="41">
        <v>51.4</v>
      </c>
      <c r="DD12" s="41">
        <v>1034</v>
      </c>
      <c r="DE12" s="41">
        <f t="shared" si="3"/>
        <v>49.709864603481627</v>
      </c>
      <c r="DF12" s="41">
        <v>47.5</v>
      </c>
      <c r="DG12" s="41">
        <v>0.76008484848484847</v>
      </c>
      <c r="DH12" s="41">
        <v>0.55632727272727267</v>
      </c>
      <c r="DI12" s="41">
        <v>0.48654848484848479</v>
      </c>
      <c r="DJ12" s="41">
        <v>0.72534242424242412</v>
      </c>
      <c r="DK12" s="41">
        <v>0.49812121212121208</v>
      </c>
      <c r="DL12" s="41">
        <v>0.30776060606060607</v>
      </c>
      <c r="DM12" s="41">
        <v>0.20795675757575752</v>
      </c>
      <c r="DN12" s="41">
        <v>0.18554530303030306</v>
      </c>
      <c r="DO12" s="41">
        <v>0.21894369696969695</v>
      </c>
      <c r="DP12" s="41">
        <v>0.19665675757575762</v>
      </c>
      <c r="DQ12" s="41">
        <v>5.5307818181818187E-2</v>
      </c>
      <c r="DR12" s="41">
        <v>6.6873242424242418E-2</v>
      </c>
      <c r="DS12" s="41">
        <v>0.15440800000000005</v>
      </c>
      <c r="DT12" s="41">
        <v>0.4230967575757576</v>
      </c>
      <c r="DU12" s="41">
        <v>0.40379348484848487</v>
      </c>
      <c r="DV12" s="41">
        <v>0.19036060606060604</v>
      </c>
      <c r="DW12" s="41">
        <v>0.52638351515151505</v>
      </c>
      <c r="DX12" s="41">
        <v>0.45658900000000002</v>
      </c>
      <c r="DY12" s="41">
        <v>0.70469709090909105</v>
      </c>
      <c r="DZ12" s="41">
        <v>0.74207448484848493</v>
      </c>
      <c r="EA12" s="41">
        <v>0.743724575757576</v>
      </c>
      <c r="EB12" s="41">
        <v>0.7755062424242426</v>
      </c>
      <c r="EC12" s="41">
        <v>20.720909090909085</v>
      </c>
      <c r="ED12" s="41">
        <v>22.075757575757574</v>
      </c>
      <c r="EE12" s="41">
        <v>23.433333333333337</v>
      </c>
      <c r="EF12" s="41">
        <v>24.467575757575755</v>
      </c>
      <c r="EG12" s="41">
        <f t="shared" si="11"/>
        <v>2.7124242424242517</v>
      </c>
      <c r="EH12" s="41">
        <v>38.56878787878788</v>
      </c>
      <c r="EI12" s="42">
        <f t="shared" si="12"/>
        <v>97.964721212121219</v>
      </c>
      <c r="EJ12" s="4">
        <v>105</v>
      </c>
      <c r="EK12" s="40">
        <f t="shared" si="13"/>
        <v>7.0352787878787808</v>
      </c>
      <c r="EL12" s="41">
        <v>0.71917096774193545</v>
      </c>
      <c r="EM12" s="41">
        <v>0.52868387096774205</v>
      </c>
      <c r="EN12" s="41">
        <v>0.44809032258064513</v>
      </c>
      <c r="EO12" s="41">
        <v>0.6810774193548389</v>
      </c>
      <c r="EP12" s="41">
        <v>0.46292903225806453</v>
      </c>
      <c r="EQ12" s="41">
        <v>0.29025483870967739</v>
      </c>
      <c r="ER12" s="41">
        <v>0.21672903225806459</v>
      </c>
      <c r="ES12" s="41">
        <v>0.19055700000000006</v>
      </c>
      <c r="ET12" s="41">
        <v>0.23198380645161285</v>
      </c>
      <c r="EU12" s="41">
        <v>0.20596567741935487</v>
      </c>
      <c r="EV12" s="41">
        <v>6.6662354838709664E-2</v>
      </c>
      <c r="EW12" s="41">
        <v>8.2757774193548378E-2</v>
      </c>
      <c r="EX12" s="41">
        <v>0.15233793548387101</v>
      </c>
      <c r="EY12" s="41">
        <v>0.42450845161290329</v>
      </c>
      <c r="EZ12" s="41">
        <v>0.40180548387096776</v>
      </c>
      <c r="FA12" s="41">
        <v>0.17267419354838706</v>
      </c>
      <c r="FB12" s="41">
        <v>0.55628158064516131</v>
      </c>
      <c r="FC12" s="41">
        <v>0.47411477419354842</v>
      </c>
      <c r="FD12" s="41">
        <v>0.66024209677419354</v>
      </c>
      <c r="FE12" s="41">
        <v>0.70560638709677437</v>
      </c>
      <c r="FF12" s="41">
        <v>0.70493270967741939</v>
      </c>
      <c r="FG12" s="41">
        <v>0.74379287096774194</v>
      </c>
      <c r="FH12" s="41">
        <v>23.110967741935479</v>
      </c>
      <c r="FI12" s="41">
        <v>28.059032258064526</v>
      </c>
      <c r="FJ12" s="41">
        <v>26.305806451612902</v>
      </c>
      <c r="FK12" s="41">
        <v>26.991290322580639</v>
      </c>
      <c r="FL12" s="41">
        <f t="shared" si="14"/>
        <v>3.1948387096774233</v>
      </c>
      <c r="FM12" s="41">
        <v>40.194516129032259</v>
      </c>
      <c r="FN12" s="40">
        <f t="shared" si="15"/>
        <v>102.09407096774194</v>
      </c>
      <c r="FO12" s="4">
        <v>105</v>
      </c>
      <c r="FP12" s="40">
        <f t="shared" si="16"/>
        <v>2.905929032258058</v>
      </c>
      <c r="FQ12" s="41">
        <v>0.72561000000000009</v>
      </c>
      <c r="FR12" s="41">
        <v>0.52241999999999988</v>
      </c>
      <c r="FS12" s="41">
        <v>0.41856000000000004</v>
      </c>
      <c r="FT12" s="41">
        <v>0.69537999999999989</v>
      </c>
      <c r="FU12" s="41">
        <v>0.44330666666666668</v>
      </c>
      <c r="FV12" s="41">
        <v>0.28194999999999998</v>
      </c>
      <c r="FW12" s="41">
        <v>0.24174150000000003</v>
      </c>
      <c r="FX12" s="41">
        <v>0.22158056666666673</v>
      </c>
      <c r="FY12" s="41">
        <v>0.26871940000000005</v>
      </c>
      <c r="FZ12" s="41">
        <v>0.24887260000000003</v>
      </c>
      <c r="GA12" s="41">
        <v>8.316073333333332E-2</v>
      </c>
      <c r="GB12" s="41">
        <v>0.11207689999999998</v>
      </c>
      <c r="GC12" s="41">
        <v>0.16227379999999997</v>
      </c>
      <c r="GD12" s="41">
        <v>0.43974819999999998</v>
      </c>
      <c r="GE12" s="41">
        <v>0.4223997333333333</v>
      </c>
      <c r="GF12" s="41">
        <v>0.16135666666666668</v>
      </c>
      <c r="GG12" s="41">
        <v>0.64946320000000002</v>
      </c>
      <c r="GH12" s="41">
        <v>0.58107593333333341</v>
      </c>
      <c r="GI12" s="41">
        <v>0.61275603333333328</v>
      </c>
      <c r="GJ12" s="41">
        <v>0.67887143333333322</v>
      </c>
      <c r="GK12" s="41">
        <v>0.66689026666666651</v>
      </c>
      <c r="GL12" s="41">
        <v>0.72319113333333329</v>
      </c>
      <c r="GM12" s="41">
        <v>22.007333333333332</v>
      </c>
      <c r="GN12" s="41">
        <v>26.823666666666664</v>
      </c>
      <c r="GO12" s="41">
        <v>27.490666666666655</v>
      </c>
      <c r="GP12" s="41">
        <v>28.144333333333339</v>
      </c>
      <c r="GQ12" s="41">
        <f t="shared" si="17"/>
        <v>5.4833333333333236</v>
      </c>
      <c r="GR12" s="40">
        <v>40.035666666666671</v>
      </c>
      <c r="GS12" s="40">
        <f t="shared" si="18"/>
        <v>101.69059333333334</v>
      </c>
      <c r="GT12" s="4">
        <v>104</v>
      </c>
      <c r="GU12" s="41">
        <f t="shared" si="19"/>
        <v>2.3094066666666606</v>
      </c>
      <c r="GV12" s="41">
        <v>0.74156170212765971</v>
      </c>
      <c r="GW12" s="41">
        <v>0.51974893617021278</v>
      </c>
      <c r="GX12" s="41">
        <v>0.39584042553191484</v>
      </c>
      <c r="GY12" s="41">
        <v>0.70869787234042536</v>
      </c>
      <c r="GZ12" s="41">
        <v>0.41806382978723389</v>
      </c>
      <c r="HA12" s="41">
        <v>0.27368936170212776</v>
      </c>
      <c r="HB12" s="41">
        <v>0.28002365957446812</v>
      </c>
      <c r="HC12" s="41">
        <v>0.25953195744680846</v>
      </c>
      <c r="HD12" s="41">
        <v>0.30593474468085108</v>
      </c>
      <c r="HE12" s="41">
        <v>0.28582131914893616</v>
      </c>
      <c r="HF12" s="41">
        <v>0.11173270212765955</v>
      </c>
      <c r="HG12" s="41">
        <v>0.14036638297872342</v>
      </c>
      <c r="HH12" s="41">
        <v>0.17512572340425533</v>
      </c>
      <c r="HI12" s="41">
        <v>0.46014017021276582</v>
      </c>
      <c r="HJ12" s="41">
        <v>0.44253695744680854</v>
      </c>
      <c r="HK12" s="41">
        <v>0.14437446808510634</v>
      </c>
      <c r="HL12" s="41">
        <v>0.81349148936170212</v>
      </c>
      <c r="HM12" s="41">
        <v>0.73165423404255303</v>
      </c>
      <c r="HN12" s="41">
        <v>0.58645763829787223</v>
      </c>
      <c r="HO12" s="41">
        <v>0.63924629787234055</v>
      </c>
      <c r="HP12" s="41">
        <v>0.64815295744680856</v>
      </c>
      <c r="HQ12" s="41">
        <v>0.6920839361702128</v>
      </c>
      <c r="HR12" s="41">
        <v>16.532978723404256</v>
      </c>
      <c r="HS12" s="41">
        <v>23.36127659574468</v>
      </c>
      <c r="HT12" s="41">
        <v>23.770425531914899</v>
      </c>
      <c r="HU12" s="41">
        <v>24.549999999999997</v>
      </c>
      <c r="HV12" s="41">
        <f t="shared" si="20"/>
        <v>7.2374468085106436</v>
      </c>
      <c r="HW12" s="41">
        <v>39.540212765957435</v>
      </c>
      <c r="HX12" s="41">
        <f t="shared" si="21"/>
        <v>100.43214042553188</v>
      </c>
      <c r="HY12" s="4">
        <v>106</v>
      </c>
      <c r="HZ12" s="40">
        <f t="shared" si="22"/>
        <v>5.5678595744681161</v>
      </c>
      <c r="IA12" s="41">
        <v>0.68269245283018876</v>
      </c>
      <c r="IB12" s="41">
        <v>0.44608679245283017</v>
      </c>
      <c r="IC12" s="41">
        <v>0.32300943396226406</v>
      </c>
      <c r="ID12" s="41">
        <v>0.6291716981132075</v>
      </c>
      <c r="IE12" s="41">
        <v>0.35713773584905667</v>
      </c>
      <c r="IF12" s="41">
        <v>0.2267037735849057</v>
      </c>
      <c r="IG12" s="41">
        <v>0.31347384905660369</v>
      </c>
      <c r="IH12" s="41">
        <v>0.2772671132075471</v>
      </c>
      <c r="II12" s="41">
        <v>0.36079864150943386</v>
      </c>
      <c r="IJ12" s="41">
        <v>0.32575494339622646</v>
      </c>
      <c r="IK12" s="41">
        <v>0.11576062264150942</v>
      </c>
      <c r="IL12" s="41">
        <v>0.16983622641509438</v>
      </c>
      <c r="IM12" s="41">
        <v>0.20802658490566039</v>
      </c>
      <c r="IN12" s="41">
        <v>0.49996056603773564</v>
      </c>
      <c r="IO12" s="41">
        <v>0.46928866037735845</v>
      </c>
      <c r="IP12" s="41">
        <v>0.13043396226415094</v>
      </c>
      <c r="IQ12" s="41">
        <v>0.98433875471698096</v>
      </c>
      <c r="IR12" s="41">
        <v>0.82544354716981139</v>
      </c>
      <c r="IS12" s="41">
        <v>0.59861320754716985</v>
      </c>
      <c r="IT12" s="41">
        <v>0.68666560377358488</v>
      </c>
      <c r="IU12" s="41">
        <v>0.66838401886792476</v>
      </c>
      <c r="IV12" s="41">
        <v>0.74037003773584931</v>
      </c>
      <c r="IW12" s="41">
        <v>22.337924528301894</v>
      </c>
      <c r="IX12" s="41">
        <v>28.739245283018864</v>
      </c>
      <c r="IY12" s="41">
        <v>28.825094339622641</v>
      </c>
      <c r="IZ12" s="41">
        <v>29.500188679245284</v>
      </c>
      <c r="JA12" s="41">
        <f t="shared" si="23"/>
        <v>6.4871698113207472</v>
      </c>
      <c r="JB12" s="41">
        <v>42.257358490566034</v>
      </c>
      <c r="JC12" s="41">
        <f t="shared" si="24"/>
        <v>107.33369056603773</v>
      </c>
      <c r="JD12" s="41">
        <v>112</v>
      </c>
      <c r="JE12" s="41">
        <f t="shared" si="25"/>
        <v>4.6663094339622688</v>
      </c>
      <c r="JF12" s="41">
        <v>0.62791000000000008</v>
      </c>
      <c r="JG12" s="41">
        <v>0.41001666666666681</v>
      </c>
      <c r="JH12" s="41">
        <v>0.29321333333333327</v>
      </c>
      <c r="JI12" s="41">
        <v>0.57492333333333323</v>
      </c>
      <c r="JJ12" s="41">
        <v>0.32292666666666664</v>
      </c>
      <c r="JK12" s="41">
        <v>0.20965333333333327</v>
      </c>
      <c r="JL12" s="41">
        <v>0.32260166666666668</v>
      </c>
      <c r="JM12" s="41">
        <v>0.28325210000000001</v>
      </c>
      <c r="JN12" s="41">
        <v>0.36807876666666667</v>
      </c>
      <c r="JO12" s="41">
        <v>0.3301375333333334</v>
      </c>
      <c r="JP12" s="41">
        <v>0.1246693</v>
      </c>
      <c r="JQ12" s="41">
        <v>0.17707633333333339</v>
      </c>
      <c r="JR12" s="41">
        <v>0.2091567</v>
      </c>
      <c r="JS12" s="41">
        <v>0.49882823333333332</v>
      </c>
      <c r="JT12" s="41">
        <v>0.46527916666666658</v>
      </c>
      <c r="JU12" s="41">
        <v>0.11327333333333334</v>
      </c>
      <c r="JV12" s="41">
        <v>1.0248887333333336</v>
      </c>
      <c r="JW12" s="41">
        <v>0.85266800000000009</v>
      </c>
      <c r="JX12" s="41">
        <v>0.59047260000000013</v>
      </c>
      <c r="JY12" s="41">
        <v>0.67117586666666673</v>
      </c>
      <c r="JZ12" s="41">
        <v>0.66197633333333339</v>
      </c>
      <c r="KA12" s="41">
        <v>0.72794336666666648</v>
      </c>
      <c r="KB12" s="41">
        <v>25.401000000000007</v>
      </c>
      <c r="KC12" s="41">
        <v>29.814</v>
      </c>
      <c r="KD12" s="41">
        <v>28.190666666666665</v>
      </c>
      <c r="KE12" s="41">
        <v>28.221999999999998</v>
      </c>
      <c r="KF12" s="41">
        <f t="shared" si="26"/>
        <v>2.7896666666666583</v>
      </c>
      <c r="KG12" s="41">
        <v>44.454666666666668</v>
      </c>
      <c r="KH12" s="41">
        <f t="shared" si="27"/>
        <v>112.91485333333334</v>
      </c>
      <c r="KI12" s="41">
        <v>120</v>
      </c>
      <c r="KJ12" s="41">
        <f t="shared" si="28"/>
        <v>7.0851466666666596</v>
      </c>
      <c r="KK12" s="41">
        <v>0.37174375000000004</v>
      </c>
      <c r="KL12" s="41">
        <v>0.25210937499999997</v>
      </c>
      <c r="KM12" s="41">
        <v>0.17724062500000001</v>
      </c>
      <c r="KN12" s="41">
        <v>0.3541156250000001</v>
      </c>
      <c r="KO12" s="41">
        <v>0.20205625000000005</v>
      </c>
      <c r="KP12" s="41">
        <v>0.12718125</v>
      </c>
      <c r="KQ12" s="41">
        <v>0.29712131249999996</v>
      </c>
      <c r="KR12" s="41">
        <v>0.27517318750000003</v>
      </c>
      <c r="KS12" s="41">
        <v>0.35849065625000009</v>
      </c>
      <c r="KT12" s="41">
        <v>0.33740596874999995</v>
      </c>
      <c r="KU12" s="41">
        <v>0.11490453125</v>
      </c>
      <c r="KV12" s="41">
        <v>0.18369968750000004</v>
      </c>
      <c r="KW12" s="41">
        <v>0.19094049999999999</v>
      </c>
      <c r="KX12" s="41">
        <v>0.48981884375000007</v>
      </c>
      <c r="KY12" s="41">
        <v>0.47126809374999995</v>
      </c>
      <c r="KZ12" s="41">
        <v>7.4875000000000011E-2</v>
      </c>
      <c r="LA12" s="41">
        <v>0.90112146874999999</v>
      </c>
      <c r="LB12" s="41">
        <v>0.80868368750000019</v>
      </c>
      <c r="LC12" s="41">
        <v>0.5549333125</v>
      </c>
      <c r="LD12" s="41">
        <v>0.66741728124999988</v>
      </c>
      <c r="LE12" s="41">
        <v>0.62646765624999978</v>
      </c>
      <c r="LF12" s="41">
        <v>0.72066412499999999</v>
      </c>
      <c r="LG12" s="41">
        <v>20.344999999999999</v>
      </c>
      <c r="LH12" s="41">
        <v>23.321875000000002</v>
      </c>
      <c r="LI12" s="41">
        <v>22.522812499999997</v>
      </c>
      <c r="LJ12" s="41">
        <v>21.748437500000005</v>
      </c>
      <c r="LK12" s="41">
        <f t="shared" si="29"/>
        <v>2.1778124999999982</v>
      </c>
      <c r="LL12" s="41">
        <v>57.052500000000009</v>
      </c>
      <c r="LM12" s="41">
        <f t="shared" si="30"/>
        <v>144.91335000000004</v>
      </c>
      <c r="LN12" s="41">
        <v>150</v>
      </c>
      <c r="LO12" s="41">
        <f t="shared" si="31"/>
        <v>5.0866499999999633</v>
      </c>
      <c r="LP12" s="41">
        <v>0.3584824561403509</v>
      </c>
      <c r="LQ12" s="41">
        <v>0.24514912280701748</v>
      </c>
      <c r="LR12" s="41">
        <v>0.18494035087719313</v>
      </c>
      <c r="LS12" s="41">
        <v>0.33969649122807022</v>
      </c>
      <c r="LT12" s="41">
        <v>0.2044280701754386</v>
      </c>
      <c r="LU12" s="41">
        <v>0.12837368421052633</v>
      </c>
      <c r="LV12" s="41">
        <v>0.27766026315789466</v>
      </c>
      <c r="LW12" s="41">
        <v>0.25318792982456134</v>
      </c>
      <c r="LX12" s="41">
        <v>0.32517249122807018</v>
      </c>
      <c r="LY12" s="41">
        <v>0.3015830877192982</v>
      </c>
      <c r="LZ12" s="41">
        <v>9.5599543859649125E-2</v>
      </c>
      <c r="MA12" s="41">
        <v>0.14894601754385964</v>
      </c>
      <c r="MB12" s="41">
        <v>0.18838187719298236</v>
      </c>
      <c r="MC12" s="41">
        <v>0.47408050877192986</v>
      </c>
      <c r="MD12" s="41">
        <v>0.45347105263157889</v>
      </c>
      <c r="ME12" s="41">
        <v>7.6054385964912291E-2</v>
      </c>
      <c r="MF12" s="41">
        <v>0.80964842105263135</v>
      </c>
      <c r="MG12" s="41">
        <v>0.71419978947368445</v>
      </c>
      <c r="MH12" s="41">
        <v>0.59411724561403501</v>
      </c>
      <c r="MI12" s="41">
        <v>0.69992947368421055</v>
      </c>
      <c r="MJ12" s="41">
        <v>0.65857212280701749</v>
      </c>
      <c r="MK12" s="41">
        <v>0.74571224561403493</v>
      </c>
      <c r="ML12" s="41">
        <v>23.513333333333328</v>
      </c>
      <c r="MM12" s="41">
        <v>28.099473684210526</v>
      </c>
      <c r="MN12" s="41">
        <v>28.193508771929828</v>
      </c>
      <c r="MO12" s="41">
        <v>26.6042105263158</v>
      </c>
      <c r="MP12" s="41">
        <f t="shared" si="32"/>
        <v>4.6801754385964998</v>
      </c>
      <c r="MQ12" s="41">
        <v>58.877192982456151</v>
      </c>
      <c r="MR12" s="41">
        <f t="shared" si="33"/>
        <v>149.54807017543862</v>
      </c>
      <c r="MS12" s="41">
        <v>150</v>
      </c>
      <c r="MT12" s="41">
        <f t="shared" si="34"/>
        <v>0.45192982456137543</v>
      </c>
      <c r="MU12" s="41">
        <v>0.29591267605633798</v>
      </c>
      <c r="MV12" s="41">
        <v>0.19047464788732396</v>
      </c>
      <c r="MW12" s="41">
        <v>0.12779436619718312</v>
      </c>
      <c r="MX12" s="41">
        <v>0.27285492957746477</v>
      </c>
      <c r="MY12" s="41">
        <v>0.12976760563380282</v>
      </c>
      <c r="MZ12" s="41">
        <v>9.2935211267605636E-2</v>
      </c>
      <c r="NA12" s="41">
        <v>0.39272087323943672</v>
      </c>
      <c r="NB12" s="41">
        <v>0.35821132394366212</v>
      </c>
      <c r="NC12" s="41">
        <v>0.39825484507042247</v>
      </c>
      <c r="ND12" s="41">
        <v>0.36414071830985906</v>
      </c>
      <c r="NE12" s="41">
        <v>0.19308981690140847</v>
      </c>
      <c r="NF12" s="41">
        <v>0.19997811267605631</v>
      </c>
      <c r="NG12" s="41">
        <v>0.21663671830985923</v>
      </c>
      <c r="NH12" s="41">
        <v>0.52203607042253541</v>
      </c>
      <c r="NI12" s="41">
        <v>0.4923291267605634</v>
      </c>
      <c r="NJ12" s="41">
        <v>3.6832394366197181E-2</v>
      </c>
      <c r="NK12" s="41">
        <v>1.3236608873239439</v>
      </c>
      <c r="NL12" s="41">
        <v>1.1457435633802815</v>
      </c>
      <c r="NM12" s="41">
        <v>0.54781364788732412</v>
      </c>
      <c r="NN12" s="41">
        <v>0.56484609859154922</v>
      </c>
      <c r="NO12" s="41">
        <v>0.62755097183098585</v>
      </c>
      <c r="NP12" s="41">
        <v>0.64048735211267604</v>
      </c>
      <c r="NQ12" s="41">
        <v>25.048873239436627</v>
      </c>
      <c r="NR12" s="41">
        <v>32.193380281690125</v>
      </c>
      <c r="NS12" s="41">
        <v>30.130704225352115</v>
      </c>
      <c r="NT12" s="41">
        <v>28.591126760563384</v>
      </c>
      <c r="NU12" s="41">
        <f t="shared" si="35"/>
        <v>5.081830985915488</v>
      </c>
      <c r="NV12" s="41">
        <v>66.782112676056371</v>
      </c>
      <c r="NW12" s="41">
        <f t="shared" si="36"/>
        <v>169.62656619718319</v>
      </c>
      <c r="NX12" s="41">
        <v>174</v>
      </c>
      <c r="NY12" s="41">
        <f t="shared" si="37"/>
        <v>4.3734338028168054</v>
      </c>
      <c r="NZ12" s="41">
        <v>0.24276551724137926</v>
      </c>
      <c r="OA12" s="41">
        <v>0.1646</v>
      </c>
      <c r="OB12" s="41">
        <v>0.11603448275862069</v>
      </c>
      <c r="OC12" s="41">
        <v>0.22743103448275864</v>
      </c>
      <c r="OD12" s="41">
        <v>0.12842758620689654</v>
      </c>
      <c r="OE12" s="41">
        <v>8.0693103448275863E-2</v>
      </c>
      <c r="OF12" s="41">
        <v>0.30988465517241381</v>
      </c>
      <c r="OG12" s="41">
        <v>0.28036541379310342</v>
      </c>
      <c r="OH12" s="41">
        <v>0.35634341379310341</v>
      </c>
      <c r="OI12" s="41">
        <v>0.32793696551724133</v>
      </c>
      <c r="OJ12" s="41">
        <v>0.12664586206896553</v>
      </c>
      <c r="OK12" s="41">
        <v>0.17877386206896553</v>
      </c>
      <c r="OL12" s="41">
        <v>0.1917230344827586</v>
      </c>
      <c r="OM12" s="41">
        <v>0.50124762068965512</v>
      </c>
      <c r="ON12" s="41">
        <v>0.47652189655172406</v>
      </c>
      <c r="OO12" s="41">
        <v>4.7734482758620682E-2</v>
      </c>
      <c r="OP12" s="41">
        <v>0.92664179310344841</v>
      </c>
      <c r="OQ12" s="41">
        <v>0.80537762068965524</v>
      </c>
      <c r="OR12" s="41">
        <v>0.54825293103448269</v>
      </c>
      <c r="OS12" s="41">
        <v>0.63447393103448246</v>
      </c>
      <c r="OT12" s="41">
        <v>0.62080696551724146</v>
      </c>
      <c r="OU12" s="41">
        <v>0.69215655172413804</v>
      </c>
      <c r="OV12" s="41">
        <v>14.849655172413792</v>
      </c>
      <c r="OW12" s="41">
        <v>19.432068965517239</v>
      </c>
      <c r="OX12" s="41">
        <v>19.172413793103452</v>
      </c>
      <c r="OY12" s="41">
        <v>18.301724137931039</v>
      </c>
      <c r="OZ12" s="41">
        <f t="shared" si="38"/>
        <v>4.32275862068966</v>
      </c>
      <c r="PA12" s="41">
        <v>41.824827586206894</v>
      </c>
      <c r="PB12" s="41">
        <f t="shared" si="39"/>
        <v>106.2350620689655</v>
      </c>
      <c r="PC12" s="41">
        <v>184</v>
      </c>
      <c r="PD12" s="41">
        <f t="shared" si="40"/>
        <v>77.764937931034495</v>
      </c>
      <c r="PE12" s="41">
        <v>0.24662399999999998</v>
      </c>
      <c r="PF12" s="41">
        <v>0.136658</v>
      </c>
      <c r="PG12" s="41">
        <v>0.15333999999999998</v>
      </c>
      <c r="PH12" s="41">
        <v>0.22113799999999995</v>
      </c>
      <c r="PI12" s="41">
        <v>0.12820999999999999</v>
      </c>
      <c r="PJ12" s="41">
        <v>8.5948000000000052E-2</v>
      </c>
      <c r="PK12" s="41">
        <v>0.31612218000000003</v>
      </c>
      <c r="PL12" s="41">
        <v>0.26705260000000008</v>
      </c>
      <c r="PM12" s="41">
        <v>0.23484959999999996</v>
      </c>
      <c r="PN12" s="41">
        <v>0.18338542000000005</v>
      </c>
      <c r="PO12" s="41">
        <v>3.3564320000000009E-2</v>
      </c>
      <c r="PP12" s="41">
        <v>-5.4495219999999983E-2</v>
      </c>
      <c r="PQ12" s="41">
        <v>0.28629134000000001</v>
      </c>
      <c r="PR12" s="41">
        <v>0.48305534000000011</v>
      </c>
      <c r="PS12" s="41">
        <v>0.44071808000000007</v>
      </c>
      <c r="PT12" s="41">
        <v>4.2262000000000001E-2</v>
      </c>
      <c r="PU12" s="41">
        <v>0.9459973399999998</v>
      </c>
      <c r="PV12" s="41">
        <v>0.74471357999999999</v>
      </c>
      <c r="PW12" s="41">
        <v>1.27375744</v>
      </c>
      <c r="PX12" s="41">
        <v>0.92331600000000014</v>
      </c>
      <c r="PY12" s="41">
        <v>1.2147634600000001</v>
      </c>
      <c r="PZ12" s="41">
        <v>0.94049891999999957</v>
      </c>
      <c r="QA12" s="41">
        <v>24.641800000000003</v>
      </c>
      <c r="QB12" s="41">
        <v>30.793400000000005</v>
      </c>
      <c r="QC12" s="41">
        <v>30.623000000000001</v>
      </c>
      <c r="QD12" s="41">
        <v>29.19639999999999</v>
      </c>
      <c r="QE12" s="41">
        <f t="shared" si="41"/>
        <v>5.9811999999999976</v>
      </c>
      <c r="QF12" s="41">
        <v>73.734199999999959</v>
      </c>
      <c r="QG12" s="41">
        <f t="shared" si="42"/>
        <v>187.2848679999999</v>
      </c>
      <c r="QH12" s="41">
        <v>185</v>
      </c>
      <c r="QI12" s="41">
        <f t="shared" si="43"/>
        <v>-2.2848679999999035</v>
      </c>
      <c r="QJ12" s="41">
        <v>0.21524827586206899</v>
      </c>
      <c r="QK12" s="41">
        <v>0.16816896551724139</v>
      </c>
      <c r="QL12" s="41">
        <v>0.15448275862068966</v>
      </c>
      <c r="QM12" s="41">
        <v>0.15400344827586204</v>
      </c>
      <c r="QN12" s="41">
        <v>0.1187</v>
      </c>
      <c r="QO12" s="41">
        <v>8.6327586206896539E-2</v>
      </c>
      <c r="QP12" s="41">
        <v>0.28903134482758619</v>
      </c>
      <c r="QQ12" s="41">
        <v>0.13064282758620693</v>
      </c>
      <c r="QR12" s="41">
        <v>0.16431606896551723</v>
      </c>
      <c r="QS12" s="41">
        <v>-1.0534482758620219E-4</v>
      </c>
      <c r="QT12" s="41">
        <v>0.17302855172413795</v>
      </c>
      <c r="QU12" s="41">
        <v>4.3058551724137924E-2</v>
      </c>
      <c r="QV12" s="41">
        <v>0.12240275862068965</v>
      </c>
      <c r="QW12" s="41">
        <v>0.4265040344827587</v>
      </c>
      <c r="QX12" s="41">
        <v>0.28221358620689663</v>
      </c>
      <c r="QY12" s="41">
        <v>3.2372413793103447E-2</v>
      </c>
      <c r="QZ12" s="41">
        <v>0.82438593103448299</v>
      </c>
      <c r="RA12" s="41">
        <v>0.30610217241379317</v>
      </c>
      <c r="RB12" s="41">
        <v>0.79429527586206894</v>
      </c>
      <c r="RC12" s="41">
        <v>0.41535462068965517</v>
      </c>
      <c r="RD12" s="41">
        <v>0.81307886206896551</v>
      </c>
      <c r="RE12" s="41">
        <v>0.47517603448275858</v>
      </c>
      <c r="RF12" s="41">
        <v>27.32103448275862</v>
      </c>
      <c r="RG12" s="41">
        <v>36.867586206896547</v>
      </c>
      <c r="RH12" s="41">
        <v>36.617931034482758</v>
      </c>
      <c r="RI12" s="41">
        <v>35.050344827586208</v>
      </c>
      <c r="RJ12" s="41">
        <f t="shared" si="44"/>
        <v>9.2968965517241386</v>
      </c>
      <c r="RK12" s="41">
        <v>75.475172413793103</v>
      </c>
      <c r="RL12" s="41">
        <f t="shared" si="45"/>
        <v>191.70693793103447</v>
      </c>
      <c r="RM12" s="41">
        <v>197</v>
      </c>
      <c r="RN12" s="41">
        <f t="shared" si="46"/>
        <v>5.2930620689655257</v>
      </c>
      <c r="RO12" s="41">
        <v>0.20700909090909095</v>
      </c>
      <c r="RP12" s="41">
        <v>0.12691818181818182</v>
      </c>
      <c r="RQ12" s="41">
        <v>0.14266363636363641</v>
      </c>
      <c r="RR12" s="41">
        <v>0.14982727272727273</v>
      </c>
      <c r="RS12" s="41">
        <v>0.12051818181818183</v>
      </c>
      <c r="RT12" s="41">
        <v>8.2313636363636353E-2</v>
      </c>
      <c r="RU12" s="41">
        <v>0.26340236363636366</v>
      </c>
      <c r="RV12" s="41">
        <v>0.10844972727272729</v>
      </c>
      <c r="RW12" s="41">
        <v>0.1832365</v>
      </c>
      <c r="RX12" s="41">
        <v>2.4540454545454546E-2</v>
      </c>
      <c r="RY12" s="41">
        <v>2.508318181818182E-2</v>
      </c>
      <c r="RZ12" s="41">
        <v>-5.911495454545454E-2</v>
      </c>
      <c r="SA12" s="41">
        <v>0.23987586363636365</v>
      </c>
      <c r="SB12" s="41">
        <v>0.43022586363636373</v>
      </c>
      <c r="SC12" s="41">
        <v>0.29101700000000003</v>
      </c>
      <c r="SD12" s="41">
        <v>3.8204545454545463E-2</v>
      </c>
      <c r="SE12" s="41">
        <v>0.72068268181818185</v>
      </c>
      <c r="SF12" s="41">
        <v>0.2459327272727273</v>
      </c>
      <c r="SG12" s="41">
        <v>1.3627600454545454</v>
      </c>
      <c r="SH12" s="41">
        <v>0.91374427272727277</v>
      </c>
      <c r="SI12" s="41">
        <v>1.2916193181818183</v>
      </c>
      <c r="SJ12" s="41">
        <v>0.92917290909090899</v>
      </c>
      <c r="SK12" s="41">
        <v>31.040454545454544</v>
      </c>
      <c r="SL12" s="41">
        <v>43.127727272727263</v>
      </c>
      <c r="SM12" s="41">
        <v>42.794090909090919</v>
      </c>
      <c r="SN12" s="41">
        <v>40.760909090909088</v>
      </c>
      <c r="SO12" s="41">
        <f t="shared" si="47"/>
        <v>11.753636363636375</v>
      </c>
      <c r="SP12" s="42">
        <v>75.970454545454558</v>
      </c>
      <c r="SQ12" s="42">
        <f t="shared" si="48"/>
        <v>192.96495454545459</v>
      </c>
      <c r="SR12" s="42">
        <v>202.5</v>
      </c>
      <c r="SS12" s="42">
        <f t="shared" si="49"/>
        <v>9.5350454545454113</v>
      </c>
      <c r="ST12" s="42">
        <v>-9999</v>
      </c>
      <c r="SU12" s="42">
        <v>-9999</v>
      </c>
      <c r="SV12" s="42">
        <v>-9999</v>
      </c>
      <c r="SW12" s="42">
        <v>-9999</v>
      </c>
      <c r="SX12" s="42">
        <v>-9999</v>
      </c>
      <c r="SY12" s="42">
        <v>-9999</v>
      </c>
      <c r="SZ12" s="42">
        <v>-9999</v>
      </c>
      <c r="TA12" s="42">
        <v>-9999</v>
      </c>
      <c r="TB12" s="42">
        <v>-9999</v>
      </c>
      <c r="TC12" s="42">
        <v>-9999</v>
      </c>
      <c r="TD12" s="42">
        <v>-9999</v>
      </c>
      <c r="TE12" s="42">
        <v>-9999</v>
      </c>
      <c r="TF12" s="42">
        <v>-9999</v>
      </c>
      <c r="TG12" s="42">
        <v>-9999</v>
      </c>
      <c r="TH12" s="42">
        <v>-9999</v>
      </c>
      <c r="TI12" s="42">
        <v>-9999</v>
      </c>
      <c r="TJ12" s="42">
        <v>-9999</v>
      </c>
      <c r="TK12" s="42">
        <v>-9999</v>
      </c>
      <c r="TL12" s="42">
        <v>-9999</v>
      </c>
      <c r="TM12" s="42">
        <v>-9999</v>
      </c>
      <c r="TN12" s="42">
        <v>-9999</v>
      </c>
      <c r="TO12" s="42">
        <v>-9999</v>
      </c>
      <c r="TP12" s="42">
        <v>-9999</v>
      </c>
      <c r="TQ12" s="42">
        <v>-9999</v>
      </c>
      <c r="TR12" s="42">
        <v>-9999</v>
      </c>
      <c r="TS12" s="42">
        <v>-9999</v>
      </c>
      <c r="TT12" s="42">
        <v>-9999</v>
      </c>
      <c r="TU12" s="42">
        <v>-9999</v>
      </c>
      <c r="TV12" s="42">
        <v>-9999</v>
      </c>
      <c r="TW12" s="42">
        <v>-9999</v>
      </c>
      <c r="TX12" s="42">
        <v>-9999</v>
      </c>
      <c r="TY12" s="41">
        <v>0.206175</v>
      </c>
      <c r="TZ12" s="41">
        <v>0.13582083333333336</v>
      </c>
      <c r="UA12" s="41">
        <v>0.15963750000000002</v>
      </c>
      <c r="UB12" s="41">
        <v>0.14886666666666667</v>
      </c>
      <c r="UC12" s="41">
        <v>0.13167916666666665</v>
      </c>
      <c r="UD12" s="41">
        <v>8.6062499999999986E-2</v>
      </c>
      <c r="UE12" s="41">
        <v>0.21955587500000004</v>
      </c>
      <c r="UF12" s="41">
        <v>6.1136875E-2</v>
      </c>
      <c r="UG12" s="41">
        <v>0.1264005</v>
      </c>
      <c r="UH12" s="41">
        <v>-3.4876083333333342E-2</v>
      </c>
      <c r="UI12" s="41">
        <v>1.4907833333333335E-2</v>
      </c>
      <c r="UJ12" s="41">
        <v>-8.0947375000000016E-2</v>
      </c>
      <c r="UK12" s="41">
        <v>0.20522491666666667</v>
      </c>
      <c r="UL12" s="41">
        <v>0.40996550000000004</v>
      </c>
      <c r="UM12" s="41">
        <v>0.26724924999999994</v>
      </c>
      <c r="UN12" s="41">
        <v>4.5616666666666666E-2</v>
      </c>
      <c r="UO12" s="41">
        <v>0.56597912499999992</v>
      </c>
      <c r="UP12" s="41">
        <v>0.13139941666666671</v>
      </c>
      <c r="UQ12" s="41">
        <v>1.7510787083333332</v>
      </c>
      <c r="UR12" s="41">
        <v>0.93527491666666707</v>
      </c>
      <c r="US12" s="41">
        <v>1.6246119583333334</v>
      </c>
      <c r="UT12" s="41">
        <v>0.94423524999999975</v>
      </c>
      <c r="UU12" s="41">
        <v>33.348750000000003</v>
      </c>
      <c r="UV12" s="41">
        <v>46.891249999999992</v>
      </c>
      <c r="UW12" s="41">
        <v>46.14374999999999</v>
      </c>
      <c r="UX12" s="41">
        <v>44.320833333333333</v>
      </c>
      <c r="UY12" s="41">
        <f t="shared" si="50"/>
        <v>12.794999999999987</v>
      </c>
      <c r="UZ12" s="42">
        <v>75.979583333333338</v>
      </c>
      <c r="VA12" s="42">
        <f t="shared" si="51"/>
        <v>192.98814166666668</v>
      </c>
      <c r="VB12" s="42">
        <v>206</v>
      </c>
      <c r="VC12" s="42">
        <f t="shared" si="52"/>
        <v>13.011858333333322</v>
      </c>
      <c r="VD12" s="41">
        <f t="shared" si="4"/>
        <v>-685.91153834324643</v>
      </c>
      <c r="VE12" s="41">
        <f t="shared" si="5"/>
        <v>-686.32544437915283</v>
      </c>
      <c r="VF12" s="41">
        <f t="shared" si="6"/>
        <v>-708.73166119828682</v>
      </c>
    </row>
    <row r="13" spans="1:578" x14ac:dyDescent="0.25">
      <c r="A13" s="4">
        <v>1</v>
      </c>
      <c r="B13" s="4">
        <v>2</v>
      </c>
      <c r="C13" s="28">
        <v>202</v>
      </c>
      <c r="D13" s="42">
        <v>-9999</v>
      </c>
      <c r="E13" s="42">
        <v>-9999</v>
      </c>
      <c r="F13" s="4">
        <v>2</v>
      </c>
      <c r="G13" s="4">
        <v>48.8</v>
      </c>
      <c r="H13" s="40">
        <v>171.29873417721518</v>
      </c>
      <c r="I13" s="40">
        <f t="shared" si="7"/>
        <v>220.09873417721519</v>
      </c>
      <c r="J13" s="41">
        <f t="shared" si="8"/>
        <v>0.45521971908420927</v>
      </c>
      <c r="K13" s="4" t="s">
        <v>8</v>
      </c>
      <c r="L13" s="42">
        <v>0</v>
      </c>
      <c r="M13" s="42">
        <f t="shared" si="0"/>
        <v>0</v>
      </c>
      <c r="N13" s="42">
        <v>-9999</v>
      </c>
      <c r="O13" s="42">
        <v>-9999</v>
      </c>
      <c r="P13" s="42">
        <v>-9999</v>
      </c>
      <c r="Q13" s="42">
        <v>-9999</v>
      </c>
      <c r="R13" s="42">
        <v>-9999</v>
      </c>
      <c r="S13" s="42">
        <v>-9999</v>
      </c>
      <c r="T13" s="42">
        <v>-9999</v>
      </c>
      <c r="U13" s="42">
        <v>-9999</v>
      </c>
      <c r="V13" s="42">
        <v>-9999</v>
      </c>
      <c r="W13" s="42">
        <v>-9999</v>
      </c>
      <c r="X13" s="42">
        <v>-9999</v>
      </c>
      <c r="Y13" s="42">
        <v>-9999</v>
      </c>
      <c r="Z13" s="42">
        <v>-9999</v>
      </c>
      <c r="AA13" s="42">
        <v>-9999</v>
      </c>
      <c r="AB13" s="42">
        <v>-9999</v>
      </c>
      <c r="AC13" s="42">
        <v>-9999</v>
      </c>
      <c r="AD13" s="42">
        <v>-9999</v>
      </c>
      <c r="AE13" s="42">
        <v>-9999</v>
      </c>
      <c r="AF13" s="57">
        <v>-9999</v>
      </c>
      <c r="AG13" s="42">
        <v>-9999</v>
      </c>
      <c r="AH13" s="42">
        <v>-9999</v>
      </c>
      <c r="AI13" s="57">
        <v>-9999</v>
      </c>
      <c r="AJ13" s="57">
        <v>-9999</v>
      </c>
      <c r="AK13" s="57">
        <v>-9999</v>
      </c>
      <c r="AL13" s="58">
        <v>-9999</v>
      </c>
      <c r="AM13" s="42">
        <v>-9999</v>
      </c>
      <c r="AN13" s="42">
        <v>-9999</v>
      </c>
      <c r="AO13" s="42">
        <v>-9999</v>
      </c>
      <c r="AP13" s="42">
        <v>-9999</v>
      </c>
      <c r="AQ13" s="42">
        <v>-9999</v>
      </c>
      <c r="AR13" s="42">
        <v>-9999</v>
      </c>
      <c r="AS13" s="42">
        <v>-9999</v>
      </c>
      <c r="AT13" s="42">
        <v>-9999</v>
      </c>
      <c r="AU13" s="42">
        <v>-9999</v>
      </c>
      <c r="AV13" s="42">
        <v>-9999</v>
      </c>
      <c r="AW13" s="42">
        <v>-9999</v>
      </c>
      <c r="AX13" s="42">
        <v>-9999</v>
      </c>
      <c r="AY13" s="42">
        <v>-9999</v>
      </c>
      <c r="AZ13" s="42">
        <v>-9999</v>
      </c>
      <c r="BA13" s="42">
        <v>-9999</v>
      </c>
      <c r="BB13" s="42">
        <v>-9999</v>
      </c>
      <c r="BC13" s="42">
        <v>-9999</v>
      </c>
      <c r="BD13" s="42">
        <v>-9999</v>
      </c>
      <c r="BE13" s="42">
        <v>-9999</v>
      </c>
      <c r="BF13" s="42">
        <v>-9999</v>
      </c>
      <c r="BG13" s="42">
        <v>-9999</v>
      </c>
      <c r="BH13" s="42">
        <v>-9999</v>
      </c>
      <c r="BI13" s="42">
        <v>-9999</v>
      </c>
      <c r="BJ13" s="42">
        <v>-9999</v>
      </c>
      <c r="BK13" s="42">
        <v>-9999</v>
      </c>
      <c r="BL13" s="42">
        <v>-9999</v>
      </c>
      <c r="BM13" s="42">
        <v>-9999</v>
      </c>
      <c r="BN13" s="42">
        <v>-9999</v>
      </c>
      <c r="BO13" s="42">
        <v>-9999</v>
      </c>
      <c r="BP13" s="42">
        <v>-9999</v>
      </c>
      <c r="BQ13" s="42">
        <v>-9999</v>
      </c>
      <c r="BR13" s="42">
        <v>-9999</v>
      </c>
      <c r="BS13" s="42">
        <v>-9999</v>
      </c>
      <c r="BT13" s="42">
        <v>-9999</v>
      </c>
      <c r="BU13" s="42">
        <v>-9999</v>
      </c>
      <c r="BV13" s="42">
        <v>-9999</v>
      </c>
      <c r="BW13" s="42">
        <v>-9999</v>
      </c>
      <c r="BX13" s="42">
        <v>-9999</v>
      </c>
      <c r="BY13" s="42">
        <v>-9999</v>
      </c>
      <c r="BZ13" s="42">
        <v>-9999</v>
      </c>
      <c r="CA13" s="42">
        <v>-9999</v>
      </c>
      <c r="CB13" s="42">
        <v>-9999</v>
      </c>
      <c r="CC13" s="42">
        <v>-9999</v>
      </c>
      <c r="CD13" s="63">
        <v>-9999</v>
      </c>
      <c r="CE13" s="60">
        <v>-9999</v>
      </c>
      <c r="CF13" s="42">
        <v>-9999</v>
      </c>
      <c r="CG13" s="42">
        <v>-9999</v>
      </c>
      <c r="CH13" s="61">
        <v>-9999</v>
      </c>
      <c r="CI13" s="60">
        <v>-9999</v>
      </c>
      <c r="CJ13" s="42">
        <v>-9999</v>
      </c>
      <c r="CK13" s="42">
        <v>-9999</v>
      </c>
      <c r="CL13" s="62">
        <v>-9999</v>
      </c>
      <c r="CM13" s="60">
        <v>-9999</v>
      </c>
      <c r="CN13" s="42">
        <v>-9999</v>
      </c>
      <c r="CO13" s="42">
        <v>-9999</v>
      </c>
      <c r="CP13" s="62">
        <v>-9999</v>
      </c>
      <c r="CQ13" s="60">
        <v>-9999</v>
      </c>
      <c r="CR13" s="42">
        <v>-9999</v>
      </c>
      <c r="CS13" s="42">
        <v>-9999</v>
      </c>
      <c r="CT13" s="8">
        <v>322.86</v>
      </c>
      <c r="CU13" s="8">
        <v>4.3985901013364517</v>
      </c>
      <c r="CV13" s="8">
        <v>4.2005249999999998</v>
      </c>
      <c r="CW13" s="8">
        <v>768.61820843823102</v>
      </c>
      <c r="CX13" s="25">
        <f t="shared" si="53"/>
        <v>768.61820843823102</v>
      </c>
      <c r="CY13" s="25">
        <f t="shared" si="9"/>
        <v>701.86956521739137</v>
      </c>
      <c r="CZ13" s="60">
        <v>-9999</v>
      </c>
      <c r="DA13" s="43">
        <v>1.47</v>
      </c>
      <c r="DB13" s="41">
        <f t="shared" si="10"/>
        <v>11.298687664041996</v>
      </c>
      <c r="DC13" s="41">
        <v>62</v>
      </c>
      <c r="DD13" s="41">
        <v>1208</v>
      </c>
      <c r="DE13" s="41">
        <f t="shared" si="3"/>
        <v>51.324503311258276</v>
      </c>
      <c r="DF13" s="41">
        <v>75</v>
      </c>
      <c r="DG13" s="41">
        <v>0.81676649999999951</v>
      </c>
      <c r="DH13" s="41">
        <v>0.58782200000000018</v>
      </c>
      <c r="DI13" s="41">
        <v>0.49669299999999966</v>
      </c>
      <c r="DJ13" s="41">
        <v>0.77733950000000063</v>
      </c>
      <c r="DK13" s="41">
        <v>0.51397899999999985</v>
      </c>
      <c r="DL13" s="41">
        <v>0.31849250000000001</v>
      </c>
      <c r="DM13" s="41">
        <v>0.22738023000000002</v>
      </c>
      <c r="DN13" s="41">
        <v>0.20386262000000011</v>
      </c>
      <c r="DO13" s="41">
        <v>0.24345844499999977</v>
      </c>
      <c r="DP13" s="41">
        <v>0.22012405999999998</v>
      </c>
      <c r="DQ13" s="41">
        <v>6.7055030000000015E-2</v>
      </c>
      <c r="DR13" s="41">
        <v>8.3994979999999997E-2</v>
      </c>
      <c r="DS13" s="41">
        <v>0.16280562499999998</v>
      </c>
      <c r="DT13" s="41">
        <v>0.43872195500000005</v>
      </c>
      <c r="DU13" s="41">
        <v>0.41860269999999999</v>
      </c>
      <c r="DV13" s="41">
        <v>0.19548650000000009</v>
      </c>
      <c r="DW13" s="41">
        <v>0.58915496000000023</v>
      </c>
      <c r="DX13" s="41">
        <v>0.51247391500000039</v>
      </c>
      <c r="DY13" s="41">
        <v>0.66814449999999992</v>
      </c>
      <c r="DZ13" s="41">
        <v>0.71562929000000008</v>
      </c>
      <c r="EA13" s="41">
        <v>0.71433332499999969</v>
      </c>
      <c r="EB13" s="41">
        <v>0.75509054999999992</v>
      </c>
      <c r="EC13" s="41">
        <v>21.303300000000004</v>
      </c>
      <c r="ED13" s="41">
        <v>24.794450000000026</v>
      </c>
      <c r="EE13" s="41">
        <v>25.110099999999971</v>
      </c>
      <c r="EF13" s="41">
        <v>26.740199999999977</v>
      </c>
      <c r="EG13" s="41">
        <f t="shared" si="11"/>
        <v>3.8067999999999671</v>
      </c>
      <c r="EH13" s="41">
        <v>36.861450000000019</v>
      </c>
      <c r="EI13" s="42">
        <f t="shared" si="12"/>
        <v>93.628083000000046</v>
      </c>
      <c r="EJ13" s="4">
        <v>105</v>
      </c>
      <c r="EK13" s="40">
        <f t="shared" si="13"/>
        <v>11.371916999999954</v>
      </c>
      <c r="EL13" s="41">
        <v>0.72222631578947383</v>
      </c>
      <c r="EM13" s="41">
        <v>0.5196078947368421</v>
      </c>
      <c r="EN13" s="41">
        <v>0.42864736842105261</v>
      </c>
      <c r="EO13" s="41">
        <v>0.68873157894736836</v>
      </c>
      <c r="EP13" s="41">
        <v>0.43714473684210514</v>
      </c>
      <c r="EQ13" s="41">
        <v>0.27671315789473694</v>
      </c>
      <c r="ER13" s="41">
        <v>0.24607621052631581</v>
      </c>
      <c r="ES13" s="41">
        <v>0.22365952631578948</v>
      </c>
      <c r="ET13" s="41">
        <v>0.25516821052631578</v>
      </c>
      <c r="EU13" s="41">
        <v>0.2328506052631579</v>
      </c>
      <c r="EV13" s="41">
        <v>8.6650815789473687E-2</v>
      </c>
      <c r="EW13" s="41">
        <v>9.6302657894736854E-2</v>
      </c>
      <c r="EX13" s="41">
        <v>0.1629677894736842</v>
      </c>
      <c r="EY13" s="41">
        <v>0.44581181578947376</v>
      </c>
      <c r="EZ13" s="41">
        <v>0.42659471052631587</v>
      </c>
      <c r="FA13" s="41">
        <v>0.1604315789473684</v>
      </c>
      <c r="FB13" s="41">
        <v>0.65585215789473683</v>
      </c>
      <c r="FC13" s="41">
        <v>0.57870721052631569</v>
      </c>
      <c r="FD13" s="41">
        <v>0.64021502631578953</v>
      </c>
      <c r="FE13" s="41">
        <v>0.66424592105263147</v>
      </c>
      <c r="FF13" s="41">
        <v>0.69005371052631592</v>
      </c>
      <c r="FG13" s="41">
        <v>0.71063128947368415</v>
      </c>
      <c r="FH13" s="41">
        <v>23.161315789473683</v>
      </c>
      <c r="FI13" s="41">
        <v>27.649999999999995</v>
      </c>
      <c r="FJ13" s="41">
        <v>26.521578947368422</v>
      </c>
      <c r="FK13" s="41">
        <v>27.668684210526312</v>
      </c>
      <c r="FL13" s="41">
        <f t="shared" si="14"/>
        <v>3.3602631578947388</v>
      </c>
      <c r="FM13" s="41">
        <v>39.539473684210527</v>
      </c>
      <c r="FN13" s="40">
        <f t="shared" si="15"/>
        <v>100.43026315789474</v>
      </c>
      <c r="FO13" s="4">
        <v>105</v>
      </c>
      <c r="FP13" s="40">
        <f t="shared" si="16"/>
        <v>4.5697368421052573</v>
      </c>
      <c r="FQ13" s="41">
        <v>0.74156666666666671</v>
      </c>
      <c r="FR13" s="41">
        <v>0.51178717948717956</v>
      </c>
      <c r="FS13" s="41">
        <v>0.39488461538461539</v>
      </c>
      <c r="FT13" s="41">
        <v>0.70875128205128179</v>
      </c>
      <c r="FU13" s="41">
        <v>0.40941025641025641</v>
      </c>
      <c r="FV13" s="41">
        <v>0.26777179487179492</v>
      </c>
      <c r="FW13" s="41">
        <v>0.28877384615384616</v>
      </c>
      <c r="FX13" s="41">
        <v>0.26808374358974357</v>
      </c>
      <c r="FY13" s="41">
        <v>0.30552041025641025</v>
      </c>
      <c r="FZ13" s="41">
        <v>0.2849994871794872</v>
      </c>
      <c r="GA13" s="41">
        <v>0.11222448717948715</v>
      </c>
      <c r="GB13" s="41">
        <v>0.13032546153846156</v>
      </c>
      <c r="GC13" s="41">
        <v>0.18287689743589741</v>
      </c>
      <c r="GD13" s="41">
        <v>0.46909910256410242</v>
      </c>
      <c r="GE13" s="41">
        <v>0.45138248717948726</v>
      </c>
      <c r="GF13" s="41">
        <v>0.14163846153846157</v>
      </c>
      <c r="GG13" s="41">
        <v>0.82300638461538456</v>
      </c>
      <c r="GH13" s="41">
        <v>0.74099817948717972</v>
      </c>
      <c r="GI13" s="41">
        <v>0.60253294871794871</v>
      </c>
      <c r="GJ13" s="41">
        <v>0.63744376923076917</v>
      </c>
      <c r="GK13" s="41">
        <v>0.6632838717948718</v>
      </c>
      <c r="GL13" s="41">
        <v>0.69310682051282058</v>
      </c>
      <c r="GM13" s="41">
        <v>22.150512820512823</v>
      </c>
      <c r="GN13" s="41">
        <v>26.202051282051283</v>
      </c>
      <c r="GO13" s="41">
        <v>27.338717948717949</v>
      </c>
      <c r="GP13" s="41">
        <v>28.332051282051289</v>
      </c>
      <c r="GQ13" s="41">
        <f t="shared" si="17"/>
        <v>5.1882051282051265</v>
      </c>
      <c r="GR13" s="40">
        <v>39.520769230769226</v>
      </c>
      <c r="GS13" s="40">
        <f t="shared" si="18"/>
        <v>100.38275384615383</v>
      </c>
      <c r="GT13" s="4">
        <v>104</v>
      </c>
      <c r="GU13" s="41">
        <f t="shared" si="19"/>
        <v>3.6172461538461675</v>
      </c>
      <c r="GV13" s="41">
        <v>0.76966199999999974</v>
      </c>
      <c r="GW13" s="41">
        <v>0.51520800000000011</v>
      </c>
      <c r="GX13" s="41">
        <v>0.35271200000000014</v>
      </c>
      <c r="GY13" s="41">
        <v>0.73384599999999989</v>
      </c>
      <c r="GZ13" s="41">
        <v>0.38277199999999995</v>
      </c>
      <c r="HA13" s="41">
        <v>0.25517400000000001</v>
      </c>
      <c r="HB13" s="41">
        <v>0.3364954</v>
      </c>
      <c r="HC13" s="41">
        <v>0.31537261999999994</v>
      </c>
      <c r="HD13" s="41">
        <v>0.37293113999999994</v>
      </c>
      <c r="HE13" s="41">
        <v>0.35247911999999998</v>
      </c>
      <c r="HF13" s="41">
        <v>0.14977038000000001</v>
      </c>
      <c r="HG13" s="41">
        <v>0.19041590000000011</v>
      </c>
      <c r="HH13" s="41">
        <v>0.19760275999999999</v>
      </c>
      <c r="HI13" s="41">
        <v>0.50182816000000008</v>
      </c>
      <c r="HJ13" s="41">
        <v>0.48392333999999998</v>
      </c>
      <c r="HK13" s="41">
        <v>0.12759799999999999</v>
      </c>
      <c r="HL13" s="41">
        <v>1.0391187000000002</v>
      </c>
      <c r="HM13" s="41">
        <v>0.94383847999999981</v>
      </c>
      <c r="HN13" s="41">
        <v>0.53565257999999993</v>
      </c>
      <c r="HO13" s="41">
        <v>0.59578917999999992</v>
      </c>
      <c r="HP13" s="41">
        <v>0.61195138000000004</v>
      </c>
      <c r="HQ13" s="41">
        <v>0.66228570000000009</v>
      </c>
      <c r="HR13" s="41">
        <v>16.444000000000003</v>
      </c>
      <c r="HS13" s="41">
        <v>22.037399999999998</v>
      </c>
      <c r="HT13" s="41">
        <v>23.026999999999997</v>
      </c>
      <c r="HU13" s="41">
        <v>23.402799999999999</v>
      </c>
      <c r="HV13" s="41">
        <f t="shared" si="20"/>
        <v>6.5829999999999949</v>
      </c>
      <c r="HW13" s="41">
        <v>38.961999999999996</v>
      </c>
      <c r="HX13" s="41">
        <f t="shared" si="21"/>
        <v>98.96347999999999</v>
      </c>
      <c r="HY13" s="4">
        <v>106</v>
      </c>
      <c r="HZ13" s="40">
        <f t="shared" si="22"/>
        <v>7.0365200000000101</v>
      </c>
      <c r="IA13" s="41">
        <v>0.72105576923076942</v>
      </c>
      <c r="IB13" s="41">
        <v>0.43777692307692312</v>
      </c>
      <c r="IC13" s="41">
        <v>0.26880576923076921</v>
      </c>
      <c r="ID13" s="41">
        <v>0.66379999999999995</v>
      </c>
      <c r="IE13" s="41">
        <v>0.30998461538461541</v>
      </c>
      <c r="IF13" s="41">
        <v>0.2052846153846154</v>
      </c>
      <c r="IG13" s="41">
        <v>0.39911303846153856</v>
      </c>
      <c r="IH13" s="41">
        <v>0.36426786538461542</v>
      </c>
      <c r="II13" s="41">
        <v>0.45882099999999998</v>
      </c>
      <c r="IJ13" s="41">
        <v>0.42595088461538455</v>
      </c>
      <c r="IK13" s="41">
        <v>0.17410811538461532</v>
      </c>
      <c r="IL13" s="41">
        <v>0.2443610769230769</v>
      </c>
      <c r="IM13" s="41">
        <v>0.24381201923076928</v>
      </c>
      <c r="IN13" s="41">
        <v>0.55643226923076949</v>
      </c>
      <c r="IO13" s="41">
        <v>0.52740311538461548</v>
      </c>
      <c r="IP13" s="41">
        <v>0.10469999999999996</v>
      </c>
      <c r="IQ13" s="41">
        <v>1.3792487692307691</v>
      </c>
      <c r="IR13" s="41">
        <v>1.1879956923076924</v>
      </c>
      <c r="IS13" s="41">
        <v>0.53697698076923084</v>
      </c>
      <c r="IT13" s="41">
        <v>0.62185438461538456</v>
      </c>
      <c r="IU13" s="41">
        <v>0.62737200000000004</v>
      </c>
      <c r="IV13" s="41">
        <v>0.69601203846153836</v>
      </c>
      <c r="IW13" s="41">
        <v>21.882692307692313</v>
      </c>
      <c r="IX13" s="41">
        <v>25.931346153846157</v>
      </c>
      <c r="IY13" s="41">
        <v>27.169807692307685</v>
      </c>
      <c r="IZ13" s="41">
        <v>27.216346153846153</v>
      </c>
      <c r="JA13" s="41">
        <f t="shared" si="23"/>
        <v>5.2871153846153724</v>
      </c>
      <c r="JB13" s="41">
        <v>41.258461538461532</v>
      </c>
      <c r="JC13" s="41">
        <f t="shared" si="24"/>
        <v>104.79649230769229</v>
      </c>
      <c r="JD13" s="41">
        <v>112</v>
      </c>
      <c r="JE13" s="41">
        <f t="shared" si="25"/>
        <v>7.2035076923077099</v>
      </c>
      <c r="JF13" s="41">
        <v>0.66962903225806447</v>
      </c>
      <c r="JG13" s="41">
        <v>0.39709677419354839</v>
      </c>
      <c r="JH13" s="41">
        <v>0.23206774193548388</v>
      </c>
      <c r="JI13" s="41">
        <v>0.61514193548387097</v>
      </c>
      <c r="JJ13" s="41">
        <v>0.26927741935483873</v>
      </c>
      <c r="JK13" s="41">
        <v>0.18413870967741935</v>
      </c>
      <c r="JL13" s="41">
        <v>0.42677661290322572</v>
      </c>
      <c r="JM13" s="41">
        <v>0.39142561290322575</v>
      </c>
      <c r="JN13" s="41">
        <v>0.48728635483870969</v>
      </c>
      <c r="JO13" s="41">
        <v>0.4542750000000001</v>
      </c>
      <c r="JP13" s="41">
        <v>0.19426896774193547</v>
      </c>
      <c r="JQ13" s="41">
        <v>0.26756567741935483</v>
      </c>
      <c r="JR13" s="41">
        <v>0.25493929032258061</v>
      </c>
      <c r="JS13" s="41">
        <v>0.5683608064516128</v>
      </c>
      <c r="JT13" s="41">
        <v>0.53881303225806465</v>
      </c>
      <c r="JU13" s="41">
        <v>8.5138709677419336E-2</v>
      </c>
      <c r="JV13" s="41">
        <v>1.5283297419354842</v>
      </c>
      <c r="JW13" s="41">
        <v>1.3241959032258066</v>
      </c>
      <c r="JX13" s="41">
        <v>0.52883845161290322</v>
      </c>
      <c r="JY13" s="41">
        <v>0.60443193548387086</v>
      </c>
      <c r="JZ13" s="41">
        <v>0.62433341935483866</v>
      </c>
      <c r="KA13" s="41">
        <v>0.68450187096774195</v>
      </c>
      <c r="KB13" s="41">
        <v>25.323548387096761</v>
      </c>
      <c r="KC13" s="41">
        <v>26.123870967741937</v>
      </c>
      <c r="KD13" s="41">
        <v>25.686774193548391</v>
      </c>
      <c r="KE13" s="41">
        <v>25.45</v>
      </c>
      <c r="KF13" s="41">
        <f t="shared" si="26"/>
        <v>0.36322580645163072</v>
      </c>
      <c r="KG13" s="41">
        <v>43.33483870967742</v>
      </c>
      <c r="KH13" s="41">
        <f t="shared" si="27"/>
        <v>110.07049032258065</v>
      </c>
      <c r="KI13" s="41">
        <v>120</v>
      </c>
      <c r="KJ13" s="41">
        <f t="shared" si="28"/>
        <v>9.9295096774193468</v>
      </c>
      <c r="KK13" s="41">
        <v>0.40367407407407402</v>
      </c>
      <c r="KL13" s="41">
        <v>0.23863703703703706</v>
      </c>
      <c r="KM13" s="41">
        <v>0.1380592592592593</v>
      </c>
      <c r="KN13" s="41">
        <v>0.3729555555555556</v>
      </c>
      <c r="KO13" s="41">
        <v>0.16292222222222222</v>
      </c>
      <c r="KP13" s="41">
        <v>0.10928148148148147</v>
      </c>
      <c r="KQ13" s="41">
        <v>0.42486699999999999</v>
      </c>
      <c r="KR13" s="41">
        <v>0.39235103703703694</v>
      </c>
      <c r="KS13" s="41">
        <v>0.49164299999999989</v>
      </c>
      <c r="KT13" s="41">
        <v>0.46137111111111112</v>
      </c>
      <c r="KU13" s="41">
        <v>0.1905792962962963</v>
      </c>
      <c r="KV13" s="41">
        <v>0.27141870370370369</v>
      </c>
      <c r="KW13" s="41">
        <v>0.25625888888888887</v>
      </c>
      <c r="KX13" s="41">
        <v>0.57348440740740747</v>
      </c>
      <c r="KY13" s="41">
        <v>0.5464150000000001</v>
      </c>
      <c r="KZ13" s="41">
        <v>5.3640740740740753E-2</v>
      </c>
      <c r="LA13" s="41">
        <v>1.5146007407407409</v>
      </c>
      <c r="LB13" s="41">
        <v>1.3202440740740742</v>
      </c>
      <c r="LC13" s="41">
        <v>0.52523999999999993</v>
      </c>
      <c r="LD13" s="41">
        <v>0.60987244444444444</v>
      </c>
      <c r="LE13" s="41">
        <v>0.62162218518518531</v>
      </c>
      <c r="LF13" s="41">
        <v>0.68905148148148154</v>
      </c>
      <c r="LG13" s="41">
        <v>20.288148148148139</v>
      </c>
      <c r="LH13" s="41">
        <v>20.176666666666666</v>
      </c>
      <c r="LI13" s="41">
        <v>20.587037037037039</v>
      </c>
      <c r="LJ13" s="41">
        <v>19.939629629629636</v>
      </c>
      <c r="LK13" s="41">
        <f t="shared" si="29"/>
        <v>0.29888888888890008</v>
      </c>
      <c r="LL13" s="41">
        <v>56.428518518518516</v>
      </c>
      <c r="LM13" s="41">
        <f t="shared" si="30"/>
        <v>143.32843703703702</v>
      </c>
      <c r="LN13" s="41">
        <v>150</v>
      </c>
      <c r="LO13" s="41">
        <f t="shared" si="31"/>
        <v>6.6715629629629802</v>
      </c>
      <c r="LP13" s="41">
        <v>0.34718666666666675</v>
      </c>
      <c r="LQ13" s="41">
        <v>0.20233333333333328</v>
      </c>
      <c r="LR13" s="41">
        <v>0.11315666666666667</v>
      </c>
      <c r="LS13" s="41">
        <v>0.32278666666666667</v>
      </c>
      <c r="LT13" s="41">
        <v>0.13398666666666667</v>
      </c>
      <c r="LU13" s="41">
        <v>9.0889999999999999E-2</v>
      </c>
      <c r="LV13" s="41">
        <v>0.44380210000000003</v>
      </c>
      <c r="LW13" s="41">
        <v>0.4148618</v>
      </c>
      <c r="LX13" s="41">
        <v>0.50762470000000004</v>
      </c>
      <c r="LY13" s="41">
        <v>0.48115076666666678</v>
      </c>
      <c r="LZ13" s="41">
        <v>0.20503293333333333</v>
      </c>
      <c r="MA13" s="41">
        <v>0.28622109999999995</v>
      </c>
      <c r="MB13" s="41">
        <v>0.26181280000000001</v>
      </c>
      <c r="MC13" s="41">
        <v>0.58338279999999998</v>
      </c>
      <c r="MD13" s="41">
        <v>0.55971746666666655</v>
      </c>
      <c r="ME13" s="41">
        <v>4.3096666666666665E-2</v>
      </c>
      <c r="MF13" s="41">
        <v>1.6197125333333335</v>
      </c>
      <c r="MG13" s="41">
        <v>1.4366889999999999</v>
      </c>
      <c r="MH13" s="41">
        <v>0.51112610000000003</v>
      </c>
      <c r="MI13" s="41">
        <v>0.59376196666666681</v>
      </c>
      <c r="MJ13" s="41">
        <v>0.60914326666666685</v>
      </c>
      <c r="MK13" s="41">
        <v>0.67209096666666646</v>
      </c>
      <c r="ML13" s="41">
        <v>23.173000000000009</v>
      </c>
      <c r="MM13" s="41">
        <v>23.986000000000001</v>
      </c>
      <c r="MN13" s="41">
        <v>24.232000000000003</v>
      </c>
      <c r="MO13" s="41">
        <v>24.083666666666659</v>
      </c>
      <c r="MP13" s="41">
        <f t="shared" si="32"/>
        <v>1.0589999999999939</v>
      </c>
      <c r="MQ13" s="41">
        <v>58.878333333333345</v>
      </c>
      <c r="MR13" s="41">
        <f t="shared" si="33"/>
        <v>149.55096666666671</v>
      </c>
      <c r="MS13" s="41">
        <v>150</v>
      </c>
      <c r="MT13" s="41">
        <f t="shared" si="34"/>
        <v>0.44903333333328987</v>
      </c>
      <c r="MU13" s="41">
        <v>0.30975333333333338</v>
      </c>
      <c r="MV13" s="41">
        <v>0.18148333333333333</v>
      </c>
      <c r="MW13" s="41">
        <v>0.10345333333333331</v>
      </c>
      <c r="MX13" s="41">
        <v>0.28060333333333337</v>
      </c>
      <c r="MY13" s="41">
        <v>0.12468000000000003</v>
      </c>
      <c r="MZ13" s="41">
        <v>8.3046666666666658E-2</v>
      </c>
      <c r="NA13" s="41">
        <v>0.42654419999999998</v>
      </c>
      <c r="NB13" s="41">
        <v>0.38528363333333343</v>
      </c>
      <c r="NC13" s="41">
        <v>0.49989039999999996</v>
      </c>
      <c r="ND13" s="41">
        <v>0.46225669999999991</v>
      </c>
      <c r="NE13" s="41">
        <v>0.18618753333333335</v>
      </c>
      <c r="NF13" s="41">
        <v>0.27586333333333335</v>
      </c>
      <c r="NG13" s="41">
        <v>0.26112013333333334</v>
      </c>
      <c r="NH13" s="41">
        <v>0.57727213333333338</v>
      </c>
      <c r="NI13" s="41">
        <v>0.54351026666666669</v>
      </c>
      <c r="NJ13" s="41">
        <v>4.1633333333333328E-2</v>
      </c>
      <c r="NK13" s="41">
        <v>1.5030189333333335</v>
      </c>
      <c r="NL13" s="41">
        <v>1.2685956999999999</v>
      </c>
      <c r="NM13" s="41">
        <v>0.52120626666666658</v>
      </c>
      <c r="NN13" s="41">
        <v>0.61560306666666686</v>
      </c>
      <c r="NO13" s="41">
        <v>0.61935226666666654</v>
      </c>
      <c r="NP13" s="41">
        <v>0.6932799666666668</v>
      </c>
      <c r="NQ13" s="41">
        <v>25.012000000000008</v>
      </c>
      <c r="NR13" s="41">
        <v>26.773333333333333</v>
      </c>
      <c r="NS13" s="41">
        <v>27.907333333333334</v>
      </c>
      <c r="NT13" s="41">
        <v>26.582000000000008</v>
      </c>
      <c r="NU13" s="41">
        <f t="shared" si="35"/>
        <v>2.8953333333333262</v>
      </c>
      <c r="NV13" s="41">
        <v>66.012999999999991</v>
      </c>
      <c r="NW13" s="41">
        <f t="shared" si="36"/>
        <v>167.67301999999998</v>
      </c>
      <c r="NX13" s="41">
        <v>174</v>
      </c>
      <c r="NY13" s="41">
        <f t="shared" si="37"/>
        <v>6.3269800000000203</v>
      </c>
      <c r="NZ13" s="41">
        <v>0.25367878787878784</v>
      </c>
      <c r="OA13" s="41">
        <v>0.15698181818181817</v>
      </c>
      <c r="OB13" s="41">
        <v>9.5948484848484811E-2</v>
      </c>
      <c r="OC13" s="41">
        <v>0.2340363636363636</v>
      </c>
      <c r="OD13" s="41">
        <v>0.11043636363636365</v>
      </c>
      <c r="OE13" s="41">
        <v>7.1554545454545468E-2</v>
      </c>
      <c r="OF13" s="41">
        <v>0.39356142424242424</v>
      </c>
      <c r="OG13" s="41">
        <v>0.35945678787878782</v>
      </c>
      <c r="OH13" s="41">
        <v>0.45135706060606062</v>
      </c>
      <c r="OI13" s="41">
        <v>0.41904933333333344</v>
      </c>
      <c r="OJ13" s="41">
        <v>0.17458196969696971</v>
      </c>
      <c r="OK13" s="41">
        <v>0.24256354545454548</v>
      </c>
      <c r="OL13" s="41">
        <v>0.23522621212121209</v>
      </c>
      <c r="OM13" s="41">
        <v>0.55975327272727271</v>
      </c>
      <c r="ON13" s="41">
        <v>0.53156336363636369</v>
      </c>
      <c r="OO13" s="41">
        <v>3.8881818181818191E-2</v>
      </c>
      <c r="OP13" s="41">
        <v>1.3105898787878787</v>
      </c>
      <c r="OQ13" s="41">
        <v>1.1290846969696968</v>
      </c>
      <c r="OR13" s="41">
        <v>0.51970693939393953</v>
      </c>
      <c r="OS13" s="41">
        <v>0.59927936363636358</v>
      </c>
      <c r="OT13" s="41">
        <v>0.60993430303030316</v>
      </c>
      <c r="OU13" s="41">
        <v>0.67380754545454558</v>
      </c>
      <c r="OV13" s="41">
        <v>16.17787878787879</v>
      </c>
      <c r="OW13" s="41">
        <v>18.336060606060606</v>
      </c>
      <c r="OX13" s="41">
        <v>19.114242424242427</v>
      </c>
      <c r="OY13" s="41">
        <v>18.191212121212121</v>
      </c>
      <c r="OZ13" s="41">
        <f t="shared" si="38"/>
        <v>2.9363636363636374</v>
      </c>
      <c r="PA13" s="41">
        <v>43.664848484848491</v>
      </c>
      <c r="PB13" s="41">
        <f t="shared" si="39"/>
        <v>110.90871515151517</v>
      </c>
      <c r="PC13" s="41">
        <v>184</v>
      </c>
      <c r="PD13" s="41">
        <f t="shared" si="40"/>
        <v>73.091284848484833</v>
      </c>
      <c r="PE13" s="41">
        <v>0.25133448275862064</v>
      </c>
      <c r="PF13" s="41">
        <v>0.13301206896551726</v>
      </c>
      <c r="PG13" s="41">
        <v>0.13310344827586204</v>
      </c>
      <c r="PH13" s="41">
        <v>0.22565862068965517</v>
      </c>
      <c r="PI13" s="41">
        <v>0.11545172413793103</v>
      </c>
      <c r="PJ13" s="41">
        <v>8.003793103448277E-2</v>
      </c>
      <c r="PK13" s="41">
        <v>0.3703140172413793</v>
      </c>
      <c r="PL13" s="41">
        <v>0.32324170689655185</v>
      </c>
      <c r="PM13" s="41">
        <v>0.30796155172413792</v>
      </c>
      <c r="PN13" s="41">
        <v>0.25868572413793106</v>
      </c>
      <c r="PO13" s="41">
        <v>7.113693103448275E-2</v>
      </c>
      <c r="PP13" s="41">
        <v>7.1481034482758605E-4</v>
      </c>
      <c r="PQ13" s="41">
        <v>0.30750687931034487</v>
      </c>
      <c r="PR13" s="41">
        <v>0.51669206896551723</v>
      </c>
      <c r="PS13" s="41">
        <v>0.47627722413793105</v>
      </c>
      <c r="PT13" s="41">
        <v>3.5413793103448284E-2</v>
      </c>
      <c r="PU13" s="41">
        <v>1.186008931034483</v>
      </c>
      <c r="PV13" s="41">
        <v>0.96228008620689653</v>
      </c>
      <c r="PW13" s="41">
        <v>1.0073053275862069</v>
      </c>
      <c r="PX13" s="41">
        <v>0.8337257413793101</v>
      </c>
      <c r="PY13" s="41">
        <v>1.0053334310344828</v>
      </c>
      <c r="PZ13" s="41">
        <v>0.87247410344827592</v>
      </c>
      <c r="QA13" s="41">
        <v>25.1360344827586</v>
      </c>
      <c r="QB13" s="41">
        <v>28.362068965517242</v>
      </c>
      <c r="QC13" s="41">
        <v>29.326551724137932</v>
      </c>
      <c r="QD13" s="41">
        <v>28.21155172413793</v>
      </c>
      <c r="QE13" s="41">
        <f t="shared" si="41"/>
        <v>4.1905172413793323</v>
      </c>
      <c r="QF13" s="41">
        <v>70.416724137930984</v>
      </c>
      <c r="QG13" s="41">
        <f t="shared" si="42"/>
        <v>178.85847931034471</v>
      </c>
      <c r="QH13" s="41">
        <v>185</v>
      </c>
      <c r="QI13" s="41">
        <f t="shared" si="43"/>
        <v>6.1415206896552945</v>
      </c>
      <c r="QJ13" s="41">
        <v>0.2080411764705882</v>
      </c>
      <c r="QK13" s="41">
        <v>0.16228823529411765</v>
      </c>
      <c r="QL13" s="41">
        <v>0.14378529411764709</v>
      </c>
      <c r="QM13" s="41">
        <v>0.15630882352941178</v>
      </c>
      <c r="QN13" s="41">
        <v>0.11191764705882355</v>
      </c>
      <c r="QO13" s="41">
        <v>8.3138235294117638E-2</v>
      </c>
      <c r="QP13" s="41">
        <v>0.29959929411764702</v>
      </c>
      <c r="QQ13" s="41">
        <v>0.16554099999999997</v>
      </c>
      <c r="QR13" s="41">
        <v>0.18260755882352941</v>
      </c>
      <c r="QS13" s="41">
        <v>4.2626764705882357E-2</v>
      </c>
      <c r="QT13" s="41">
        <v>0.18328879411764706</v>
      </c>
      <c r="QU13" s="41">
        <v>6.0857264705882354E-2</v>
      </c>
      <c r="QV13" s="41">
        <v>0.12315661764705883</v>
      </c>
      <c r="QW13" s="41">
        <v>0.42876673529411768</v>
      </c>
      <c r="QX13" s="41">
        <v>0.30603723529411775</v>
      </c>
      <c r="QY13" s="41">
        <v>2.877941176470588E-2</v>
      </c>
      <c r="QZ13" s="41">
        <v>0.86326185294117663</v>
      </c>
      <c r="RA13" s="41">
        <v>0.40022758823529409</v>
      </c>
      <c r="RB13" s="41">
        <v>0.67736382352941182</v>
      </c>
      <c r="RC13" s="41">
        <v>0.40321155882352944</v>
      </c>
      <c r="RD13" s="41">
        <v>0.70756085294117654</v>
      </c>
      <c r="RE13" s="41">
        <v>0.46400397058823528</v>
      </c>
      <c r="RF13" s="41">
        <v>26.890882352941176</v>
      </c>
      <c r="RG13" s="41">
        <v>33.332941176470598</v>
      </c>
      <c r="RH13" s="41">
        <v>34.792058823529402</v>
      </c>
      <c r="RI13" s="41">
        <v>32.917941176470585</v>
      </c>
      <c r="RJ13" s="41">
        <f t="shared" si="44"/>
        <v>7.9011764705882257</v>
      </c>
      <c r="RK13" s="41">
        <v>74.528823529411781</v>
      </c>
      <c r="RL13" s="41">
        <f t="shared" si="45"/>
        <v>189.30321176470594</v>
      </c>
      <c r="RM13" s="41">
        <v>197</v>
      </c>
      <c r="RN13" s="41">
        <f t="shared" si="46"/>
        <v>7.6967882352940649</v>
      </c>
      <c r="RO13" s="41">
        <v>0.20594285714285718</v>
      </c>
      <c r="RP13" s="41">
        <v>0.12664761904761904</v>
      </c>
      <c r="RQ13" s="41">
        <v>0.13674761904761903</v>
      </c>
      <c r="RR13" s="41">
        <v>0.14811428571428573</v>
      </c>
      <c r="RS13" s="41">
        <v>0.11395238095238096</v>
      </c>
      <c r="RT13" s="41">
        <v>7.8600000000000003E-2</v>
      </c>
      <c r="RU13" s="41">
        <v>0.28682680952380946</v>
      </c>
      <c r="RV13" s="41">
        <v>0.13046866666666668</v>
      </c>
      <c r="RW13" s="41">
        <v>0.20133176190476187</v>
      </c>
      <c r="RX13" s="41">
        <v>4.0332904761904764E-2</v>
      </c>
      <c r="RY13" s="41">
        <v>5.2631047619047612E-2</v>
      </c>
      <c r="RZ13" s="41">
        <v>-3.8134476190476198E-2</v>
      </c>
      <c r="SA13" s="41">
        <v>0.23761576190476197</v>
      </c>
      <c r="SB13" s="41">
        <v>0.44693657142857146</v>
      </c>
      <c r="SC13" s="41">
        <v>0.30697080952380956</v>
      </c>
      <c r="SD13" s="41">
        <v>3.5352380952380955E-2</v>
      </c>
      <c r="SE13" s="41">
        <v>0.80869100000000016</v>
      </c>
      <c r="SF13" s="41">
        <v>0.3025889047619047</v>
      </c>
      <c r="SG13" s="41">
        <v>1.1991971428571429</v>
      </c>
      <c r="SH13" s="41">
        <v>0.82666323809523823</v>
      </c>
      <c r="SI13" s="41">
        <v>1.1591455714285714</v>
      </c>
      <c r="SJ13" s="41">
        <v>0.85737728571428584</v>
      </c>
      <c r="SK13" s="41">
        <v>30.799047619047624</v>
      </c>
      <c r="SL13" s="41">
        <v>39.20095238095238</v>
      </c>
      <c r="SM13" s="41">
        <v>40.422380952380955</v>
      </c>
      <c r="SN13" s="41">
        <v>38.556666666666672</v>
      </c>
      <c r="SO13" s="41">
        <f t="shared" si="47"/>
        <v>9.6233333333333313</v>
      </c>
      <c r="SP13" s="42">
        <v>75.970000000000013</v>
      </c>
      <c r="SQ13" s="42">
        <f t="shared" si="48"/>
        <v>192.96380000000005</v>
      </c>
      <c r="SR13" s="42">
        <v>202.5</v>
      </c>
      <c r="SS13" s="42">
        <f t="shared" si="49"/>
        <v>9.5361999999999512</v>
      </c>
      <c r="ST13" s="42">
        <v>-9999</v>
      </c>
      <c r="SU13" s="42">
        <v>-9999</v>
      </c>
      <c r="SV13" s="42">
        <v>-9999</v>
      </c>
      <c r="SW13" s="42">
        <v>-9999</v>
      </c>
      <c r="SX13" s="42">
        <v>-9999</v>
      </c>
      <c r="SY13" s="42">
        <v>-9999</v>
      </c>
      <c r="SZ13" s="42">
        <v>-9999</v>
      </c>
      <c r="TA13" s="42">
        <v>-9999</v>
      </c>
      <c r="TB13" s="42">
        <v>-9999</v>
      </c>
      <c r="TC13" s="42">
        <v>-9999</v>
      </c>
      <c r="TD13" s="42">
        <v>-9999</v>
      </c>
      <c r="TE13" s="42">
        <v>-9999</v>
      </c>
      <c r="TF13" s="42">
        <v>-9999</v>
      </c>
      <c r="TG13" s="42">
        <v>-9999</v>
      </c>
      <c r="TH13" s="42">
        <v>-9999</v>
      </c>
      <c r="TI13" s="42">
        <v>-9999</v>
      </c>
      <c r="TJ13" s="42">
        <v>-9999</v>
      </c>
      <c r="TK13" s="42">
        <v>-9999</v>
      </c>
      <c r="TL13" s="42">
        <v>-9999</v>
      </c>
      <c r="TM13" s="42">
        <v>-9999</v>
      </c>
      <c r="TN13" s="42">
        <v>-9999</v>
      </c>
      <c r="TO13" s="42">
        <v>-9999</v>
      </c>
      <c r="TP13" s="42">
        <v>-9999</v>
      </c>
      <c r="TQ13" s="42">
        <v>-9999</v>
      </c>
      <c r="TR13" s="42">
        <v>-9999</v>
      </c>
      <c r="TS13" s="42">
        <v>-9999</v>
      </c>
      <c r="TT13" s="42">
        <v>-9999</v>
      </c>
      <c r="TU13" s="42">
        <v>-9999</v>
      </c>
      <c r="TV13" s="42">
        <v>-9999</v>
      </c>
      <c r="TW13" s="42">
        <v>-9999</v>
      </c>
      <c r="TX13" s="42">
        <v>-9999</v>
      </c>
      <c r="TY13" s="41">
        <v>0.20619999999999997</v>
      </c>
      <c r="TZ13" s="41">
        <v>0.13759629629629627</v>
      </c>
      <c r="UA13" s="41">
        <v>0.15745185185185187</v>
      </c>
      <c r="UB13" s="41">
        <v>0.14757037037037035</v>
      </c>
      <c r="UC13" s="41">
        <v>0.12872592592592594</v>
      </c>
      <c r="UD13" s="41">
        <v>8.5477777777777764E-2</v>
      </c>
      <c r="UE13" s="41">
        <v>0.22904714814814819</v>
      </c>
      <c r="UF13" s="41">
        <v>6.7946814814814835E-2</v>
      </c>
      <c r="UG13" s="41">
        <v>0.13182433333333332</v>
      </c>
      <c r="UH13" s="41">
        <v>-3.2557000000000003E-2</v>
      </c>
      <c r="UI13" s="41">
        <v>3.2509111111111114E-2</v>
      </c>
      <c r="UJ13" s="41">
        <v>-6.7957037037037024E-2</v>
      </c>
      <c r="UK13" s="41">
        <v>0.19794974074074073</v>
      </c>
      <c r="UL13" s="41">
        <v>0.41172751851851858</v>
      </c>
      <c r="UM13" s="41">
        <v>0.26664755555555547</v>
      </c>
      <c r="UN13" s="41">
        <v>4.3248148148148154E-2</v>
      </c>
      <c r="UO13" s="41">
        <v>0.60060162962962971</v>
      </c>
      <c r="UP13" s="41">
        <v>0.14808051851851853</v>
      </c>
      <c r="UQ13" s="41">
        <v>1.6218148148148148</v>
      </c>
      <c r="UR13" s="41">
        <v>0.86307718518518517</v>
      </c>
      <c r="US13" s="41">
        <v>1.5244168518518519</v>
      </c>
      <c r="UT13" s="41">
        <v>0.88286588888888884</v>
      </c>
      <c r="UU13" s="41">
        <v>33.529629629629625</v>
      </c>
      <c r="UV13" s="41">
        <v>42.178888888888885</v>
      </c>
      <c r="UW13" s="41">
        <v>43.157407407407405</v>
      </c>
      <c r="UX13" s="41">
        <v>41.23555555555555</v>
      </c>
      <c r="UY13" s="41">
        <f t="shared" si="50"/>
        <v>9.62777777777778</v>
      </c>
      <c r="UZ13" s="42">
        <v>75.979629629629642</v>
      </c>
      <c r="VA13" s="42">
        <f t="shared" si="51"/>
        <v>192.98825925925928</v>
      </c>
      <c r="VB13" s="42">
        <v>206</v>
      </c>
      <c r="VC13" s="42">
        <f t="shared" si="52"/>
        <v>13.01174074074072</v>
      </c>
      <c r="VD13" s="41">
        <f t="shared" si="4"/>
        <v>-688.28224068417637</v>
      </c>
      <c r="VE13" s="41">
        <f t="shared" si="5"/>
        <v>-687.6881435368565</v>
      </c>
      <c r="VF13" s="41">
        <f t="shared" si="6"/>
        <v>-710.17585713151209</v>
      </c>
    </row>
    <row r="14" spans="1:578" x14ac:dyDescent="0.25">
      <c r="A14" s="4">
        <v>1</v>
      </c>
      <c r="B14" s="4">
        <v>2</v>
      </c>
      <c r="C14" s="28">
        <v>203</v>
      </c>
      <c r="D14" s="42">
        <v>-9999</v>
      </c>
      <c r="E14" s="42">
        <v>-9999</v>
      </c>
      <c r="F14" s="4">
        <v>3</v>
      </c>
      <c r="G14" s="4">
        <v>48.8</v>
      </c>
      <c r="H14" s="40">
        <v>213.38417721518985</v>
      </c>
      <c r="I14" s="40">
        <f t="shared" si="7"/>
        <v>262.18417721518983</v>
      </c>
      <c r="J14" s="41">
        <f t="shared" si="8"/>
        <v>0.54226303457123026</v>
      </c>
      <c r="K14" s="4" t="s">
        <v>8</v>
      </c>
      <c r="L14" s="42">
        <v>0</v>
      </c>
      <c r="M14" s="42">
        <f t="shared" si="0"/>
        <v>0</v>
      </c>
      <c r="N14" s="42">
        <v>-9999</v>
      </c>
      <c r="O14" s="42">
        <v>-9999</v>
      </c>
      <c r="P14" s="42">
        <v>-9999</v>
      </c>
      <c r="Q14" s="42">
        <v>-9999</v>
      </c>
      <c r="R14" s="42">
        <v>-9999</v>
      </c>
      <c r="S14" s="42">
        <v>-9999</v>
      </c>
      <c r="T14" s="42">
        <v>-9999</v>
      </c>
      <c r="U14" s="42">
        <v>-9999</v>
      </c>
      <c r="V14" s="42">
        <v>-9999</v>
      </c>
      <c r="W14" s="42">
        <v>-9999</v>
      </c>
      <c r="X14" s="42">
        <v>-9999</v>
      </c>
      <c r="Y14" s="42">
        <v>-9999</v>
      </c>
      <c r="Z14" s="42">
        <v>-9999</v>
      </c>
      <c r="AA14" s="42">
        <v>-9999</v>
      </c>
      <c r="AB14" s="42">
        <v>-9999</v>
      </c>
      <c r="AC14" s="42">
        <v>-9999</v>
      </c>
      <c r="AD14" s="42">
        <v>-9999</v>
      </c>
      <c r="AE14" s="42">
        <v>-9999</v>
      </c>
      <c r="AF14" s="43">
        <v>2</v>
      </c>
      <c r="AG14" s="42">
        <v>-9999</v>
      </c>
      <c r="AH14" s="42">
        <v>-9999</v>
      </c>
      <c r="AI14" s="57">
        <v>-9999</v>
      </c>
      <c r="AJ14" s="57">
        <v>-9999</v>
      </c>
      <c r="AK14" s="57">
        <v>-9999</v>
      </c>
      <c r="AL14" s="58">
        <v>-9999</v>
      </c>
      <c r="AM14" s="42">
        <v>-9999</v>
      </c>
      <c r="AN14" s="42">
        <v>-9999</v>
      </c>
      <c r="AO14" s="42">
        <v>-9999</v>
      </c>
      <c r="AP14" s="42">
        <v>-9999</v>
      </c>
      <c r="AQ14" s="42">
        <v>-9999</v>
      </c>
      <c r="AR14" s="42">
        <v>-9999</v>
      </c>
      <c r="AS14" s="42">
        <v>-9999</v>
      </c>
      <c r="AT14" s="42">
        <v>-9999</v>
      </c>
      <c r="AU14" s="42">
        <v>-9999</v>
      </c>
      <c r="AV14" s="42">
        <v>-9999</v>
      </c>
      <c r="AW14" s="42">
        <v>-9999</v>
      </c>
      <c r="AX14" s="42">
        <v>-9999</v>
      </c>
      <c r="AY14" s="42">
        <v>-9999</v>
      </c>
      <c r="AZ14" s="42">
        <v>-9999</v>
      </c>
      <c r="BA14" s="42">
        <v>-9999</v>
      </c>
      <c r="BB14" s="42">
        <v>-9999</v>
      </c>
      <c r="BC14" s="42">
        <v>-9999</v>
      </c>
      <c r="BD14" s="42">
        <v>-9999</v>
      </c>
      <c r="BE14" s="42">
        <v>-9999</v>
      </c>
      <c r="BF14" s="42">
        <v>-9999</v>
      </c>
      <c r="BG14" s="42">
        <v>-9999</v>
      </c>
      <c r="BH14" s="42">
        <v>-9999</v>
      </c>
      <c r="BI14" s="42">
        <v>-9999</v>
      </c>
      <c r="BJ14" s="42">
        <v>-9999</v>
      </c>
      <c r="BK14" s="42">
        <v>-9999</v>
      </c>
      <c r="BL14" s="42">
        <v>-9999</v>
      </c>
      <c r="BM14" s="42">
        <v>-9999</v>
      </c>
      <c r="BN14" s="42">
        <v>-9999</v>
      </c>
      <c r="BO14" s="42">
        <v>-9999</v>
      </c>
      <c r="BP14" s="42">
        <v>-9999</v>
      </c>
      <c r="BQ14" s="42">
        <v>-9999</v>
      </c>
      <c r="BR14" s="42">
        <v>-9999</v>
      </c>
      <c r="BS14" s="42">
        <v>-9999</v>
      </c>
      <c r="BT14" s="42">
        <v>-9999</v>
      </c>
      <c r="BU14" s="42">
        <v>-9999</v>
      </c>
      <c r="BV14" s="42">
        <v>-9999</v>
      </c>
      <c r="BW14" s="42">
        <v>-9999</v>
      </c>
      <c r="BX14" s="42">
        <v>-9999</v>
      </c>
      <c r="BY14" s="42">
        <v>-9999</v>
      </c>
      <c r="BZ14" s="42">
        <v>-9999</v>
      </c>
      <c r="CA14" s="4">
        <v>60.8</v>
      </c>
      <c r="CB14" s="4">
        <v>68.95</v>
      </c>
      <c r="CC14" s="4">
        <v>64.75</v>
      </c>
      <c r="CD14" s="10">
        <v>6.33</v>
      </c>
      <c r="CE14" s="25">
        <f t="shared" si="1"/>
        <v>422</v>
      </c>
      <c r="CF14" s="4">
        <v>3.4</v>
      </c>
      <c r="CG14" s="41">
        <f>CE14*CF14/100</f>
        <v>14.347999999999999</v>
      </c>
      <c r="CH14" s="37">
        <v>23.09</v>
      </c>
      <c r="CI14" s="25">
        <f>(CH14/1000)*(10000/(0.5*2*0.15))</f>
        <v>1539.3333333333335</v>
      </c>
      <c r="CJ14" s="43">
        <v>2.19</v>
      </c>
      <c r="CK14" s="41">
        <f>CI14*CJ14/100</f>
        <v>33.711400000000005</v>
      </c>
      <c r="CL14" s="38">
        <v>76.5</v>
      </c>
      <c r="CM14" s="25">
        <f>(CL14/1000)*(10000/(0.5*2*0.15))</f>
        <v>5100</v>
      </c>
      <c r="CN14" s="43">
        <v>0.92500000000000004</v>
      </c>
      <c r="CO14" s="41">
        <f>CM14*CN14/100</f>
        <v>47.174999999999997</v>
      </c>
      <c r="CP14" s="38">
        <v>122.7</v>
      </c>
      <c r="CQ14" s="25">
        <f>(CP14/1000)*(10000/(0.5*2*0.15))</f>
        <v>8180.0000000000009</v>
      </c>
      <c r="CR14" s="43">
        <v>0.70299999999999996</v>
      </c>
      <c r="CS14" s="41">
        <f>CQ14*CR14/100</f>
        <v>57.505400000000002</v>
      </c>
      <c r="CT14" s="8">
        <v>410.94</v>
      </c>
      <c r="CU14" s="8">
        <v>4.2617371799829993</v>
      </c>
      <c r="CV14" s="8">
        <v>3.3385124999999998</v>
      </c>
      <c r="CW14" s="8">
        <v>1230.9074775068239</v>
      </c>
      <c r="CX14" s="25">
        <f t="shared" si="53"/>
        <v>1230.9074775068239</v>
      </c>
      <c r="CY14" s="25">
        <f t="shared" si="9"/>
        <v>893.3478260869565</v>
      </c>
      <c r="CZ14" s="25">
        <f>CX14/(CQ14)</f>
        <v>0.15047768673677553</v>
      </c>
      <c r="DA14" s="43">
        <v>1.35</v>
      </c>
      <c r="DB14" s="41">
        <f t="shared" si="10"/>
        <v>16.617250946342125</v>
      </c>
      <c r="DC14" s="41">
        <v>52.7</v>
      </c>
      <c r="DD14" s="41">
        <v>1010</v>
      </c>
      <c r="DE14" s="41">
        <f t="shared" si="3"/>
        <v>52.178217821782177</v>
      </c>
      <c r="DF14" s="41">
        <v>70</v>
      </c>
      <c r="DG14" s="41">
        <v>0.78366285714285711</v>
      </c>
      <c r="DH14" s="41">
        <v>0.56174571428571429</v>
      </c>
      <c r="DI14" s="41">
        <v>0.47760285714285716</v>
      </c>
      <c r="DJ14" s="41">
        <v>0.74607714285714288</v>
      </c>
      <c r="DK14" s="41">
        <v>0.49035142857142855</v>
      </c>
      <c r="DL14" s="41">
        <v>0.30496857142857142</v>
      </c>
      <c r="DM14" s="41">
        <v>0.23016331428571424</v>
      </c>
      <c r="DN14" s="41">
        <v>0.20679602857142859</v>
      </c>
      <c r="DO14" s="41">
        <v>0.2423366285714286</v>
      </c>
      <c r="DP14" s="41">
        <v>0.21913417142857142</v>
      </c>
      <c r="DQ14" s="41">
        <v>6.7991428571428578E-2</v>
      </c>
      <c r="DR14" s="41">
        <v>8.0887142857142838E-2</v>
      </c>
      <c r="DS14" s="41">
        <v>0.16469311428571426</v>
      </c>
      <c r="DT14" s="41">
        <v>0.43949465714285718</v>
      </c>
      <c r="DU14" s="41">
        <v>0.41952214285714284</v>
      </c>
      <c r="DV14" s="41">
        <v>0.18538285714285715</v>
      </c>
      <c r="DW14" s="41">
        <v>0.59820937142857156</v>
      </c>
      <c r="DX14" s="41">
        <v>0.5217058</v>
      </c>
      <c r="DY14" s="41">
        <v>0.67815559999999997</v>
      </c>
      <c r="DZ14" s="41">
        <v>0.71538831428571426</v>
      </c>
      <c r="EA14" s="41">
        <v>0.72320274285714292</v>
      </c>
      <c r="EB14" s="41">
        <v>0.75467691428571426</v>
      </c>
      <c r="EC14" s="41">
        <v>21.71171428571429</v>
      </c>
      <c r="ED14" s="41">
        <v>24.510000000000005</v>
      </c>
      <c r="EE14" s="41">
        <v>25.355428571428568</v>
      </c>
      <c r="EF14" s="41">
        <v>26.006000000000004</v>
      </c>
      <c r="EG14" s="41">
        <f t="shared" si="11"/>
        <v>3.6437142857142781</v>
      </c>
      <c r="EH14" s="41">
        <v>37.694571428571436</v>
      </c>
      <c r="EI14" s="42">
        <f t="shared" si="12"/>
        <v>95.744211428571447</v>
      </c>
      <c r="EJ14" s="4">
        <v>105</v>
      </c>
      <c r="EK14" s="40">
        <f t="shared" si="13"/>
        <v>9.2557885714285533</v>
      </c>
      <c r="EL14" s="41">
        <v>0.73856578947368423</v>
      </c>
      <c r="EM14" s="41">
        <v>0.52620789473684215</v>
      </c>
      <c r="EN14" s="41">
        <v>0.42459999999999998</v>
      </c>
      <c r="EO14" s="41">
        <v>0.70272105263157902</v>
      </c>
      <c r="EP14" s="41">
        <v>0.43673947368421051</v>
      </c>
      <c r="EQ14" s="41">
        <v>0.27691578947368423</v>
      </c>
      <c r="ER14" s="41">
        <v>0.2566625263157894</v>
      </c>
      <c r="ES14" s="41">
        <v>0.23332384210526316</v>
      </c>
      <c r="ET14" s="41">
        <v>0.26950518421052633</v>
      </c>
      <c r="EU14" s="41">
        <v>0.24633181578947363</v>
      </c>
      <c r="EV14" s="41">
        <v>9.3157842105263136E-2</v>
      </c>
      <c r="EW14" s="41">
        <v>0.10687402631578946</v>
      </c>
      <c r="EX14" s="41">
        <v>0.16750255263157901</v>
      </c>
      <c r="EY14" s="41">
        <v>0.45428921052631577</v>
      </c>
      <c r="EZ14" s="41">
        <v>0.43437284210526311</v>
      </c>
      <c r="FA14" s="41">
        <v>0.15982368421052634</v>
      </c>
      <c r="FB14" s="41">
        <v>0.69158599999999992</v>
      </c>
      <c r="FC14" s="41">
        <v>0.60946436842105256</v>
      </c>
      <c r="FD14" s="41">
        <v>0.62139939473684191</v>
      </c>
      <c r="FE14" s="41">
        <v>0.65360360526315775</v>
      </c>
      <c r="FF14" s="41">
        <v>0.67542455263157886</v>
      </c>
      <c r="FG14" s="41">
        <v>0.70274557894736822</v>
      </c>
      <c r="FH14" s="41">
        <v>23.101052631578952</v>
      </c>
      <c r="FI14" s="41">
        <v>28.619210526315776</v>
      </c>
      <c r="FJ14" s="41">
        <v>27.222105263157896</v>
      </c>
      <c r="FK14" s="41">
        <v>28.05263157894737</v>
      </c>
      <c r="FL14" s="41">
        <f t="shared" si="14"/>
        <v>4.1210526315789444</v>
      </c>
      <c r="FM14" s="41">
        <v>39.082368421052635</v>
      </c>
      <c r="FN14" s="40">
        <f t="shared" si="15"/>
        <v>99.269215789473691</v>
      </c>
      <c r="FO14" s="4">
        <v>105</v>
      </c>
      <c r="FP14" s="40">
        <f t="shared" si="16"/>
        <v>5.7307842105263092</v>
      </c>
      <c r="FQ14" s="41">
        <v>0.75826749999999987</v>
      </c>
      <c r="FR14" s="41">
        <v>0.51626250000000007</v>
      </c>
      <c r="FS14" s="41">
        <v>0.38469750000000003</v>
      </c>
      <c r="FT14" s="41">
        <v>0.72406750000000009</v>
      </c>
      <c r="FU14" s="41">
        <v>0.40689500000000001</v>
      </c>
      <c r="FV14" s="41">
        <v>0.26493</v>
      </c>
      <c r="FW14" s="41">
        <v>0.30149755</v>
      </c>
      <c r="FX14" s="41">
        <v>0.28030712499999993</v>
      </c>
      <c r="FY14" s="41">
        <v>0.32665182499999995</v>
      </c>
      <c r="FZ14" s="41">
        <v>0.30587564999999994</v>
      </c>
      <c r="GA14" s="41">
        <v>0.11891367500000001</v>
      </c>
      <c r="GB14" s="41">
        <v>0.14646482500000002</v>
      </c>
      <c r="GC14" s="41">
        <v>0.18940774999999996</v>
      </c>
      <c r="GD14" s="41">
        <v>0.48184302499999987</v>
      </c>
      <c r="GE14" s="41">
        <v>0.46390480000000017</v>
      </c>
      <c r="GF14" s="41">
        <v>0.14196499999999998</v>
      </c>
      <c r="GG14" s="41">
        <v>0.86582622500000039</v>
      </c>
      <c r="GH14" s="41">
        <v>0.78196462500000019</v>
      </c>
      <c r="GI14" s="41">
        <v>0.58061770000000001</v>
      </c>
      <c r="GJ14" s="41">
        <v>0.62963879999999994</v>
      </c>
      <c r="GK14" s="41">
        <v>0.64709969999999994</v>
      </c>
      <c r="GL14" s="41">
        <v>0.68806349999999994</v>
      </c>
      <c r="GM14" s="41">
        <v>22.103249999999996</v>
      </c>
      <c r="GN14" s="41">
        <v>26.829750000000001</v>
      </c>
      <c r="GO14" s="41">
        <v>27.489750000000004</v>
      </c>
      <c r="GP14" s="41">
        <v>28.044999999999998</v>
      </c>
      <c r="GQ14" s="41">
        <f t="shared" si="17"/>
        <v>5.3865000000000087</v>
      </c>
      <c r="GR14" s="40">
        <v>38.895749999999992</v>
      </c>
      <c r="GS14" s="40">
        <f t="shared" si="18"/>
        <v>98.795204999999982</v>
      </c>
      <c r="GT14" s="4">
        <v>104</v>
      </c>
      <c r="GU14" s="41">
        <f t="shared" si="19"/>
        <v>5.2047950000000185</v>
      </c>
      <c r="GV14" s="41">
        <v>0.77036851851851851</v>
      </c>
      <c r="GW14" s="41">
        <v>0.51195370370370374</v>
      </c>
      <c r="GX14" s="41">
        <v>0.34498518518518512</v>
      </c>
      <c r="GY14" s="41">
        <v>0.74318888888888923</v>
      </c>
      <c r="GZ14" s="41">
        <v>0.36927407407407409</v>
      </c>
      <c r="HA14" s="41">
        <v>0.25264259259259253</v>
      </c>
      <c r="HB14" s="41">
        <v>0.35194414814814801</v>
      </c>
      <c r="HC14" s="41">
        <v>0.33627381481481478</v>
      </c>
      <c r="HD14" s="41">
        <v>0.3815659444444443</v>
      </c>
      <c r="HE14" s="41">
        <v>0.36627212962962957</v>
      </c>
      <c r="HF14" s="41">
        <v>0.16260403703703705</v>
      </c>
      <c r="HG14" s="41">
        <v>0.19590494444444445</v>
      </c>
      <c r="HH14" s="41">
        <v>0.2010719444444444</v>
      </c>
      <c r="HI14" s="41">
        <v>0.50585977777777769</v>
      </c>
      <c r="HJ14" s="41">
        <v>0.49248855555555554</v>
      </c>
      <c r="HK14" s="41">
        <v>0.11663148148148149</v>
      </c>
      <c r="HL14" s="41">
        <v>1.0935646851851852</v>
      </c>
      <c r="HM14" s="41">
        <v>1.0192303518518517</v>
      </c>
      <c r="HN14" s="41">
        <v>0.52868531481481462</v>
      </c>
      <c r="HO14" s="41">
        <v>0.57317448148148153</v>
      </c>
      <c r="HP14" s="41">
        <v>0.60728698148148152</v>
      </c>
      <c r="HQ14" s="41">
        <v>0.64424648148148167</v>
      </c>
      <c r="HR14" s="41">
        <v>16.712407407407412</v>
      </c>
      <c r="HS14" s="41">
        <v>22.658888888888882</v>
      </c>
      <c r="HT14" s="41">
        <v>23.365555555555552</v>
      </c>
      <c r="HU14" s="41">
        <v>23.968703703703707</v>
      </c>
      <c r="HV14" s="41">
        <f t="shared" si="20"/>
        <v>6.6531481481481407</v>
      </c>
      <c r="HW14" s="41">
        <v>38.542037037037048</v>
      </c>
      <c r="HX14" s="41">
        <f t="shared" si="21"/>
        <v>97.896774074074102</v>
      </c>
      <c r="HY14" s="4">
        <v>106</v>
      </c>
      <c r="HZ14" s="40">
        <f t="shared" si="22"/>
        <v>8.1032259259258979</v>
      </c>
      <c r="IA14" s="41">
        <v>0.72775087719298215</v>
      </c>
      <c r="IB14" s="41">
        <v>0.43271754385964933</v>
      </c>
      <c r="IC14" s="41">
        <v>0.26298421052631582</v>
      </c>
      <c r="ID14" s="41">
        <v>0.67152982456140342</v>
      </c>
      <c r="IE14" s="41">
        <v>0.29807719298245611</v>
      </c>
      <c r="IF14" s="41">
        <v>0.20237017543859656</v>
      </c>
      <c r="IG14" s="41">
        <v>0.41879050877192975</v>
      </c>
      <c r="IH14" s="41">
        <v>0.38526210526315785</v>
      </c>
      <c r="II14" s="41">
        <v>0.4691960877192981</v>
      </c>
      <c r="IJ14" s="41">
        <v>0.43744000000000016</v>
      </c>
      <c r="IK14" s="41">
        <v>0.18502724561403511</v>
      </c>
      <c r="IL14" s="41">
        <v>0.24515154385964918</v>
      </c>
      <c r="IM14" s="41">
        <v>0.25374182456140348</v>
      </c>
      <c r="IN14" s="41">
        <v>0.56450770175438603</v>
      </c>
      <c r="IO14" s="41">
        <v>0.53663899999999987</v>
      </c>
      <c r="IP14" s="41">
        <v>9.5707017543859685E-2</v>
      </c>
      <c r="IQ14" s="41">
        <v>1.4528817543859656</v>
      </c>
      <c r="IR14" s="41">
        <v>1.2631466140350882</v>
      </c>
      <c r="IS14" s="41">
        <v>0.54189942105263178</v>
      </c>
      <c r="IT14" s="41">
        <v>0.60785647368421059</v>
      </c>
      <c r="IU14" s="41">
        <v>0.63428591228070197</v>
      </c>
      <c r="IV14" s="41">
        <v>0.68681584210526303</v>
      </c>
      <c r="IW14" s="41">
        <v>21.415263157894739</v>
      </c>
      <c r="IX14" s="41">
        <v>25.840877192982454</v>
      </c>
      <c r="IY14" s="41">
        <v>26.593157894736841</v>
      </c>
      <c r="IZ14" s="41">
        <v>27.184385964912284</v>
      </c>
      <c r="JA14" s="41">
        <f t="shared" si="23"/>
        <v>5.1778947368421022</v>
      </c>
      <c r="JB14" s="41">
        <v>41.364035087719301</v>
      </c>
      <c r="JC14" s="41">
        <f t="shared" si="24"/>
        <v>105.06464912280703</v>
      </c>
      <c r="JD14" s="41">
        <v>112</v>
      </c>
      <c r="JE14" s="41">
        <f t="shared" si="25"/>
        <v>6.9353508771929739</v>
      </c>
      <c r="JF14" s="41">
        <v>0.6813085714285716</v>
      </c>
      <c r="JG14" s="41">
        <v>0.39218857142857144</v>
      </c>
      <c r="JH14" s="41">
        <v>0.22069714285714287</v>
      </c>
      <c r="JI14" s="41">
        <v>0.62384285714285714</v>
      </c>
      <c r="JJ14" s="41">
        <v>0.25820571428571432</v>
      </c>
      <c r="JK14" s="41">
        <v>0.17924857142857142</v>
      </c>
      <c r="JL14" s="41">
        <v>0.45019105714285712</v>
      </c>
      <c r="JM14" s="41">
        <v>0.41441588571428573</v>
      </c>
      <c r="JN14" s="41">
        <v>0.51060462857142852</v>
      </c>
      <c r="JO14" s="41">
        <v>0.47722120000000001</v>
      </c>
      <c r="JP14" s="41">
        <v>0.20630577142857137</v>
      </c>
      <c r="JQ14" s="41">
        <v>0.28052702857142858</v>
      </c>
      <c r="JR14" s="41">
        <v>0.26911111428571427</v>
      </c>
      <c r="JS14" s="41">
        <v>0.58303697142857136</v>
      </c>
      <c r="JT14" s="41">
        <v>0.55313220000000007</v>
      </c>
      <c r="JU14" s="41">
        <v>7.8957142857142837E-2</v>
      </c>
      <c r="JV14" s="41">
        <v>1.6480921142857148</v>
      </c>
      <c r="JW14" s="41">
        <v>1.4234136285714283</v>
      </c>
      <c r="JX14" s="41">
        <v>0.52794482857142866</v>
      </c>
      <c r="JY14" s="41">
        <v>0.59918911428571431</v>
      </c>
      <c r="JZ14" s="41">
        <v>0.62773608571428563</v>
      </c>
      <c r="KA14" s="41">
        <v>0.68376294285714279</v>
      </c>
      <c r="KB14" s="41">
        <v>25.279999999999987</v>
      </c>
      <c r="KC14" s="41">
        <v>25.989999999999995</v>
      </c>
      <c r="KD14" s="41">
        <v>25.378</v>
      </c>
      <c r="KE14" s="41">
        <v>25.436285714285717</v>
      </c>
      <c r="KF14" s="41">
        <f t="shared" si="26"/>
        <v>9.8000000000013188E-2</v>
      </c>
      <c r="KG14" s="41">
        <v>42.853999999999999</v>
      </c>
      <c r="KH14" s="41">
        <f t="shared" si="27"/>
        <v>108.84916</v>
      </c>
      <c r="KI14" s="41">
        <v>120</v>
      </c>
      <c r="KJ14" s="41">
        <f t="shared" si="28"/>
        <v>11.150840000000002</v>
      </c>
      <c r="KK14" s="41">
        <v>0.41337777777777768</v>
      </c>
      <c r="KL14" s="41">
        <v>0.24015185185185187</v>
      </c>
      <c r="KM14" s="41">
        <v>0.1317777777777778</v>
      </c>
      <c r="KN14" s="41">
        <v>0.38330740740740743</v>
      </c>
      <c r="KO14" s="41">
        <v>0.15604444444444443</v>
      </c>
      <c r="KP14" s="41">
        <v>0.10980370370370372</v>
      </c>
      <c r="KQ14" s="41">
        <v>0.4516344074074074</v>
      </c>
      <c r="KR14" s="41">
        <v>0.42112514814814817</v>
      </c>
      <c r="KS14" s="41">
        <v>0.51657859259259264</v>
      </c>
      <c r="KT14" s="41">
        <v>0.48831818518518511</v>
      </c>
      <c r="KU14" s="41">
        <v>0.2123346666666667</v>
      </c>
      <c r="KV14" s="41">
        <v>0.29174622222222218</v>
      </c>
      <c r="KW14" s="41">
        <v>0.26484466666666673</v>
      </c>
      <c r="KX14" s="41">
        <v>0.58016248148148142</v>
      </c>
      <c r="KY14" s="41">
        <v>0.5545764814814812</v>
      </c>
      <c r="KZ14" s="41">
        <v>4.6240740740740742E-2</v>
      </c>
      <c r="LA14" s="41">
        <v>1.6562496666666666</v>
      </c>
      <c r="LB14" s="41">
        <v>1.4626747037037038</v>
      </c>
      <c r="LC14" s="41">
        <v>0.51304562962962963</v>
      </c>
      <c r="LD14" s="41">
        <v>0.58748914814814812</v>
      </c>
      <c r="LE14" s="41">
        <v>0.61448537037037032</v>
      </c>
      <c r="LF14" s="41">
        <v>0.67334537037037034</v>
      </c>
      <c r="LG14" s="41">
        <v>20.265925925925927</v>
      </c>
      <c r="LH14" s="41">
        <v>19.63148148148148</v>
      </c>
      <c r="LI14" s="41">
        <v>20.042592592592591</v>
      </c>
      <c r="LJ14" s="41">
        <v>19.675555555555547</v>
      </c>
      <c r="LK14" s="41">
        <f t="shared" si="29"/>
        <v>-0.22333333333333627</v>
      </c>
      <c r="LL14" s="41">
        <v>55.860740740740738</v>
      </c>
      <c r="LM14" s="41">
        <f t="shared" si="30"/>
        <v>141.88628148148149</v>
      </c>
      <c r="LN14" s="41">
        <v>150</v>
      </c>
      <c r="LO14" s="41">
        <f t="shared" si="31"/>
        <v>8.1137185185185103</v>
      </c>
      <c r="LP14" s="41">
        <v>0.36335600000000001</v>
      </c>
      <c r="LQ14" s="41">
        <v>0.20855199999999996</v>
      </c>
      <c r="LR14" s="41">
        <v>0.11392000000000001</v>
      </c>
      <c r="LS14" s="41">
        <v>0.33345200000000008</v>
      </c>
      <c r="LT14" s="41">
        <v>0.13476400000000002</v>
      </c>
      <c r="LU14" s="41">
        <v>9.4855999999999996E-2</v>
      </c>
      <c r="LV14" s="41">
        <v>0.45918320000000001</v>
      </c>
      <c r="LW14" s="41">
        <v>0.42505120000000013</v>
      </c>
      <c r="LX14" s="41">
        <v>0.52244683999999997</v>
      </c>
      <c r="LY14" s="41">
        <v>0.49075412000000002</v>
      </c>
      <c r="LZ14" s="41">
        <v>0.21602484</v>
      </c>
      <c r="MA14" s="41">
        <v>0.29458496000000006</v>
      </c>
      <c r="MB14" s="41">
        <v>0.26977696000000001</v>
      </c>
      <c r="MC14" s="41">
        <v>0.58535959999999998</v>
      </c>
      <c r="MD14" s="41">
        <v>0.55680528000000007</v>
      </c>
      <c r="ME14" s="41">
        <v>3.9907999999999992E-2</v>
      </c>
      <c r="MF14" s="41">
        <v>1.7099511599999997</v>
      </c>
      <c r="MG14" s="41">
        <v>1.4865916000000001</v>
      </c>
      <c r="MH14" s="41">
        <v>0.5160099199999999</v>
      </c>
      <c r="MI14" s="41">
        <v>0.58967603999999996</v>
      </c>
      <c r="MJ14" s="41">
        <v>0.61777112000000001</v>
      </c>
      <c r="MK14" s="41">
        <v>0.6752593600000002</v>
      </c>
      <c r="ML14" s="41">
        <v>23.045999999999999</v>
      </c>
      <c r="MM14" s="41">
        <v>23.844800000000006</v>
      </c>
      <c r="MN14" s="41">
        <v>24.454000000000001</v>
      </c>
      <c r="MO14" s="41">
        <v>23.9908</v>
      </c>
      <c r="MP14" s="41">
        <f t="shared" si="32"/>
        <v>1.4080000000000013</v>
      </c>
      <c r="MQ14" s="41">
        <v>58.712399999999988</v>
      </c>
      <c r="MR14" s="41">
        <f t="shared" si="33"/>
        <v>149.12949599999996</v>
      </c>
      <c r="MS14" s="41">
        <v>150</v>
      </c>
      <c r="MT14" s="41">
        <f t="shared" si="34"/>
        <v>0.87050400000003947</v>
      </c>
      <c r="MU14" s="41">
        <v>0.30595312500000005</v>
      </c>
      <c r="MV14" s="41">
        <v>0.18070937500000001</v>
      </c>
      <c r="MW14" s="41">
        <v>0.10159687499999999</v>
      </c>
      <c r="MX14" s="41">
        <v>0.27898437499999995</v>
      </c>
      <c r="MY14" s="41">
        <v>0.12077812500000001</v>
      </c>
      <c r="MZ14" s="41">
        <v>8.1125000000000003E-2</v>
      </c>
      <c r="NA14" s="41">
        <v>0.43390296875000006</v>
      </c>
      <c r="NB14" s="41">
        <v>0.39575415624999993</v>
      </c>
      <c r="NC14" s="41">
        <v>0.5014669062499999</v>
      </c>
      <c r="ND14" s="41">
        <v>0.46621565625000005</v>
      </c>
      <c r="NE14" s="41">
        <v>0.19914456250000001</v>
      </c>
      <c r="NF14" s="41">
        <v>0.28113515624999996</v>
      </c>
      <c r="NG14" s="41">
        <v>0.25708862500000002</v>
      </c>
      <c r="NH14" s="41">
        <v>0.58066037500000001</v>
      </c>
      <c r="NI14" s="41">
        <v>0.54927562500000005</v>
      </c>
      <c r="NJ14" s="41">
        <v>3.9653124999999997E-2</v>
      </c>
      <c r="NK14" s="41">
        <v>1.5445483124999997</v>
      </c>
      <c r="NL14" s="41">
        <v>1.3201654687500002</v>
      </c>
      <c r="NM14" s="41">
        <v>0.51339128125000011</v>
      </c>
      <c r="NN14" s="41">
        <v>0.59511249999999993</v>
      </c>
      <c r="NO14" s="41">
        <v>0.61241859375000018</v>
      </c>
      <c r="NP14" s="41">
        <v>0.67715209375000007</v>
      </c>
      <c r="NQ14" s="41">
        <v>24.910937500000003</v>
      </c>
      <c r="NR14" s="41">
        <v>26.453749999999996</v>
      </c>
      <c r="NS14" s="41">
        <v>27.821249999999992</v>
      </c>
      <c r="NT14" s="41">
        <v>27.045937500000008</v>
      </c>
      <c r="NU14" s="41">
        <f t="shared" si="35"/>
        <v>2.9103124999999892</v>
      </c>
      <c r="NV14" s="41">
        <v>67.620937499999982</v>
      </c>
      <c r="NW14" s="41">
        <f t="shared" si="36"/>
        <v>171.75718124999995</v>
      </c>
      <c r="NX14" s="41">
        <v>174</v>
      </c>
      <c r="NY14" s="41">
        <f t="shared" si="37"/>
        <v>2.2428187500000547</v>
      </c>
      <c r="NZ14" s="41">
        <v>0.25486764705882353</v>
      </c>
      <c r="OA14" s="41">
        <v>0.15770294117647055</v>
      </c>
      <c r="OB14" s="41">
        <v>9.4247058823529406E-2</v>
      </c>
      <c r="OC14" s="41">
        <v>0.23426764705882355</v>
      </c>
      <c r="OD14" s="41">
        <v>0.10837058823529415</v>
      </c>
      <c r="OE14" s="41">
        <v>7.168823529411765E-2</v>
      </c>
      <c r="OF14" s="41">
        <v>0.40279144117647059</v>
      </c>
      <c r="OG14" s="41">
        <v>0.36727682352941182</v>
      </c>
      <c r="OH14" s="41">
        <v>0.45973582352941172</v>
      </c>
      <c r="OI14" s="41">
        <v>0.42628955882352926</v>
      </c>
      <c r="OJ14" s="41">
        <v>0.18580614705882348</v>
      </c>
      <c r="OK14" s="41">
        <v>0.25252217647058822</v>
      </c>
      <c r="OL14" s="41">
        <v>0.23479255882352942</v>
      </c>
      <c r="OM14" s="41">
        <v>0.56051961764705904</v>
      </c>
      <c r="ON14" s="41">
        <v>0.53131064705882336</v>
      </c>
      <c r="OO14" s="41">
        <v>3.6682352941176458E-2</v>
      </c>
      <c r="OP14" s="41">
        <v>1.3620314117647059</v>
      </c>
      <c r="OQ14" s="41">
        <v>1.1713159117647061</v>
      </c>
      <c r="OR14" s="41">
        <v>0.51004679411764708</v>
      </c>
      <c r="OS14" s="41">
        <v>0.58392426470588232</v>
      </c>
      <c r="OT14" s="41">
        <v>0.60201458823529408</v>
      </c>
      <c r="OU14" s="41">
        <v>0.66175808823529436</v>
      </c>
      <c r="OV14" s="41">
        <v>16.459117647058829</v>
      </c>
      <c r="OW14" s="41">
        <v>18.289705882352944</v>
      </c>
      <c r="OX14" s="41">
        <v>19.245000000000005</v>
      </c>
      <c r="OY14" s="41">
        <v>18.670588235294119</v>
      </c>
      <c r="OZ14" s="41">
        <f t="shared" si="38"/>
        <v>2.7858823529411758</v>
      </c>
      <c r="PA14" s="41">
        <v>44.470588235294123</v>
      </c>
      <c r="PB14" s="41">
        <f t="shared" si="39"/>
        <v>112.95529411764707</v>
      </c>
      <c r="PC14" s="41">
        <v>184</v>
      </c>
      <c r="PD14" s="41">
        <f t="shared" si="40"/>
        <v>71.044705882352929</v>
      </c>
      <c r="PE14" s="41">
        <v>0.25352105263157892</v>
      </c>
      <c r="PF14" s="41">
        <v>0.13300701754385968</v>
      </c>
      <c r="PG14" s="41">
        <v>0.13055263157894734</v>
      </c>
      <c r="PH14" s="41">
        <v>0.22749298245614036</v>
      </c>
      <c r="PI14" s="41">
        <v>0.11411578947368418</v>
      </c>
      <c r="PJ14" s="41">
        <v>8.004385964912282E-2</v>
      </c>
      <c r="PK14" s="41">
        <v>0.37810414035087736</v>
      </c>
      <c r="PL14" s="41">
        <v>0.33172450877192977</v>
      </c>
      <c r="PM14" s="41">
        <v>0.3196231228070176</v>
      </c>
      <c r="PN14" s="41">
        <v>0.27105942105263159</v>
      </c>
      <c r="PO14" s="41">
        <v>7.6165350877192978E-2</v>
      </c>
      <c r="PP14" s="41">
        <v>9.6655964912280741E-3</v>
      </c>
      <c r="PQ14" s="41">
        <v>0.31096719298245601</v>
      </c>
      <c r="PR14" s="41">
        <v>0.51923561403508789</v>
      </c>
      <c r="PS14" s="41">
        <v>0.47941889473684202</v>
      </c>
      <c r="PT14" s="41">
        <v>3.4071929824561406E-2</v>
      </c>
      <c r="PU14" s="41">
        <v>1.2243766666666669</v>
      </c>
      <c r="PV14" s="41">
        <v>0.99571477192982449</v>
      </c>
      <c r="PW14" s="41">
        <v>0.97788712280701762</v>
      </c>
      <c r="PX14" s="41">
        <v>0.82313419298245616</v>
      </c>
      <c r="PY14" s="41">
        <v>0.98249196491228052</v>
      </c>
      <c r="PZ14" s="41">
        <v>0.86440929824561419</v>
      </c>
      <c r="QA14" s="41">
        <v>25.225263157894751</v>
      </c>
      <c r="QB14" s="41">
        <v>27.944385964912271</v>
      </c>
      <c r="QC14" s="41">
        <v>29.144385964912278</v>
      </c>
      <c r="QD14" s="41">
        <v>28.057894736842112</v>
      </c>
      <c r="QE14" s="41">
        <f t="shared" si="41"/>
        <v>3.9191228070175264</v>
      </c>
      <c r="QF14" s="41">
        <v>74.882631578947311</v>
      </c>
      <c r="QG14" s="41">
        <f t="shared" si="42"/>
        <v>190.20188421052617</v>
      </c>
      <c r="QH14" s="41">
        <v>185</v>
      </c>
      <c r="QI14" s="41">
        <f t="shared" si="43"/>
        <v>-5.201884210526174</v>
      </c>
      <c r="QJ14" s="41">
        <v>0.22316428571428568</v>
      </c>
      <c r="QK14" s="41">
        <v>0.16151428571428569</v>
      </c>
      <c r="QL14" s="41">
        <v>0.13436071428571431</v>
      </c>
      <c r="QM14" s="41">
        <v>0.15765714285714288</v>
      </c>
      <c r="QN14" s="41">
        <v>0.10697857142857144</v>
      </c>
      <c r="QO14" s="41">
        <v>8.1410714285714267E-2</v>
      </c>
      <c r="QP14" s="41">
        <v>0.35140307142857147</v>
      </c>
      <c r="QQ14" s="41">
        <v>0.1915421071428571</v>
      </c>
      <c r="QR14" s="41">
        <v>0.24806260714285713</v>
      </c>
      <c r="QS14" s="41">
        <v>7.9909571428571441E-2</v>
      </c>
      <c r="QT14" s="41">
        <v>0.20256407142857141</v>
      </c>
      <c r="QU14" s="41">
        <v>9.1270000000000004E-2</v>
      </c>
      <c r="QV14" s="41">
        <v>0.16032307142857147</v>
      </c>
      <c r="QW14" s="41">
        <v>0.46497989285714281</v>
      </c>
      <c r="QX14" s="41">
        <v>0.31898853571428576</v>
      </c>
      <c r="QY14" s="41">
        <v>2.5567857142857146E-2</v>
      </c>
      <c r="QZ14" s="41">
        <v>1.0904007142857142</v>
      </c>
      <c r="RA14" s="41">
        <v>0.47574414285714284</v>
      </c>
      <c r="RB14" s="41">
        <v>0.65202139285714289</v>
      </c>
      <c r="RC14" s="41">
        <v>0.45378742857142867</v>
      </c>
      <c r="RD14" s="41">
        <v>0.69695357142857139</v>
      </c>
      <c r="RE14" s="41">
        <v>0.52724403571428569</v>
      </c>
      <c r="RF14" s="41">
        <v>26.719642857142851</v>
      </c>
      <c r="RG14" s="41">
        <v>31.563928571428566</v>
      </c>
      <c r="RH14" s="41">
        <v>32.860357142857133</v>
      </c>
      <c r="RI14" s="41">
        <v>31.262142857142855</v>
      </c>
      <c r="RJ14" s="41">
        <f t="shared" si="44"/>
        <v>6.1407142857142816</v>
      </c>
      <c r="RK14" s="41">
        <v>75.125000000000014</v>
      </c>
      <c r="RL14" s="41">
        <f t="shared" si="45"/>
        <v>190.81750000000005</v>
      </c>
      <c r="RM14" s="41">
        <v>197</v>
      </c>
      <c r="RN14" s="41">
        <f t="shared" si="46"/>
        <v>6.1824999999999477</v>
      </c>
      <c r="RO14" s="41">
        <v>0.20927727272727273</v>
      </c>
      <c r="RP14" s="41">
        <v>0.12446363636363639</v>
      </c>
      <c r="RQ14" s="41">
        <v>0.12891818181818182</v>
      </c>
      <c r="RR14" s="41">
        <v>0.15267272727272727</v>
      </c>
      <c r="RS14" s="41">
        <v>0.11105909090909094</v>
      </c>
      <c r="RT14" s="41">
        <v>7.6231818181818178E-2</v>
      </c>
      <c r="RU14" s="41">
        <v>0.30613049999999992</v>
      </c>
      <c r="RV14" s="41">
        <v>0.15781263636363635</v>
      </c>
      <c r="RW14" s="41">
        <v>0.2369102727272728</v>
      </c>
      <c r="RX14" s="41">
        <v>8.4291500000000005E-2</v>
      </c>
      <c r="RY14" s="41">
        <v>5.6553090909090893E-2</v>
      </c>
      <c r="RZ14" s="41">
        <v>-1.8053545454545454E-2</v>
      </c>
      <c r="SA14" s="41">
        <v>0.25392240909090913</v>
      </c>
      <c r="SB14" s="41">
        <v>0.46568781818181809</v>
      </c>
      <c r="SC14" s="41">
        <v>0.3342137272727273</v>
      </c>
      <c r="SD14" s="41">
        <v>3.4827272727272721E-2</v>
      </c>
      <c r="SE14" s="41">
        <v>0.88670545454545469</v>
      </c>
      <c r="SF14" s="41">
        <v>0.37696036363636354</v>
      </c>
      <c r="SG14" s="41">
        <v>1.0841495909090908</v>
      </c>
      <c r="SH14" s="41">
        <v>0.83048618181818201</v>
      </c>
      <c r="SI14" s="41">
        <v>1.0666627727272728</v>
      </c>
      <c r="SJ14" s="41">
        <v>0.86363749999999984</v>
      </c>
      <c r="SK14" s="41">
        <v>30.654090909090904</v>
      </c>
      <c r="SL14" s="41">
        <v>37.341363636363639</v>
      </c>
      <c r="SM14" s="41">
        <v>38.855909090909094</v>
      </c>
      <c r="SN14" s="41">
        <v>36.967272727272729</v>
      </c>
      <c r="SO14" s="41">
        <f t="shared" si="47"/>
        <v>8.2018181818181901</v>
      </c>
      <c r="SP14" s="42">
        <v>75.970000000000013</v>
      </c>
      <c r="SQ14" s="42">
        <f t="shared" si="48"/>
        <v>192.96380000000005</v>
      </c>
      <c r="SR14" s="42">
        <v>202.5</v>
      </c>
      <c r="SS14" s="42">
        <f t="shared" si="49"/>
        <v>9.5361999999999512</v>
      </c>
      <c r="ST14" s="42">
        <v>-9999</v>
      </c>
      <c r="SU14" s="42">
        <v>-9999</v>
      </c>
      <c r="SV14" s="42">
        <v>-9999</v>
      </c>
      <c r="SW14" s="42">
        <v>-9999</v>
      </c>
      <c r="SX14" s="42">
        <v>-9999</v>
      </c>
      <c r="SY14" s="42">
        <v>-9999</v>
      </c>
      <c r="SZ14" s="42">
        <v>-9999</v>
      </c>
      <c r="TA14" s="42">
        <v>-9999</v>
      </c>
      <c r="TB14" s="42">
        <v>-9999</v>
      </c>
      <c r="TC14" s="42">
        <v>-9999</v>
      </c>
      <c r="TD14" s="42">
        <v>-9999</v>
      </c>
      <c r="TE14" s="42">
        <v>-9999</v>
      </c>
      <c r="TF14" s="42">
        <v>-9999</v>
      </c>
      <c r="TG14" s="42">
        <v>-9999</v>
      </c>
      <c r="TH14" s="42">
        <v>-9999</v>
      </c>
      <c r="TI14" s="42">
        <v>-9999</v>
      </c>
      <c r="TJ14" s="42">
        <v>-9999</v>
      </c>
      <c r="TK14" s="42">
        <v>-9999</v>
      </c>
      <c r="TL14" s="42">
        <v>-9999</v>
      </c>
      <c r="TM14" s="42">
        <v>-9999</v>
      </c>
      <c r="TN14" s="42">
        <v>-9999</v>
      </c>
      <c r="TO14" s="42">
        <v>-9999</v>
      </c>
      <c r="TP14" s="42">
        <v>-9999</v>
      </c>
      <c r="TQ14" s="42">
        <v>-9999</v>
      </c>
      <c r="TR14" s="42">
        <v>-9999</v>
      </c>
      <c r="TS14" s="42">
        <v>-9999</v>
      </c>
      <c r="TT14" s="42">
        <v>-9999</v>
      </c>
      <c r="TU14" s="42">
        <v>-9999</v>
      </c>
      <c r="TV14" s="42">
        <v>-9999</v>
      </c>
      <c r="TW14" s="42">
        <v>-9999</v>
      </c>
      <c r="TX14" s="42">
        <v>-9999</v>
      </c>
      <c r="TY14" s="41">
        <v>0.19486538461538461</v>
      </c>
      <c r="TZ14" s="41">
        <v>0.1294807692307692</v>
      </c>
      <c r="UA14" s="41">
        <v>0.14998846153846151</v>
      </c>
      <c r="UB14" s="41">
        <v>0.14393076923076922</v>
      </c>
      <c r="UC14" s="41">
        <v>0.12446923076923076</v>
      </c>
      <c r="UD14" s="41">
        <v>8.0730769230769245E-2</v>
      </c>
      <c r="UE14" s="41">
        <v>0.21881315384615385</v>
      </c>
      <c r="UF14" s="41">
        <v>7.2454730769230785E-2</v>
      </c>
      <c r="UG14" s="41">
        <v>0.12832426923076923</v>
      </c>
      <c r="UH14" s="41">
        <v>-2.0836461538461529E-2</v>
      </c>
      <c r="UI14" s="41">
        <v>1.9070038461538461E-2</v>
      </c>
      <c r="UJ14" s="41">
        <v>-7.4179307692307683E-2</v>
      </c>
      <c r="UK14" s="41">
        <v>0.20050426923076919</v>
      </c>
      <c r="UL14" s="41">
        <v>0.41270638461538461</v>
      </c>
      <c r="UM14" s="41">
        <v>0.28165961538461537</v>
      </c>
      <c r="UN14" s="41">
        <v>4.3738461538461539E-2</v>
      </c>
      <c r="UO14" s="41">
        <v>0.56627130769230771</v>
      </c>
      <c r="UP14" s="41">
        <v>0.15789284615384619</v>
      </c>
      <c r="UQ14" s="41">
        <v>1.7281059230769229</v>
      </c>
      <c r="UR14" s="41">
        <v>0.91947996153846134</v>
      </c>
      <c r="US14" s="41">
        <v>1.6134073076923074</v>
      </c>
      <c r="UT14" s="41">
        <v>0.93043615384615386</v>
      </c>
      <c r="UU14" s="41">
        <v>33.528846153846146</v>
      </c>
      <c r="UV14" s="41">
        <v>40.571153846153862</v>
      </c>
      <c r="UW14" s="41">
        <v>41.804615384615381</v>
      </c>
      <c r="UX14" s="41">
        <v>40.094230769230769</v>
      </c>
      <c r="UY14" s="41">
        <f t="shared" si="50"/>
        <v>8.2757692307692352</v>
      </c>
      <c r="UZ14" s="42">
        <v>75.98</v>
      </c>
      <c r="VA14" s="42">
        <f t="shared" si="51"/>
        <v>192.98920000000001</v>
      </c>
      <c r="VB14" s="42">
        <v>206</v>
      </c>
      <c r="VC14" s="42">
        <f t="shared" si="52"/>
        <v>13.010799999999989</v>
      </c>
      <c r="VD14" s="41">
        <f t="shared" si="4"/>
        <v>-688.6835423498577</v>
      </c>
      <c r="VE14" s="41">
        <f t="shared" si="5"/>
        <v>-688.05238914962786</v>
      </c>
      <c r="VF14" s="41">
        <f t="shared" si="6"/>
        <v>-710.51103945149555</v>
      </c>
    </row>
    <row r="15" spans="1:578" x14ac:dyDescent="0.25">
      <c r="A15" s="4">
        <v>1</v>
      </c>
      <c r="B15" s="4">
        <v>2</v>
      </c>
      <c r="C15" s="28">
        <v>204</v>
      </c>
      <c r="D15" s="42">
        <v>-9999</v>
      </c>
      <c r="E15" s="4">
        <v>4</v>
      </c>
      <c r="F15" s="4">
        <v>4</v>
      </c>
      <c r="G15" s="4">
        <v>48.8</v>
      </c>
      <c r="H15" s="40">
        <v>260.89999999999998</v>
      </c>
      <c r="I15" s="40">
        <f t="shared" si="7"/>
        <v>309.7</v>
      </c>
      <c r="J15" s="41">
        <f t="shared" si="8"/>
        <v>0.64053774560496379</v>
      </c>
      <c r="K15" s="4" t="s">
        <v>8</v>
      </c>
      <c r="L15" s="42">
        <v>0</v>
      </c>
      <c r="M15" s="42">
        <f t="shared" si="0"/>
        <v>0</v>
      </c>
      <c r="N15" s="40">
        <v>60.4</v>
      </c>
      <c r="O15" s="40">
        <v>19.439999999999998</v>
      </c>
      <c r="P15" s="40">
        <v>20.160000000000004</v>
      </c>
      <c r="Q15" s="40">
        <v>56.399999999999991</v>
      </c>
      <c r="R15" s="40">
        <v>21.439999999999998</v>
      </c>
      <c r="S15" s="40">
        <v>22.160000000000004</v>
      </c>
      <c r="T15" s="40">
        <v>50.4</v>
      </c>
      <c r="U15" s="40">
        <v>27.439999999999998</v>
      </c>
      <c r="V15" s="40">
        <v>22.160000000000004</v>
      </c>
      <c r="W15" s="40">
        <v>58.4</v>
      </c>
      <c r="X15" s="40">
        <v>17.439999999999998</v>
      </c>
      <c r="Y15" s="40">
        <v>24.160000000000004</v>
      </c>
      <c r="Z15" s="40">
        <v>54.400000000000006</v>
      </c>
      <c r="AA15" s="40">
        <v>21.439999999999998</v>
      </c>
      <c r="AB15" s="40">
        <v>24.160000000000004</v>
      </c>
      <c r="AC15" s="40">
        <v>58.4</v>
      </c>
      <c r="AD15" s="40">
        <v>19.439999999999998</v>
      </c>
      <c r="AE15" s="40">
        <v>22.160000000000004</v>
      </c>
      <c r="AF15" s="57">
        <v>-9999</v>
      </c>
      <c r="AG15" s="42">
        <v>-9999</v>
      </c>
      <c r="AH15" s="42">
        <v>-9999</v>
      </c>
      <c r="AI15" s="57">
        <v>-9999</v>
      </c>
      <c r="AJ15" s="57">
        <v>-9999</v>
      </c>
      <c r="AK15" s="57">
        <v>-9999</v>
      </c>
      <c r="AL15" s="58">
        <v>-9999</v>
      </c>
      <c r="AM15" s="42">
        <v>-9999</v>
      </c>
      <c r="AN15" s="42">
        <v>-9999</v>
      </c>
      <c r="AO15" s="42">
        <v>-9999</v>
      </c>
      <c r="AP15" s="42">
        <v>-9999</v>
      </c>
      <c r="AQ15" s="42">
        <v>-9999</v>
      </c>
      <c r="AR15" s="42">
        <v>-9999</v>
      </c>
      <c r="AS15" s="42">
        <v>-9999</v>
      </c>
      <c r="AT15" s="42">
        <v>-9999</v>
      </c>
      <c r="AU15" s="42">
        <v>-9999</v>
      </c>
      <c r="AV15" s="42">
        <v>-9999</v>
      </c>
      <c r="AW15" s="42">
        <v>-9999</v>
      </c>
      <c r="AX15" s="42">
        <v>-9999</v>
      </c>
      <c r="AY15" s="42">
        <v>-9999</v>
      </c>
      <c r="AZ15" s="41">
        <v>4.0679147580163315</v>
      </c>
      <c r="BA15" s="41">
        <v>1.1191802626343015</v>
      </c>
      <c r="BB15" s="41">
        <v>1.3728611221647433</v>
      </c>
      <c r="BC15" s="41">
        <v>0.43285735608736747</v>
      </c>
      <c r="BD15" s="41">
        <v>9.4438093344599641E-2</v>
      </c>
      <c r="BE15" s="41">
        <v>0.10485844110450893</v>
      </c>
      <c r="BF15" s="41">
        <v>0.169567602613336</v>
      </c>
      <c r="BG15" s="41">
        <f>(2*AZ15)+(2*BA15)+(4*BB15)</f>
        <v>15.865634529960239</v>
      </c>
      <c r="BH15" s="41">
        <f>BG15+(4*BC15)</f>
        <v>17.597063954309711</v>
      </c>
      <c r="BI15" s="41">
        <f>(BH15+(BD15*4))</f>
        <v>17.97481632768811</v>
      </c>
      <c r="BJ15" s="41">
        <f>(BD15*4)</f>
        <v>0.37775237337839856</v>
      </c>
      <c r="BK15" s="41">
        <f>(BE15*4)</f>
        <v>0.4194337644180357</v>
      </c>
      <c r="BL15" s="41">
        <f>(BF15*4)</f>
        <v>0.67827041045334402</v>
      </c>
      <c r="BM15" s="41">
        <f>SUM(BJ15:BL15)</f>
        <v>1.4754565482497783</v>
      </c>
      <c r="BN15" s="41">
        <v>5.5068711412069318</v>
      </c>
      <c r="BO15" s="41">
        <v>4.0986868284918421</v>
      </c>
      <c r="BP15" s="41">
        <v>2.7954635893354558</v>
      </c>
      <c r="BQ15" s="41">
        <v>2.5374396736156029</v>
      </c>
      <c r="BR15" s="41">
        <v>2.1223718872707393</v>
      </c>
      <c r="BS15" s="41">
        <v>2.3368452589004844</v>
      </c>
      <c r="BT15" s="41">
        <v>2.5285521919106282</v>
      </c>
      <c r="BU15" s="41">
        <f>(2*BN15)+(2*BO15)+(4*BP15)</f>
        <v>30.392970296739371</v>
      </c>
      <c r="BV15" s="41">
        <f>BU15+(4*BQ15)</f>
        <v>40.542728991201784</v>
      </c>
      <c r="BW15" s="41">
        <f>(BV15+(BR15*4))</f>
        <v>49.032216540284743</v>
      </c>
      <c r="BX15" s="41">
        <f>(BR15*4)</f>
        <v>8.4894875490829573</v>
      </c>
      <c r="BY15" s="41">
        <f>(BS15*4)</f>
        <v>9.3473810356019378</v>
      </c>
      <c r="BZ15" s="41">
        <f>(BT15*4)</f>
        <v>10.114208767642513</v>
      </c>
      <c r="CA15" s="42">
        <v>-9999</v>
      </c>
      <c r="CB15" s="42">
        <v>-9999</v>
      </c>
      <c r="CC15" s="42">
        <v>-9999</v>
      </c>
      <c r="CD15" s="63">
        <v>-9999</v>
      </c>
      <c r="CE15" s="60">
        <v>-9999</v>
      </c>
      <c r="CF15" s="42">
        <v>-9999</v>
      </c>
      <c r="CG15" s="42">
        <v>-9999</v>
      </c>
      <c r="CH15" s="61">
        <v>-9999</v>
      </c>
      <c r="CI15" s="60">
        <v>-9999</v>
      </c>
      <c r="CJ15" s="42">
        <v>-9999</v>
      </c>
      <c r="CK15" s="42">
        <v>-9999</v>
      </c>
      <c r="CL15" s="62">
        <v>-9999</v>
      </c>
      <c r="CM15" s="60">
        <v>-9999</v>
      </c>
      <c r="CN15" s="42">
        <v>-9999</v>
      </c>
      <c r="CO15" s="42">
        <v>-9999</v>
      </c>
      <c r="CP15" s="62">
        <v>-9999</v>
      </c>
      <c r="CQ15" s="60">
        <v>-9999</v>
      </c>
      <c r="CR15" s="42">
        <v>-9999</v>
      </c>
      <c r="CS15" s="42">
        <v>-9999</v>
      </c>
      <c r="CT15" s="8">
        <v>275.95999999999998</v>
      </c>
      <c r="CU15" s="8">
        <v>5.1447985762821427</v>
      </c>
      <c r="CV15" s="8">
        <v>3.2423099999999998</v>
      </c>
      <c r="CW15" s="8">
        <v>851.12157690041977</v>
      </c>
      <c r="CX15" s="25">
        <f t="shared" si="53"/>
        <v>851.12157690041977</v>
      </c>
      <c r="CY15" s="25">
        <f t="shared" si="9"/>
        <v>599.91304347826087</v>
      </c>
      <c r="CZ15" s="60">
        <v>-9999</v>
      </c>
      <c r="DA15" s="43">
        <v>1.3</v>
      </c>
      <c r="DB15" s="41">
        <f t="shared" si="10"/>
        <v>11.064580499705459</v>
      </c>
      <c r="DC15" s="41">
        <v>54</v>
      </c>
      <c r="DD15" s="41">
        <v>1014</v>
      </c>
      <c r="DE15" s="41">
        <f t="shared" si="3"/>
        <v>53.254437869822482</v>
      </c>
      <c r="DF15" s="41">
        <v>82.5</v>
      </c>
      <c r="DG15" s="41">
        <v>0.77016470588235286</v>
      </c>
      <c r="DH15" s="41">
        <v>0.55628529411764704</v>
      </c>
      <c r="DI15" s="41">
        <v>0.47930882352941173</v>
      </c>
      <c r="DJ15" s="41">
        <v>0.73259117647058813</v>
      </c>
      <c r="DK15" s="41">
        <v>0.49211470588235295</v>
      </c>
      <c r="DL15" s="41">
        <v>0.30460588235294123</v>
      </c>
      <c r="DM15" s="41">
        <v>0.21986097058823525</v>
      </c>
      <c r="DN15" s="41">
        <v>0.19601261764705882</v>
      </c>
      <c r="DO15" s="41">
        <v>0.23222229411764705</v>
      </c>
      <c r="DP15" s="41">
        <v>0.20852541176470579</v>
      </c>
      <c r="DQ15" s="41">
        <v>6.1246970588235292E-2</v>
      </c>
      <c r="DR15" s="41">
        <v>7.4260235294117655E-2</v>
      </c>
      <c r="DS15" s="41">
        <v>0.16075438235294118</v>
      </c>
      <c r="DT15" s="41">
        <v>0.4326457058823529</v>
      </c>
      <c r="DU15" s="41">
        <v>0.41221035294117647</v>
      </c>
      <c r="DV15" s="41">
        <v>0.18750882352941173</v>
      </c>
      <c r="DW15" s="41">
        <v>0.56477802941176469</v>
      </c>
      <c r="DX15" s="41">
        <v>0.48863897058823536</v>
      </c>
      <c r="DY15" s="41">
        <v>0.69063564705882363</v>
      </c>
      <c r="DZ15" s="41">
        <v>0.73247285294117626</v>
      </c>
      <c r="EA15" s="41">
        <v>0.73286588235294114</v>
      </c>
      <c r="EB15" s="41">
        <v>0.76844267647058828</v>
      </c>
      <c r="EC15" s="41">
        <v>21.751470588235296</v>
      </c>
      <c r="ED15" s="41">
        <v>23.566470588235287</v>
      </c>
      <c r="EE15" s="41">
        <v>24.658823529411762</v>
      </c>
      <c r="EF15" s="41">
        <v>25.597058823529409</v>
      </c>
      <c r="EG15" s="41">
        <f t="shared" si="11"/>
        <v>2.907352941176466</v>
      </c>
      <c r="EH15" s="41">
        <v>38.17529411764707</v>
      </c>
      <c r="EI15" s="42">
        <f t="shared" si="12"/>
        <v>96.965247058823564</v>
      </c>
      <c r="EJ15" s="4">
        <v>105</v>
      </c>
      <c r="EK15" s="40">
        <f t="shared" si="13"/>
        <v>8.0347529411764356</v>
      </c>
      <c r="EL15" s="41">
        <v>0.7214605263157895</v>
      </c>
      <c r="EM15" s="41">
        <v>0.5175921052631578</v>
      </c>
      <c r="EN15" s="41">
        <v>0.43109210526315789</v>
      </c>
      <c r="EO15" s="41">
        <v>0.68718947368421057</v>
      </c>
      <c r="EP15" s="41">
        <v>0.43639999999999995</v>
      </c>
      <c r="EQ15" s="41">
        <v>0.27804999999999991</v>
      </c>
      <c r="ER15" s="41">
        <v>0.24617178947368418</v>
      </c>
      <c r="ES15" s="41">
        <v>0.22318297368421056</v>
      </c>
      <c r="ET15" s="41">
        <v>0.25194494736842116</v>
      </c>
      <c r="EU15" s="41">
        <v>0.22900715789473686</v>
      </c>
      <c r="EV15" s="41">
        <v>8.5261526315789468E-2</v>
      </c>
      <c r="EW15" s="41">
        <v>9.1367500000000004E-2</v>
      </c>
      <c r="EX15" s="41">
        <v>0.16439392105263156</v>
      </c>
      <c r="EY15" s="41">
        <v>0.44357565789473685</v>
      </c>
      <c r="EZ15" s="41">
        <v>0.4238067105263158</v>
      </c>
      <c r="FA15" s="41">
        <v>0.15834999999999996</v>
      </c>
      <c r="FB15" s="41">
        <v>0.65462268421052638</v>
      </c>
      <c r="FC15" s="41">
        <v>0.57591021052631575</v>
      </c>
      <c r="FD15" s="41">
        <v>0.65349750000000006</v>
      </c>
      <c r="FE15" s="41">
        <v>0.66989023684210525</v>
      </c>
      <c r="FF15" s="41">
        <v>0.70213534210526307</v>
      </c>
      <c r="FG15" s="41">
        <v>0.71616294736842112</v>
      </c>
      <c r="FH15" s="41">
        <v>23.316052631578952</v>
      </c>
      <c r="FI15" s="41">
        <v>28.287894736842102</v>
      </c>
      <c r="FJ15" s="41">
        <v>26.443684210526317</v>
      </c>
      <c r="FK15" s="41">
        <v>27.509473684210523</v>
      </c>
      <c r="FL15" s="41">
        <f t="shared" si="14"/>
        <v>3.1276315789473657</v>
      </c>
      <c r="FM15" s="41">
        <v>39.582631578947371</v>
      </c>
      <c r="FN15" s="40">
        <f t="shared" si="15"/>
        <v>100.53988421052632</v>
      </c>
      <c r="FO15" s="4">
        <v>105</v>
      </c>
      <c r="FP15" s="40">
        <f t="shared" si="16"/>
        <v>4.4601157894736758</v>
      </c>
      <c r="FQ15" s="41">
        <v>0.73553658536585365</v>
      </c>
      <c r="FR15" s="41">
        <v>0.51422195121951231</v>
      </c>
      <c r="FS15" s="41">
        <v>0.4053585365853658</v>
      </c>
      <c r="FT15" s="41">
        <v>0.70473170731707324</v>
      </c>
      <c r="FU15" s="41">
        <v>0.41255365853658527</v>
      </c>
      <c r="FV15" s="41">
        <v>0.27310243902439019</v>
      </c>
      <c r="FW15" s="41">
        <v>0.28154631707317068</v>
      </c>
      <c r="FX15" s="41">
        <v>0.26181675609756094</v>
      </c>
      <c r="FY15" s="41">
        <v>0.28964407317073171</v>
      </c>
      <c r="FZ15" s="41">
        <v>0.26999597560975613</v>
      </c>
      <c r="GA15" s="41">
        <v>0.11020085365853656</v>
      </c>
      <c r="GB15" s="41">
        <v>0.11890417073170734</v>
      </c>
      <c r="GC15" s="41">
        <v>0.17695034146341462</v>
      </c>
      <c r="GD15" s="41">
        <v>0.45839141463414634</v>
      </c>
      <c r="GE15" s="41">
        <v>0.44138690243902445</v>
      </c>
      <c r="GF15" s="41">
        <v>0.13945121951219513</v>
      </c>
      <c r="GG15" s="41">
        <v>0.78748539024390229</v>
      </c>
      <c r="GH15" s="41">
        <v>0.71260126829268289</v>
      </c>
      <c r="GI15" s="41">
        <v>0.61399419512195141</v>
      </c>
      <c r="GJ15" s="41">
        <v>0.63246802439024385</v>
      </c>
      <c r="GK15" s="41">
        <v>0.67179121951219511</v>
      </c>
      <c r="GL15" s="41">
        <v>0.68743168292682943</v>
      </c>
      <c r="GM15" s="41">
        <v>22.017804878048789</v>
      </c>
      <c r="GN15" s="41">
        <v>26.211219512195129</v>
      </c>
      <c r="GO15" s="41">
        <v>26.950243902439027</v>
      </c>
      <c r="GP15" s="41">
        <v>27.984146341463411</v>
      </c>
      <c r="GQ15" s="41">
        <f t="shared" si="17"/>
        <v>4.9324390243902378</v>
      </c>
      <c r="GR15" s="40">
        <v>39.462195121951204</v>
      </c>
      <c r="GS15" s="40">
        <f t="shared" si="18"/>
        <v>100.23397560975606</v>
      </c>
      <c r="GT15" s="4">
        <v>104</v>
      </c>
      <c r="GU15" s="41">
        <f t="shared" si="19"/>
        <v>3.7660243902439419</v>
      </c>
      <c r="GV15" s="41">
        <v>0.75838510638297896</v>
      </c>
      <c r="GW15" s="41">
        <v>0.52139787234042567</v>
      </c>
      <c r="GX15" s="41">
        <v>0.37758936170212765</v>
      </c>
      <c r="GY15" s="41">
        <v>0.72472765957446816</v>
      </c>
      <c r="GZ15" s="41">
        <v>0.40324255319148938</v>
      </c>
      <c r="HA15" s="41">
        <v>0.26644042553191494</v>
      </c>
      <c r="HB15" s="41">
        <v>0.30578982978723401</v>
      </c>
      <c r="HC15" s="41">
        <v>0.28518972340425525</v>
      </c>
      <c r="HD15" s="41">
        <v>0.33700600000000003</v>
      </c>
      <c r="HE15" s="41">
        <v>0.3168738085106384</v>
      </c>
      <c r="HF15" s="41">
        <v>0.12856104255319151</v>
      </c>
      <c r="HG15" s="41">
        <v>0.16274019148936172</v>
      </c>
      <c r="HH15" s="41">
        <v>0.18486429787234046</v>
      </c>
      <c r="HI15" s="41">
        <v>0.48031421276595743</v>
      </c>
      <c r="HJ15" s="41">
        <v>0.46275138297872337</v>
      </c>
      <c r="HK15" s="41">
        <v>0.1368021276595745</v>
      </c>
      <c r="HL15" s="41">
        <v>0.89085110638297871</v>
      </c>
      <c r="HM15" s="41">
        <v>0.80685602127659539</v>
      </c>
      <c r="HN15" s="41">
        <v>0.55683944680851061</v>
      </c>
      <c r="HO15" s="41">
        <v>0.6128094893617021</v>
      </c>
      <c r="HP15" s="41">
        <v>0.62580746808510657</v>
      </c>
      <c r="HQ15" s="41">
        <v>0.67310506382978719</v>
      </c>
      <c r="HR15" s="41">
        <v>16.497234042553188</v>
      </c>
      <c r="HS15" s="41">
        <v>22.123617021276591</v>
      </c>
      <c r="HT15" s="41">
        <v>22.96744680851064</v>
      </c>
      <c r="HU15" s="41">
        <v>23.440212765957451</v>
      </c>
      <c r="HV15" s="41">
        <f t="shared" si="20"/>
        <v>6.4702127659574522</v>
      </c>
      <c r="HW15" s="41">
        <v>39.167659574468082</v>
      </c>
      <c r="HX15" s="41">
        <f t="shared" si="21"/>
        <v>99.485855319148925</v>
      </c>
      <c r="HY15" s="4">
        <v>106</v>
      </c>
      <c r="HZ15" s="40">
        <f t="shared" si="22"/>
        <v>6.514144680851075</v>
      </c>
      <c r="IA15" s="41">
        <v>0.70311785714285713</v>
      </c>
      <c r="IB15" s="41">
        <v>0.44281428571428566</v>
      </c>
      <c r="IC15" s="41">
        <v>0.29323392857142866</v>
      </c>
      <c r="ID15" s="41">
        <v>0.64958392857142866</v>
      </c>
      <c r="IE15" s="41">
        <v>0.32849642857142863</v>
      </c>
      <c r="IF15" s="41">
        <v>0.21545892857142848</v>
      </c>
      <c r="IG15" s="41">
        <v>0.36349566071428568</v>
      </c>
      <c r="IH15" s="41">
        <v>0.3288824821428572</v>
      </c>
      <c r="II15" s="41">
        <v>0.41397023214285728</v>
      </c>
      <c r="IJ15" s="41">
        <v>0.38082449999999984</v>
      </c>
      <c r="IK15" s="41">
        <v>0.15004694642857144</v>
      </c>
      <c r="IL15" s="41">
        <v>0.20758414285714283</v>
      </c>
      <c r="IM15" s="41">
        <v>0.22668592857142861</v>
      </c>
      <c r="IN15" s="41">
        <v>0.53124737500000008</v>
      </c>
      <c r="IO15" s="41">
        <v>0.50230173214285723</v>
      </c>
      <c r="IP15" s="41">
        <v>0.1130375</v>
      </c>
      <c r="IQ15" s="41">
        <v>1.1662594107142858</v>
      </c>
      <c r="IR15" s="41">
        <v>1.0008605178571428</v>
      </c>
      <c r="IS15" s="41">
        <v>0.55669162500000002</v>
      </c>
      <c r="IT15" s="41">
        <v>0.63728653571428584</v>
      </c>
      <c r="IU15" s="41">
        <v>0.63846098214285707</v>
      </c>
      <c r="IV15" s="41">
        <v>0.70438535714285699</v>
      </c>
      <c r="IW15" s="41">
        <v>21.130178571428569</v>
      </c>
      <c r="IX15" s="41">
        <v>25.638571428571428</v>
      </c>
      <c r="IY15" s="41">
        <v>26.625357142857148</v>
      </c>
      <c r="IZ15" s="41">
        <v>26.920357142857142</v>
      </c>
      <c r="JA15" s="41">
        <f t="shared" si="23"/>
        <v>5.4951785714285784</v>
      </c>
      <c r="JB15" s="41">
        <v>42.009821428571421</v>
      </c>
      <c r="JC15" s="41">
        <f t="shared" si="24"/>
        <v>106.7049464285714</v>
      </c>
      <c r="JD15" s="41">
        <v>112</v>
      </c>
      <c r="JE15" s="41">
        <f t="shared" si="25"/>
        <v>5.2950535714285962</v>
      </c>
      <c r="JF15" s="41">
        <v>0.65277368421052617</v>
      </c>
      <c r="JG15" s="41">
        <v>0.39742631578947357</v>
      </c>
      <c r="JH15" s="41">
        <v>0.24803421052631588</v>
      </c>
      <c r="JI15" s="41">
        <v>0.59997368421052621</v>
      </c>
      <c r="JJ15" s="41">
        <v>0.28145263157894734</v>
      </c>
      <c r="JK15" s="41">
        <v>0.19120000000000001</v>
      </c>
      <c r="JL15" s="41">
        <v>0.39767147368421057</v>
      </c>
      <c r="JM15" s="41">
        <v>0.36188439473684214</v>
      </c>
      <c r="JN15" s="41">
        <v>0.45198265789473685</v>
      </c>
      <c r="JO15" s="41">
        <v>0.41783881578947368</v>
      </c>
      <c r="JP15" s="41">
        <v>0.17230039473684217</v>
      </c>
      <c r="JQ15" s="41">
        <v>0.23597268421052633</v>
      </c>
      <c r="JR15" s="41">
        <v>0.24293044736842112</v>
      </c>
      <c r="JS15" s="41">
        <v>0.54725713157894729</v>
      </c>
      <c r="JT15" s="41">
        <v>0.51702973684210507</v>
      </c>
      <c r="JU15" s="41">
        <v>9.0252631578947376E-2</v>
      </c>
      <c r="JV15" s="41">
        <v>1.3480224999999997</v>
      </c>
      <c r="JW15" s="41">
        <v>1.1563101578947366</v>
      </c>
      <c r="JX15" s="41">
        <v>0.54378847368421068</v>
      </c>
      <c r="JY15" s="41">
        <v>0.62352742105263159</v>
      </c>
      <c r="JZ15" s="41">
        <v>0.63274449999999993</v>
      </c>
      <c r="KA15" s="41">
        <v>0.69694968421052628</v>
      </c>
      <c r="KB15" s="41">
        <v>25.356578947368416</v>
      </c>
      <c r="KC15" s="41">
        <v>26.207631578947375</v>
      </c>
      <c r="KD15" s="41">
        <v>25.683947368421048</v>
      </c>
      <c r="KE15" s="41">
        <v>25.784473684210525</v>
      </c>
      <c r="KF15" s="41">
        <f t="shared" si="26"/>
        <v>0.32736842105263264</v>
      </c>
      <c r="KG15" s="41">
        <v>44.228157894736832</v>
      </c>
      <c r="KH15" s="41">
        <f t="shared" si="27"/>
        <v>112.33952105263155</v>
      </c>
      <c r="KI15" s="41">
        <v>120</v>
      </c>
      <c r="KJ15" s="41">
        <f t="shared" si="28"/>
        <v>7.6604789473684463</v>
      </c>
      <c r="KK15" s="41">
        <v>0.39691034482758619</v>
      </c>
      <c r="KL15" s="41">
        <v>0.24414482758620679</v>
      </c>
      <c r="KM15" s="41">
        <v>0.14670689655172414</v>
      </c>
      <c r="KN15" s="41">
        <v>0.37102758620689658</v>
      </c>
      <c r="KO15" s="41">
        <v>0.1682965517241379</v>
      </c>
      <c r="KP15" s="41">
        <v>0.11401034482758622</v>
      </c>
      <c r="KQ15" s="41">
        <v>0.40466858620689655</v>
      </c>
      <c r="KR15" s="41">
        <v>0.37632079310344835</v>
      </c>
      <c r="KS15" s="41">
        <v>0.46217489655172411</v>
      </c>
      <c r="KT15" s="41">
        <v>0.4353235862068966</v>
      </c>
      <c r="KU15" s="41">
        <v>0.18475506896551722</v>
      </c>
      <c r="KV15" s="41">
        <v>0.25259265517241386</v>
      </c>
      <c r="KW15" s="41">
        <v>0.23818710344827582</v>
      </c>
      <c r="KX15" s="41">
        <v>0.55408406896551721</v>
      </c>
      <c r="KY15" s="41">
        <v>0.53036499999999998</v>
      </c>
      <c r="KZ15" s="41">
        <v>5.4286206896551725E-2</v>
      </c>
      <c r="LA15" s="41">
        <v>1.3756448620689661</v>
      </c>
      <c r="LB15" s="41">
        <v>1.2205978275862066</v>
      </c>
      <c r="LC15" s="41">
        <v>0.52010955172413786</v>
      </c>
      <c r="LD15" s="41">
        <v>0.59564448275862059</v>
      </c>
      <c r="LE15" s="41">
        <v>0.61234941379310348</v>
      </c>
      <c r="LF15" s="41">
        <v>0.67313682758620697</v>
      </c>
      <c r="LG15" s="41">
        <v>20.228620689655177</v>
      </c>
      <c r="LH15" s="41">
        <v>19.281724137931036</v>
      </c>
      <c r="LI15" s="41">
        <v>19.885862068965515</v>
      </c>
      <c r="LJ15" s="41">
        <v>19.547931034482758</v>
      </c>
      <c r="LK15" s="41">
        <f t="shared" si="29"/>
        <v>-0.34275862068966134</v>
      </c>
      <c r="LL15" s="41">
        <v>56.674482758620698</v>
      </c>
      <c r="LM15" s="41">
        <f t="shared" si="30"/>
        <v>143.95318620689659</v>
      </c>
      <c r="LN15" s="41">
        <v>150</v>
      </c>
      <c r="LO15" s="41">
        <f t="shared" si="31"/>
        <v>6.0468137931034107</v>
      </c>
      <c r="LP15" s="41">
        <v>0.36281739130434787</v>
      </c>
      <c r="LQ15" s="41">
        <v>0.21900434782608694</v>
      </c>
      <c r="LR15" s="41">
        <v>0.13179565217391306</v>
      </c>
      <c r="LS15" s="41">
        <v>0.33883043478260866</v>
      </c>
      <c r="LT15" s="41">
        <v>0.14791739130434786</v>
      </c>
      <c r="LU15" s="41">
        <v>0.10330869565217388</v>
      </c>
      <c r="LV15" s="41">
        <v>0.42072139130434788</v>
      </c>
      <c r="LW15" s="41">
        <v>0.3927323478260869</v>
      </c>
      <c r="LX15" s="41">
        <v>0.46877413043478261</v>
      </c>
      <c r="LY15" s="41">
        <v>0.44171300000000002</v>
      </c>
      <c r="LZ15" s="41">
        <v>0.19392773913043479</v>
      </c>
      <c r="MA15" s="41">
        <v>0.25109769565217388</v>
      </c>
      <c r="MB15" s="41">
        <v>0.24720169565217393</v>
      </c>
      <c r="MC15" s="41">
        <v>0.55698295652173913</v>
      </c>
      <c r="MD15" s="41">
        <v>0.53309656521739124</v>
      </c>
      <c r="ME15" s="41">
        <v>4.4608695652173916E-2</v>
      </c>
      <c r="MF15" s="41">
        <v>1.4646560434782612</v>
      </c>
      <c r="MG15" s="41">
        <v>1.3009798695652175</v>
      </c>
      <c r="MH15" s="41">
        <v>0.52899595652173914</v>
      </c>
      <c r="MI15" s="41">
        <v>0.59059804347826073</v>
      </c>
      <c r="MJ15" s="41">
        <v>0.6220052608695652</v>
      </c>
      <c r="MK15" s="41">
        <v>0.67122486956521743</v>
      </c>
      <c r="ML15" s="41">
        <v>23.079999999999995</v>
      </c>
      <c r="MM15" s="41">
        <v>24.378260869565214</v>
      </c>
      <c r="MN15" s="41">
        <v>24.844347826086956</v>
      </c>
      <c r="MO15" s="41">
        <v>24.724782608695651</v>
      </c>
      <c r="MP15" s="41">
        <f t="shared" si="32"/>
        <v>1.7643478260869614</v>
      </c>
      <c r="MQ15" s="41">
        <v>58.74</v>
      </c>
      <c r="MR15" s="41">
        <f t="shared" si="33"/>
        <v>149.1996</v>
      </c>
      <c r="MS15" s="41">
        <v>150</v>
      </c>
      <c r="MT15" s="41">
        <f t="shared" si="34"/>
        <v>0.80039999999999623</v>
      </c>
      <c r="MU15" s="41">
        <v>0.30553999999999998</v>
      </c>
      <c r="MV15" s="41">
        <v>0.18560000000000001</v>
      </c>
      <c r="MW15" s="41">
        <v>0.11068666666666668</v>
      </c>
      <c r="MX15" s="41">
        <v>0.27505000000000002</v>
      </c>
      <c r="MY15" s="41">
        <v>0.12854666666666667</v>
      </c>
      <c r="MZ15" s="41">
        <v>8.7086666666666632E-2</v>
      </c>
      <c r="NA15" s="41">
        <v>0.40762990000000004</v>
      </c>
      <c r="NB15" s="41">
        <v>0.36355183333333341</v>
      </c>
      <c r="NC15" s="41">
        <v>0.46867873333333332</v>
      </c>
      <c r="ND15" s="41">
        <v>0.42711310000000002</v>
      </c>
      <c r="NE15" s="41">
        <v>0.18214639999999999</v>
      </c>
      <c r="NF15" s="41">
        <v>0.25475753333333334</v>
      </c>
      <c r="NG15" s="41">
        <v>0.2438529333333333</v>
      </c>
      <c r="NH15" s="41">
        <v>0.55647483333333347</v>
      </c>
      <c r="NI15" s="41">
        <v>0.51950093333333336</v>
      </c>
      <c r="NJ15" s="41">
        <v>4.1460000000000004E-2</v>
      </c>
      <c r="NK15" s="41">
        <v>1.3916865</v>
      </c>
      <c r="NL15" s="41">
        <v>1.151411766666667</v>
      </c>
      <c r="NM15" s="41">
        <v>0.5202007666666667</v>
      </c>
      <c r="NN15" s="41">
        <v>0.60205273333333342</v>
      </c>
      <c r="NO15" s="41">
        <v>0.61360243333333331</v>
      </c>
      <c r="NP15" s="41">
        <v>0.67879690000000004</v>
      </c>
      <c r="NQ15" s="41">
        <v>24.83799999999999</v>
      </c>
      <c r="NR15" s="41">
        <v>26.908666666666669</v>
      </c>
      <c r="NS15" s="41">
        <v>28.299666666666671</v>
      </c>
      <c r="NT15" s="41">
        <v>27.566000000000006</v>
      </c>
      <c r="NU15" s="41">
        <f t="shared" si="35"/>
        <v>3.4616666666666802</v>
      </c>
      <c r="NV15" s="41">
        <v>67.602999999999994</v>
      </c>
      <c r="NW15" s="41">
        <f t="shared" si="36"/>
        <v>171.71161999999998</v>
      </c>
      <c r="NX15" s="41">
        <v>174</v>
      </c>
      <c r="NY15" s="41">
        <f t="shared" si="37"/>
        <v>2.2883800000000178</v>
      </c>
      <c r="NZ15" s="41">
        <v>0.24914705882352942</v>
      </c>
      <c r="OA15" s="41">
        <v>0.15920588235294114</v>
      </c>
      <c r="OB15" s="41">
        <v>9.9452941176470605E-2</v>
      </c>
      <c r="OC15" s="41">
        <v>0.23027941176470587</v>
      </c>
      <c r="OD15" s="41">
        <v>0.11266176470588235</v>
      </c>
      <c r="OE15" s="41">
        <v>7.2561764705882367E-2</v>
      </c>
      <c r="OF15" s="41">
        <v>0.3772099705882353</v>
      </c>
      <c r="OG15" s="41">
        <v>0.34355664705882349</v>
      </c>
      <c r="OH15" s="41">
        <v>0.42999541176470579</v>
      </c>
      <c r="OI15" s="41">
        <v>0.39788482352941168</v>
      </c>
      <c r="OJ15" s="41">
        <v>0.17144976470588236</v>
      </c>
      <c r="OK15" s="41">
        <v>0.23241188235294116</v>
      </c>
      <c r="OL15" s="41">
        <v>0.22006841176470593</v>
      </c>
      <c r="OM15" s="41">
        <v>0.54859338235294131</v>
      </c>
      <c r="ON15" s="41">
        <v>0.52095988235294133</v>
      </c>
      <c r="OO15" s="41">
        <v>4.009999999999999E-2</v>
      </c>
      <c r="OP15" s="41">
        <v>1.223175176470588</v>
      </c>
      <c r="OQ15" s="41">
        <v>1.054996882352941</v>
      </c>
      <c r="OR15" s="41">
        <v>0.51254088235294115</v>
      </c>
      <c r="OS15" s="41">
        <v>0.58888273529411761</v>
      </c>
      <c r="OT15" s="41">
        <v>0.59953973529411764</v>
      </c>
      <c r="OU15" s="41">
        <v>0.66145741176470585</v>
      </c>
      <c r="OV15" s="41">
        <v>16.345882352941175</v>
      </c>
      <c r="OW15" s="41">
        <v>18.40529411764706</v>
      </c>
      <c r="OX15" s="41">
        <v>19.335294117647063</v>
      </c>
      <c r="OY15" s="41">
        <v>18.613823529411764</v>
      </c>
      <c r="OZ15" s="41">
        <f t="shared" si="38"/>
        <v>2.9894117647058884</v>
      </c>
      <c r="PA15" s="41">
        <v>45.717352941176472</v>
      </c>
      <c r="PB15" s="41">
        <f t="shared" si="39"/>
        <v>116.12207647058824</v>
      </c>
      <c r="PC15" s="41">
        <v>184</v>
      </c>
      <c r="PD15" s="41">
        <f t="shared" si="40"/>
        <v>67.87792352941176</v>
      </c>
      <c r="PE15" s="41">
        <v>0.25017647058823539</v>
      </c>
      <c r="PF15" s="41">
        <v>0.13205098039215685</v>
      </c>
      <c r="PG15" s="41">
        <v>0.12678235294117648</v>
      </c>
      <c r="PH15" s="41">
        <v>0.22368627450980397</v>
      </c>
      <c r="PI15" s="41">
        <v>0.11409607843137252</v>
      </c>
      <c r="PJ15" s="41">
        <v>7.8639215686274508E-2</v>
      </c>
      <c r="PK15" s="41">
        <v>0.37315009803921567</v>
      </c>
      <c r="PL15" s="41">
        <v>0.32433643137254908</v>
      </c>
      <c r="PM15" s="41">
        <v>0.32731282352941177</v>
      </c>
      <c r="PN15" s="41">
        <v>0.27696354901960785</v>
      </c>
      <c r="PO15" s="41">
        <v>7.3218941176470584E-2</v>
      </c>
      <c r="PP15" s="41">
        <v>2.1261960784313721E-2</v>
      </c>
      <c r="PQ15" s="41">
        <v>0.30852794117647064</v>
      </c>
      <c r="PR15" s="41">
        <v>0.52117992156862736</v>
      </c>
      <c r="PS15" s="41">
        <v>0.47967543137254892</v>
      </c>
      <c r="PT15" s="41">
        <v>3.5456862745098044E-2</v>
      </c>
      <c r="PU15" s="41">
        <v>1.2000006274509802</v>
      </c>
      <c r="PV15" s="41">
        <v>0.96784113725490184</v>
      </c>
      <c r="PW15" s="41">
        <v>0.95000227450980423</v>
      </c>
      <c r="PX15" s="41">
        <v>0.83122815686274498</v>
      </c>
      <c r="PY15" s="41">
        <v>0.96156196078431366</v>
      </c>
      <c r="PZ15" s="41">
        <v>0.87022660784313699</v>
      </c>
      <c r="QA15" s="41">
        <v>25.258627450980381</v>
      </c>
      <c r="QB15" s="41">
        <v>27.806274509803938</v>
      </c>
      <c r="QC15" s="41">
        <v>28.616862745098032</v>
      </c>
      <c r="QD15" s="41">
        <v>27.71705882352941</v>
      </c>
      <c r="QE15" s="41">
        <f t="shared" si="41"/>
        <v>3.3582352941176516</v>
      </c>
      <c r="QF15" s="41">
        <v>75.718235294117605</v>
      </c>
      <c r="QG15" s="41">
        <f t="shared" si="42"/>
        <v>192.32431764705871</v>
      </c>
      <c r="QH15" s="41">
        <v>185</v>
      </c>
      <c r="QI15" s="41">
        <f t="shared" si="43"/>
        <v>-7.3243176470587059</v>
      </c>
      <c r="QJ15" s="41">
        <v>0.21943225806451613</v>
      </c>
      <c r="QK15" s="41">
        <v>0.16166451612903224</v>
      </c>
      <c r="QL15" s="41">
        <v>0.13202580645161294</v>
      </c>
      <c r="QM15" s="41">
        <v>0.15802903225806456</v>
      </c>
      <c r="QN15" s="41">
        <v>0.10351290322580646</v>
      </c>
      <c r="QO15" s="41">
        <v>7.9774193548387121E-2</v>
      </c>
      <c r="QP15" s="41">
        <v>0.35848087096774195</v>
      </c>
      <c r="QQ15" s="41">
        <v>0.20850232258064516</v>
      </c>
      <c r="QR15" s="41">
        <v>0.24866090322580642</v>
      </c>
      <c r="QS15" s="41">
        <v>9.0318967741935485E-2</v>
      </c>
      <c r="QT15" s="41">
        <v>0.21938525806451617</v>
      </c>
      <c r="QU15" s="41">
        <v>0.101591</v>
      </c>
      <c r="QV15" s="41">
        <v>0.1510898709677419</v>
      </c>
      <c r="QW15" s="41">
        <v>0.46638141935483868</v>
      </c>
      <c r="QX15" s="41">
        <v>0.32939951612903223</v>
      </c>
      <c r="QY15" s="41">
        <v>2.3738709677419353E-2</v>
      </c>
      <c r="QZ15" s="41">
        <v>1.1259118709677418</v>
      </c>
      <c r="RA15" s="41">
        <v>0.53067935483870965</v>
      </c>
      <c r="RB15" s="41">
        <v>0.61533761290322575</v>
      </c>
      <c r="RC15" s="41">
        <v>0.42040174193548396</v>
      </c>
      <c r="RD15" s="41">
        <v>0.66384716129032262</v>
      </c>
      <c r="RE15" s="41">
        <v>0.49458203225806452</v>
      </c>
      <c r="RF15" s="41">
        <v>26.249999999999996</v>
      </c>
      <c r="RG15" s="41">
        <v>30.289354838709688</v>
      </c>
      <c r="RH15" s="41">
        <v>31.589354838709678</v>
      </c>
      <c r="RI15" s="41">
        <v>29.988387096774193</v>
      </c>
      <c r="RJ15" s="41">
        <f t="shared" si="44"/>
        <v>5.3393548387096814</v>
      </c>
      <c r="RK15" s="41">
        <v>75.699354838709695</v>
      </c>
      <c r="RL15" s="41">
        <f t="shared" si="45"/>
        <v>192.27636129032263</v>
      </c>
      <c r="RM15" s="41">
        <v>197</v>
      </c>
      <c r="RN15" s="41">
        <f t="shared" si="46"/>
        <v>4.723638709677374</v>
      </c>
      <c r="RO15" s="41">
        <v>0.21161818181818182</v>
      </c>
      <c r="RP15" s="41">
        <v>0.12369090909090907</v>
      </c>
      <c r="RQ15" s="41">
        <v>0.12204999999999999</v>
      </c>
      <c r="RR15" s="41">
        <v>0.15060454545454546</v>
      </c>
      <c r="RS15" s="41">
        <v>0.1059318181818182</v>
      </c>
      <c r="RT15" s="41">
        <v>7.584090909090907E-2</v>
      </c>
      <c r="RU15" s="41">
        <v>0.33144999999999997</v>
      </c>
      <c r="RV15" s="41">
        <v>0.17403818181818179</v>
      </c>
      <c r="RW15" s="41">
        <v>0.26729663636363643</v>
      </c>
      <c r="RX15" s="41">
        <v>0.1049662727272727</v>
      </c>
      <c r="RY15" s="41">
        <v>7.683527272727271E-2</v>
      </c>
      <c r="RZ15" s="41">
        <v>6.5449090909090899E-3</v>
      </c>
      <c r="SA15" s="41">
        <v>0.26127322727272728</v>
      </c>
      <c r="SB15" s="41">
        <v>0.47094300000000011</v>
      </c>
      <c r="SC15" s="41">
        <v>0.32990063636363631</v>
      </c>
      <c r="SD15" s="41">
        <v>3.0090909090909088E-2</v>
      </c>
      <c r="SE15" s="41">
        <v>1.0017980454545454</v>
      </c>
      <c r="SF15" s="41">
        <v>0.42476204545454549</v>
      </c>
      <c r="SG15" s="41">
        <v>0.9901660909090908</v>
      </c>
      <c r="SH15" s="41">
        <v>0.78713881818181808</v>
      </c>
      <c r="SI15" s="41">
        <v>0.99007245454545467</v>
      </c>
      <c r="SJ15" s="41">
        <v>0.82915768181818172</v>
      </c>
      <c r="SK15" s="41">
        <v>30.659090909090903</v>
      </c>
      <c r="SL15" s="41">
        <v>36.310454545454554</v>
      </c>
      <c r="SM15" s="41">
        <v>37.293636363636374</v>
      </c>
      <c r="SN15" s="41">
        <v>35.328181818181818</v>
      </c>
      <c r="SO15" s="41">
        <f t="shared" si="47"/>
        <v>6.6345454545454707</v>
      </c>
      <c r="SP15" s="42">
        <v>75.970000000000013</v>
      </c>
      <c r="SQ15" s="42">
        <f t="shared" si="48"/>
        <v>192.96380000000005</v>
      </c>
      <c r="SR15" s="42">
        <v>202.5</v>
      </c>
      <c r="SS15" s="42">
        <f t="shared" si="49"/>
        <v>9.5361999999999512</v>
      </c>
      <c r="ST15" s="42">
        <v>-9999</v>
      </c>
      <c r="SU15" s="42">
        <v>-9999</v>
      </c>
      <c r="SV15" s="42">
        <v>-9999</v>
      </c>
      <c r="SW15" s="42">
        <v>-9999</v>
      </c>
      <c r="SX15" s="42">
        <v>-9999</v>
      </c>
      <c r="SY15" s="42">
        <v>-9999</v>
      </c>
      <c r="SZ15" s="42">
        <v>-9999</v>
      </c>
      <c r="TA15" s="42">
        <v>-9999</v>
      </c>
      <c r="TB15" s="42">
        <v>-9999</v>
      </c>
      <c r="TC15" s="42">
        <v>-9999</v>
      </c>
      <c r="TD15" s="42">
        <v>-9999</v>
      </c>
      <c r="TE15" s="42">
        <v>-9999</v>
      </c>
      <c r="TF15" s="42">
        <v>-9999</v>
      </c>
      <c r="TG15" s="42">
        <v>-9999</v>
      </c>
      <c r="TH15" s="42">
        <v>-9999</v>
      </c>
      <c r="TI15" s="42">
        <v>-9999</v>
      </c>
      <c r="TJ15" s="42">
        <v>-9999</v>
      </c>
      <c r="TK15" s="42">
        <v>-9999</v>
      </c>
      <c r="TL15" s="42">
        <v>-9999</v>
      </c>
      <c r="TM15" s="42">
        <v>-9999</v>
      </c>
      <c r="TN15" s="42">
        <v>-9999</v>
      </c>
      <c r="TO15" s="42">
        <v>-9999</v>
      </c>
      <c r="TP15" s="42">
        <v>-9999</v>
      </c>
      <c r="TQ15" s="42">
        <v>-9999</v>
      </c>
      <c r="TR15" s="42">
        <v>-9999</v>
      </c>
      <c r="TS15" s="42">
        <v>-9999</v>
      </c>
      <c r="TT15" s="42">
        <v>-9999</v>
      </c>
      <c r="TU15" s="42">
        <v>-9999</v>
      </c>
      <c r="TV15" s="42">
        <v>-9999</v>
      </c>
      <c r="TW15" s="42">
        <v>-9999</v>
      </c>
      <c r="TX15" s="42">
        <v>-9999</v>
      </c>
      <c r="TY15" s="41">
        <v>0.19662799999999997</v>
      </c>
      <c r="TZ15" s="41">
        <v>0.12678399999999995</v>
      </c>
      <c r="UA15" s="41">
        <v>0.14078399999999999</v>
      </c>
      <c r="UB15" s="41">
        <v>0.14364399999999999</v>
      </c>
      <c r="UC15" s="41">
        <v>0.12006799999999998</v>
      </c>
      <c r="UD15" s="41">
        <v>7.5955999999999996E-2</v>
      </c>
      <c r="UE15" s="41">
        <v>0.23998783999999998</v>
      </c>
      <c r="UF15" s="41">
        <v>8.9215320000000015E-2</v>
      </c>
      <c r="UG15" s="41">
        <v>0.16398016000000001</v>
      </c>
      <c r="UH15" s="41">
        <v>1.0187680000000001E-2</v>
      </c>
      <c r="UI15" s="41">
        <v>2.5987200000000002E-2</v>
      </c>
      <c r="UJ15" s="41">
        <v>-5.3151120000000003E-2</v>
      </c>
      <c r="UK15" s="41">
        <v>0.21506715999999998</v>
      </c>
      <c r="UL15" s="41">
        <v>0.44107720000000006</v>
      </c>
      <c r="UM15" s="41">
        <v>0.30821116000000004</v>
      </c>
      <c r="UN15" s="41">
        <v>4.4112000000000012E-2</v>
      </c>
      <c r="UO15" s="41">
        <v>0.63836035999999996</v>
      </c>
      <c r="UP15" s="41">
        <v>0.19745215999999999</v>
      </c>
      <c r="UQ15" s="41">
        <v>1.3626042399999998</v>
      </c>
      <c r="UR15" s="41">
        <v>0.89793699999999987</v>
      </c>
      <c r="US15" s="41">
        <v>1.2976514399999999</v>
      </c>
      <c r="UT15" s="41">
        <v>0.91254071999999997</v>
      </c>
      <c r="UU15" s="41">
        <v>33.515200000000014</v>
      </c>
      <c r="UV15" s="41">
        <v>39.982799999999997</v>
      </c>
      <c r="UW15" s="41">
        <v>40.939199999999992</v>
      </c>
      <c r="UX15" s="41">
        <v>38.742400000000004</v>
      </c>
      <c r="UY15" s="41">
        <f t="shared" si="50"/>
        <v>7.4239999999999782</v>
      </c>
      <c r="UZ15" s="42">
        <v>75.98</v>
      </c>
      <c r="VA15" s="42">
        <f t="shared" si="51"/>
        <v>192.98920000000001</v>
      </c>
      <c r="VB15" s="42">
        <v>206</v>
      </c>
      <c r="VC15" s="42">
        <f t="shared" si="52"/>
        <v>13.010799999999989</v>
      </c>
      <c r="VD15" s="41">
        <f t="shared" si="4"/>
        <v>-688.98038446210217</v>
      </c>
      <c r="VE15" s="41">
        <f t="shared" si="5"/>
        <v>-688.41669422996677</v>
      </c>
      <c r="VF15" s="41">
        <f t="shared" si="6"/>
        <v>-710.82723044563295</v>
      </c>
    </row>
    <row r="16" spans="1:578" x14ac:dyDescent="0.25">
      <c r="A16" s="4">
        <v>1</v>
      </c>
      <c r="B16" s="4">
        <v>2</v>
      </c>
      <c r="C16" s="28">
        <v>205</v>
      </c>
      <c r="D16" s="42">
        <v>-9999</v>
      </c>
      <c r="E16" s="42">
        <v>-9999</v>
      </c>
      <c r="F16" s="4">
        <v>5</v>
      </c>
      <c r="G16" s="4">
        <v>48.8</v>
      </c>
      <c r="H16" s="40">
        <v>313.84620253164553</v>
      </c>
      <c r="I16" s="40">
        <f t="shared" si="7"/>
        <v>362.64620253164554</v>
      </c>
      <c r="J16" s="41">
        <f t="shared" si="8"/>
        <v>0.75004385218540959</v>
      </c>
      <c r="K16" s="4" t="s">
        <v>8</v>
      </c>
      <c r="L16" s="42">
        <v>0</v>
      </c>
      <c r="M16" s="42">
        <f t="shared" si="0"/>
        <v>0</v>
      </c>
      <c r="N16" s="42">
        <v>-9999</v>
      </c>
      <c r="O16" s="42">
        <v>-9999</v>
      </c>
      <c r="P16" s="42">
        <v>-9999</v>
      </c>
      <c r="Q16" s="42">
        <v>-9999</v>
      </c>
      <c r="R16" s="42">
        <v>-9999</v>
      </c>
      <c r="S16" s="42">
        <v>-9999</v>
      </c>
      <c r="T16" s="42">
        <v>-9999</v>
      </c>
      <c r="U16" s="42">
        <v>-9999</v>
      </c>
      <c r="V16" s="42">
        <v>-9999</v>
      </c>
      <c r="W16" s="42">
        <v>-9999</v>
      </c>
      <c r="X16" s="42">
        <v>-9999</v>
      </c>
      <c r="Y16" s="42">
        <v>-9999</v>
      </c>
      <c r="Z16" s="42">
        <v>-9999</v>
      </c>
      <c r="AA16" s="42">
        <v>-9999</v>
      </c>
      <c r="AB16" s="42">
        <v>-9999</v>
      </c>
      <c r="AC16" s="42">
        <v>-9999</v>
      </c>
      <c r="AD16" s="42">
        <v>-9999</v>
      </c>
      <c r="AE16" s="42">
        <v>-9999</v>
      </c>
      <c r="AF16" s="57">
        <v>-9999</v>
      </c>
      <c r="AG16" s="42">
        <v>-9999</v>
      </c>
      <c r="AH16" s="42">
        <v>-9999</v>
      </c>
      <c r="AI16" s="57">
        <v>-9999</v>
      </c>
      <c r="AJ16" s="57">
        <v>-9999</v>
      </c>
      <c r="AK16" s="57">
        <v>-9999</v>
      </c>
      <c r="AL16" s="58">
        <v>-9999</v>
      </c>
      <c r="AM16" s="42">
        <v>-9999</v>
      </c>
      <c r="AN16" s="42">
        <v>-9999</v>
      </c>
      <c r="AO16" s="42">
        <v>-9999</v>
      </c>
      <c r="AP16" s="42">
        <v>-9999</v>
      </c>
      <c r="AQ16" s="42">
        <v>-9999</v>
      </c>
      <c r="AR16" s="42">
        <v>-9999</v>
      </c>
      <c r="AS16" s="42">
        <v>-9999</v>
      </c>
      <c r="AT16" s="42">
        <v>-9999</v>
      </c>
      <c r="AU16" s="42">
        <v>-9999</v>
      </c>
      <c r="AV16" s="42">
        <v>-9999</v>
      </c>
      <c r="AW16" s="42">
        <v>-9999</v>
      </c>
      <c r="AX16" s="42">
        <v>-9999</v>
      </c>
      <c r="AY16" s="42">
        <v>-9999</v>
      </c>
      <c r="AZ16" s="42">
        <v>-9999</v>
      </c>
      <c r="BA16" s="42">
        <v>-9999</v>
      </c>
      <c r="BB16" s="42">
        <v>-9999</v>
      </c>
      <c r="BC16" s="42">
        <v>-9999</v>
      </c>
      <c r="BD16" s="42">
        <v>-9999</v>
      </c>
      <c r="BE16" s="42">
        <v>-9999</v>
      </c>
      <c r="BF16" s="42">
        <v>-9999</v>
      </c>
      <c r="BG16" s="42">
        <v>-9999</v>
      </c>
      <c r="BH16" s="42">
        <v>-9999</v>
      </c>
      <c r="BI16" s="42">
        <v>-9999</v>
      </c>
      <c r="BJ16" s="42">
        <v>-9999</v>
      </c>
      <c r="BK16" s="42">
        <v>-9999</v>
      </c>
      <c r="BL16" s="42">
        <v>-9999</v>
      </c>
      <c r="BM16" s="42">
        <v>-9999</v>
      </c>
      <c r="BN16" s="42">
        <v>-9999</v>
      </c>
      <c r="BO16" s="42">
        <v>-9999</v>
      </c>
      <c r="BP16" s="42">
        <v>-9999</v>
      </c>
      <c r="BQ16" s="42">
        <v>-9999</v>
      </c>
      <c r="BR16" s="42">
        <v>-9999</v>
      </c>
      <c r="BS16" s="42">
        <v>-9999</v>
      </c>
      <c r="BT16" s="42">
        <v>-9999</v>
      </c>
      <c r="BU16" s="42">
        <v>-9999</v>
      </c>
      <c r="BV16" s="42">
        <v>-9999</v>
      </c>
      <c r="BW16" s="42">
        <v>-9999</v>
      </c>
      <c r="BX16" s="42">
        <v>-9999</v>
      </c>
      <c r="BY16" s="42">
        <v>-9999</v>
      </c>
      <c r="BZ16" s="42">
        <v>-9999</v>
      </c>
      <c r="CA16" s="42">
        <v>-9999</v>
      </c>
      <c r="CB16" s="42">
        <v>-9999</v>
      </c>
      <c r="CC16" s="42">
        <v>-9999</v>
      </c>
      <c r="CD16" s="8">
        <v>6.71</v>
      </c>
      <c r="CE16" s="25">
        <f t="shared" si="1"/>
        <v>447.33333333333337</v>
      </c>
      <c r="CF16" s="4">
        <v>3.08</v>
      </c>
      <c r="CG16" s="41">
        <f>CE16*CF16/100</f>
        <v>13.777866666666668</v>
      </c>
      <c r="CH16" s="37">
        <v>21.63</v>
      </c>
      <c r="CI16" s="25">
        <f>(CH16/1000)*(10000/(0.5*2*0.15))</f>
        <v>1442</v>
      </c>
      <c r="CJ16" s="43">
        <v>2.52</v>
      </c>
      <c r="CK16" s="41">
        <f>CI16*CJ16/100</f>
        <v>36.3384</v>
      </c>
      <c r="CL16" s="38">
        <v>89.31</v>
      </c>
      <c r="CM16" s="25">
        <f>(CL16/1000)*(10000/(0.5*2*0.15))</f>
        <v>5954.0000000000009</v>
      </c>
      <c r="CN16" s="43">
        <v>0.95799999999999996</v>
      </c>
      <c r="CO16" s="41">
        <f>CM16*CN16/100</f>
        <v>57.039320000000004</v>
      </c>
      <c r="CP16" s="38">
        <v>126.04</v>
      </c>
      <c r="CQ16" s="25">
        <f>(CP16/1000)*(10000/(0.5*2*0.15))</f>
        <v>8402.6666666666679</v>
      </c>
      <c r="CR16" s="43">
        <v>0.60099999999999998</v>
      </c>
      <c r="CS16" s="41">
        <f>CQ16*CR16/100</f>
        <v>50.50002666666667</v>
      </c>
      <c r="CT16" s="8">
        <v>484.42</v>
      </c>
      <c r="CU16" s="8">
        <v>4.7755862711601225</v>
      </c>
      <c r="CV16" s="8">
        <v>3.9090600000000006</v>
      </c>
      <c r="CW16" s="8">
        <v>1239.2237520017597</v>
      </c>
      <c r="CX16" s="25">
        <f t="shared" si="53"/>
        <v>1239.2237520017597</v>
      </c>
      <c r="CY16" s="25">
        <f t="shared" si="9"/>
        <v>1053.0869565217392</v>
      </c>
      <c r="CZ16" s="25">
        <f>CX16/(CQ16)</f>
        <v>0.14747981815317671</v>
      </c>
      <c r="DA16" s="43">
        <v>1.24</v>
      </c>
      <c r="DB16" s="41">
        <f t="shared" si="10"/>
        <v>15.36637452482182</v>
      </c>
      <c r="DC16" s="41">
        <v>60.6</v>
      </c>
      <c r="DD16" s="41">
        <v>1191</v>
      </c>
      <c r="DE16" s="41">
        <f t="shared" si="3"/>
        <v>50.8816120906801</v>
      </c>
      <c r="DF16" s="41">
        <v>92.5</v>
      </c>
      <c r="DG16" s="41">
        <v>0.76811515151515153</v>
      </c>
      <c r="DH16" s="41">
        <v>0.55431212121212126</v>
      </c>
      <c r="DI16" s="41">
        <v>0.47150606060606065</v>
      </c>
      <c r="DJ16" s="41">
        <v>0.73368181818181832</v>
      </c>
      <c r="DK16" s="41">
        <v>0.48450909090909083</v>
      </c>
      <c r="DL16" s="41">
        <v>0.29948787878787875</v>
      </c>
      <c r="DM16" s="41">
        <v>0.22632754545454545</v>
      </c>
      <c r="DN16" s="41">
        <v>0.2044097878787878</v>
      </c>
      <c r="DO16" s="41">
        <v>0.23902472727272731</v>
      </c>
      <c r="DP16" s="41">
        <v>0.21721366666666664</v>
      </c>
      <c r="DQ16" s="41">
        <v>6.7572090909090915E-2</v>
      </c>
      <c r="DR16" s="41">
        <v>8.0900818181818171E-2</v>
      </c>
      <c r="DS16" s="41">
        <v>0.16124933333333333</v>
      </c>
      <c r="DT16" s="41">
        <v>0.43857018181818186</v>
      </c>
      <c r="DU16" s="41">
        <v>0.41980109090909079</v>
      </c>
      <c r="DV16" s="41">
        <v>0.18502121212121214</v>
      </c>
      <c r="DW16" s="41">
        <v>0.58733406060606042</v>
      </c>
      <c r="DX16" s="41">
        <v>0.51591954545454555</v>
      </c>
      <c r="DY16" s="41">
        <v>0.67538730303030314</v>
      </c>
      <c r="DZ16" s="41">
        <v>0.71555587878787874</v>
      </c>
      <c r="EA16" s="41">
        <v>0.71965412121212136</v>
      </c>
      <c r="EB16" s="41">
        <v>0.75424596969696955</v>
      </c>
      <c r="EC16" s="41">
        <v>21.435757575757574</v>
      </c>
      <c r="ED16" s="41">
        <v>23.090606060606056</v>
      </c>
      <c r="EE16" s="41">
        <v>24.364848484848487</v>
      </c>
      <c r="EF16" s="41">
        <v>25.491818181818179</v>
      </c>
      <c r="EG16" s="41">
        <f t="shared" si="11"/>
        <v>2.9290909090909132</v>
      </c>
      <c r="EH16" s="41">
        <v>38.175757575757558</v>
      </c>
      <c r="EI16" s="42">
        <f t="shared" si="12"/>
        <v>96.966424242424196</v>
      </c>
      <c r="EJ16" s="4">
        <v>105</v>
      </c>
      <c r="EK16" s="40">
        <f t="shared" si="13"/>
        <v>8.0335757575758038</v>
      </c>
      <c r="EL16" s="41">
        <v>0.71883000000000008</v>
      </c>
      <c r="EM16" s="41">
        <v>0.51402000000000003</v>
      </c>
      <c r="EN16" s="41">
        <v>0.41856249999999989</v>
      </c>
      <c r="EO16" s="41">
        <v>0.68265750000000003</v>
      </c>
      <c r="EP16" s="41">
        <v>0.43123999999999996</v>
      </c>
      <c r="EQ16" s="41">
        <v>0.27364499999999997</v>
      </c>
      <c r="ER16" s="41">
        <v>0.25005065000000004</v>
      </c>
      <c r="ES16" s="41">
        <v>0.22583845</v>
      </c>
      <c r="ET16" s="41">
        <v>0.26400627499999996</v>
      </c>
      <c r="EU16" s="41">
        <v>0.23995082500000003</v>
      </c>
      <c r="EV16" s="41">
        <v>8.8337975000000027E-2</v>
      </c>
      <c r="EW16" s="41">
        <v>0.10302937499999998</v>
      </c>
      <c r="EX16" s="41">
        <v>0.16560327499999999</v>
      </c>
      <c r="EY16" s="41">
        <v>0.44816415000000009</v>
      </c>
      <c r="EZ16" s="41">
        <v>0.42739709999999997</v>
      </c>
      <c r="FA16" s="41">
        <v>0.15759499999999999</v>
      </c>
      <c r="FB16" s="41">
        <v>0.67361062500000002</v>
      </c>
      <c r="FC16" s="41">
        <v>0.5892672000000001</v>
      </c>
      <c r="FD16" s="41">
        <v>0.63108450000000005</v>
      </c>
      <c r="FE16" s="41">
        <v>0.66936427499999995</v>
      </c>
      <c r="FF16" s="41">
        <v>0.68281559999999997</v>
      </c>
      <c r="FG16" s="41">
        <v>0.7159414500000002</v>
      </c>
      <c r="FH16" s="41">
        <v>23.586250000000007</v>
      </c>
      <c r="FI16" s="41">
        <v>27.646499999999996</v>
      </c>
      <c r="FJ16" s="41">
        <v>26.500500000000006</v>
      </c>
      <c r="FK16" s="41">
        <v>27.647500000000008</v>
      </c>
      <c r="FL16" s="41">
        <f t="shared" si="14"/>
        <v>2.9142499999999991</v>
      </c>
      <c r="FM16" s="41">
        <v>39.679500000000004</v>
      </c>
      <c r="FN16" s="40">
        <f t="shared" si="15"/>
        <v>100.78593000000001</v>
      </c>
      <c r="FO16" s="4">
        <v>105</v>
      </c>
      <c r="FP16" s="40">
        <f t="shared" si="16"/>
        <v>4.2140699999999924</v>
      </c>
      <c r="FQ16" s="41">
        <v>0.73010975609756079</v>
      </c>
      <c r="FR16" s="41">
        <v>0.5090853658536586</v>
      </c>
      <c r="FS16" s="41">
        <v>0.38311707317073174</v>
      </c>
      <c r="FT16" s="41">
        <v>0.70118048780487818</v>
      </c>
      <c r="FU16" s="41">
        <v>0.40671219512195134</v>
      </c>
      <c r="FV16" s="41">
        <v>0.26290000000000002</v>
      </c>
      <c r="FW16" s="41">
        <v>0.28461026829268299</v>
      </c>
      <c r="FX16" s="41">
        <v>0.26614353658536583</v>
      </c>
      <c r="FY16" s="41">
        <v>0.31267670731707309</v>
      </c>
      <c r="FZ16" s="41">
        <v>0.29446904878048791</v>
      </c>
      <c r="GA16" s="41">
        <v>0.11327112195121952</v>
      </c>
      <c r="GB16" s="41">
        <v>0.14332658536585366</v>
      </c>
      <c r="GC16" s="41">
        <v>0.17770104878048784</v>
      </c>
      <c r="GD16" s="41">
        <v>0.47020451219512194</v>
      </c>
      <c r="GE16" s="41">
        <v>0.45443324390243917</v>
      </c>
      <c r="GF16" s="41">
        <v>0.14381219512195123</v>
      </c>
      <c r="GG16" s="41">
        <v>0.81259863414634148</v>
      </c>
      <c r="GH16" s="41">
        <v>0.74041502439024376</v>
      </c>
      <c r="GI16" s="41">
        <v>0.57505182926829257</v>
      </c>
      <c r="GJ16" s="41">
        <v>0.63797234146341486</v>
      </c>
      <c r="GK16" s="41">
        <v>0.63851846341463425</v>
      </c>
      <c r="GL16" s="41">
        <v>0.69254609756097563</v>
      </c>
      <c r="GM16" s="41">
        <v>21.926097560975609</v>
      </c>
      <c r="GN16" s="41">
        <v>25.402439024390237</v>
      </c>
      <c r="GO16" s="41">
        <v>26.442195121951222</v>
      </c>
      <c r="GP16" s="41">
        <v>27.041707317073172</v>
      </c>
      <c r="GQ16" s="41">
        <f t="shared" si="17"/>
        <v>4.5160975609756129</v>
      </c>
      <c r="GR16" s="40">
        <v>39.731707317073173</v>
      </c>
      <c r="GS16" s="40">
        <f t="shared" si="18"/>
        <v>100.91853658536586</v>
      </c>
      <c r="GT16" s="4">
        <v>104</v>
      </c>
      <c r="GU16" s="41">
        <f t="shared" si="19"/>
        <v>3.0814634146341433</v>
      </c>
      <c r="GV16" s="41">
        <v>0.77003877551020417</v>
      </c>
      <c r="GW16" s="41">
        <v>0.51262653061224484</v>
      </c>
      <c r="GX16" s="41">
        <v>0.35588775510204085</v>
      </c>
      <c r="GY16" s="41">
        <v>0.73699795918367306</v>
      </c>
      <c r="GZ16" s="41">
        <v>0.37577959183673459</v>
      </c>
      <c r="HA16" s="41">
        <v>0.25763061224489792</v>
      </c>
      <c r="HB16" s="41">
        <v>0.34475779591836736</v>
      </c>
      <c r="HC16" s="41">
        <v>0.32547689795918366</v>
      </c>
      <c r="HD16" s="41">
        <v>0.37001808163265304</v>
      </c>
      <c r="HE16" s="41">
        <v>0.35101414285714294</v>
      </c>
      <c r="HF16" s="41">
        <v>0.1563770612244898</v>
      </c>
      <c r="HG16" s="41">
        <v>0.18437583673469385</v>
      </c>
      <c r="HH16" s="41">
        <v>0.20019873469387758</v>
      </c>
      <c r="HI16" s="41">
        <v>0.49864614285714287</v>
      </c>
      <c r="HJ16" s="41">
        <v>0.48201902040816319</v>
      </c>
      <c r="HK16" s="41">
        <v>0.11814897959183673</v>
      </c>
      <c r="HL16" s="41">
        <v>1.0812307551020408</v>
      </c>
      <c r="HM16" s="41">
        <v>0.99107695918367333</v>
      </c>
      <c r="HN16" s="41">
        <v>0.55046293877551011</v>
      </c>
      <c r="HO16" s="41">
        <v>0.59567316326530617</v>
      </c>
      <c r="HP16" s="41">
        <v>0.62510926530612243</v>
      </c>
      <c r="HQ16" s="41">
        <v>0.66315036734693877</v>
      </c>
      <c r="HR16" s="41">
        <v>16.376122448979601</v>
      </c>
      <c r="HS16" s="41">
        <v>21.302448979591841</v>
      </c>
      <c r="HT16" s="41">
        <v>21.976122448979591</v>
      </c>
      <c r="HU16" s="41">
        <v>22.722857142857144</v>
      </c>
      <c r="HV16" s="41">
        <f t="shared" si="20"/>
        <v>5.5999999999999908</v>
      </c>
      <c r="HW16" s="41">
        <v>39.103469387755105</v>
      </c>
      <c r="HX16" s="41">
        <f t="shared" si="21"/>
        <v>99.322812244897975</v>
      </c>
      <c r="HY16" s="4">
        <v>106</v>
      </c>
      <c r="HZ16" s="40">
        <f t="shared" si="22"/>
        <v>6.6771877551020253</v>
      </c>
      <c r="IA16" s="41">
        <v>0.7208491228070173</v>
      </c>
      <c r="IB16" s="41">
        <v>0.43123684210526309</v>
      </c>
      <c r="IC16" s="41">
        <v>0.26332631578947369</v>
      </c>
      <c r="ID16" s="41">
        <v>0.66776140350877222</v>
      </c>
      <c r="IE16" s="41">
        <v>0.30447543859649123</v>
      </c>
      <c r="IF16" s="41">
        <v>0.20123684210526313</v>
      </c>
      <c r="IG16" s="41">
        <v>0.4067360877192982</v>
      </c>
      <c r="IH16" s="41">
        <v>0.37503842105263169</v>
      </c>
      <c r="II16" s="41">
        <v>0.46763356140350865</v>
      </c>
      <c r="IJ16" s="41">
        <v>0.43751419298245614</v>
      </c>
      <c r="IK16" s="41">
        <v>0.17623833333333327</v>
      </c>
      <c r="IL16" s="41">
        <v>0.24768436842105257</v>
      </c>
      <c r="IM16" s="41">
        <v>0.25054801754385975</v>
      </c>
      <c r="IN16" s="41">
        <v>0.56339196491228072</v>
      </c>
      <c r="IO16" s="41">
        <v>0.53693357894736848</v>
      </c>
      <c r="IP16" s="41">
        <v>0.10323859649122809</v>
      </c>
      <c r="IQ16" s="41">
        <v>1.4301014736842104</v>
      </c>
      <c r="IR16" s="41">
        <v>1.2489572280701753</v>
      </c>
      <c r="IS16" s="41">
        <v>0.54534022807017546</v>
      </c>
      <c r="IT16" s="41">
        <v>0.63982673684210523</v>
      </c>
      <c r="IU16" s="41">
        <v>0.63603785964912263</v>
      </c>
      <c r="IV16" s="41">
        <v>0.71259733333333342</v>
      </c>
      <c r="IW16" s="41">
        <v>20.895964912280714</v>
      </c>
      <c r="IX16" s="41">
        <v>24.421754385964913</v>
      </c>
      <c r="IY16" s="41">
        <v>24.960877192982466</v>
      </c>
      <c r="IZ16" s="41">
        <v>25.628070175438594</v>
      </c>
      <c r="JA16" s="41">
        <f t="shared" si="23"/>
        <v>4.0649122807017513</v>
      </c>
      <c r="JB16" s="41">
        <v>41.757543859649118</v>
      </c>
      <c r="JC16" s="41">
        <f t="shared" si="24"/>
        <v>106.06416140350876</v>
      </c>
      <c r="JD16" s="41">
        <v>112</v>
      </c>
      <c r="JE16" s="41">
        <f t="shared" si="25"/>
        <v>5.9358385964912372</v>
      </c>
      <c r="JF16" s="41">
        <v>0.66631578947368408</v>
      </c>
      <c r="JG16" s="41">
        <v>0.38785526315789476</v>
      </c>
      <c r="JH16" s="41">
        <v>0.21865526315789471</v>
      </c>
      <c r="JI16" s="41">
        <v>0.61202105263157891</v>
      </c>
      <c r="JJ16" s="41">
        <v>0.25971052631578956</v>
      </c>
      <c r="JK16" s="41">
        <v>0.17759210526315791</v>
      </c>
      <c r="JL16" s="41">
        <v>0.43936949999999991</v>
      </c>
      <c r="JM16" s="41">
        <v>0.40475157894736846</v>
      </c>
      <c r="JN16" s="41">
        <v>0.50916594736842102</v>
      </c>
      <c r="JO16" s="41">
        <v>0.47716721052631578</v>
      </c>
      <c r="JP16" s="41">
        <v>0.20070050000000003</v>
      </c>
      <c r="JQ16" s="41">
        <v>0.28547942105263152</v>
      </c>
      <c r="JR16" s="41">
        <v>0.26367368421052628</v>
      </c>
      <c r="JS16" s="41">
        <v>0.57919876315789487</v>
      </c>
      <c r="JT16" s="41">
        <v>0.55027873684210504</v>
      </c>
      <c r="JU16" s="41">
        <v>8.2118421052631591E-2</v>
      </c>
      <c r="JV16" s="41">
        <v>1.6211807631578943</v>
      </c>
      <c r="JW16" s="41">
        <v>1.4070923421052628</v>
      </c>
      <c r="JX16" s="41">
        <v>0.52641886842105268</v>
      </c>
      <c r="JY16" s="41">
        <v>0.61544660526315775</v>
      </c>
      <c r="JZ16" s="41">
        <v>0.62485189473684211</v>
      </c>
      <c r="KA16" s="41">
        <v>0.69586926315789466</v>
      </c>
      <c r="KB16" s="41">
        <v>25.497105263157881</v>
      </c>
      <c r="KC16" s="41">
        <v>25.311052631578946</v>
      </c>
      <c r="KD16" s="41">
        <v>24.391578947368419</v>
      </c>
      <c r="KE16" s="41">
        <v>24.361578947368418</v>
      </c>
      <c r="KF16" s="41">
        <f t="shared" si="26"/>
        <v>-1.1055263157894615</v>
      </c>
      <c r="KG16" s="41">
        <v>43.557105263157901</v>
      </c>
      <c r="KH16" s="41">
        <f t="shared" si="27"/>
        <v>110.63504736842107</v>
      </c>
      <c r="KI16" s="41">
        <v>120</v>
      </c>
      <c r="KJ16" s="41">
        <f t="shared" si="28"/>
        <v>9.3649526315789302</v>
      </c>
      <c r="KK16" s="41">
        <v>0.40489642857142849</v>
      </c>
      <c r="KL16" s="41">
        <v>0.23618571428571425</v>
      </c>
      <c r="KM16" s="41">
        <v>0.12838928571428573</v>
      </c>
      <c r="KN16" s="41">
        <v>0.3741571428571428</v>
      </c>
      <c r="KO16" s="41">
        <v>0.15769999999999998</v>
      </c>
      <c r="KP16" s="41">
        <v>0.10767142857142857</v>
      </c>
      <c r="KQ16" s="41">
        <v>0.43920564285714275</v>
      </c>
      <c r="KR16" s="41">
        <v>0.40722542857142857</v>
      </c>
      <c r="KS16" s="41">
        <v>0.52100610714285711</v>
      </c>
      <c r="KT16" s="41">
        <v>0.49215389285714289</v>
      </c>
      <c r="KU16" s="41">
        <v>0.20162971428571433</v>
      </c>
      <c r="KV16" s="41">
        <v>0.30144842857142856</v>
      </c>
      <c r="KW16" s="41">
        <v>0.26229896428571425</v>
      </c>
      <c r="KX16" s="41">
        <v>0.5796136428571429</v>
      </c>
      <c r="KY16" s="41">
        <v>0.55311728571428564</v>
      </c>
      <c r="KZ16" s="41">
        <v>5.0028571428571422E-2</v>
      </c>
      <c r="LA16" s="41">
        <v>1.6123104999999993</v>
      </c>
      <c r="LB16" s="41">
        <v>1.4147704285714284</v>
      </c>
      <c r="LC16" s="41">
        <v>0.5096863214285714</v>
      </c>
      <c r="LD16" s="41">
        <v>0.60721924999999988</v>
      </c>
      <c r="LE16" s="41">
        <v>0.61093767857142844</v>
      </c>
      <c r="LF16" s="41">
        <v>0.68869457142857127</v>
      </c>
      <c r="LG16" s="41">
        <v>20.32</v>
      </c>
      <c r="LH16" s="41">
        <v>19.079642857142858</v>
      </c>
      <c r="LI16" s="41">
        <v>19.298928571428572</v>
      </c>
      <c r="LJ16" s="41">
        <v>18.967142857142854</v>
      </c>
      <c r="LK16" s="41">
        <f t="shared" si="29"/>
        <v>-1.0210714285714282</v>
      </c>
      <c r="LL16" s="41">
        <v>57.052857142857171</v>
      </c>
      <c r="LM16" s="41">
        <f t="shared" si="30"/>
        <v>144.91425714285722</v>
      </c>
      <c r="LN16" s="41">
        <v>150</v>
      </c>
      <c r="LO16" s="41">
        <f t="shared" si="31"/>
        <v>5.0857428571427761</v>
      </c>
      <c r="LP16" s="41">
        <v>0.37573199999999995</v>
      </c>
      <c r="LQ16" s="41">
        <v>0.21793200000000001</v>
      </c>
      <c r="LR16" s="41">
        <v>0.11971999999999999</v>
      </c>
      <c r="LS16" s="41">
        <v>0.34602000000000005</v>
      </c>
      <c r="LT16" s="41">
        <v>0.15117999999999998</v>
      </c>
      <c r="LU16" s="41">
        <v>9.9804000000000018E-2</v>
      </c>
      <c r="LV16" s="41">
        <v>0.4273778399999999</v>
      </c>
      <c r="LW16" s="41">
        <v>0.39355567999999991</v>
      </c>
      <c r="LX16" s="41">
        <v>0.51925579999999993</v>
      </c>
      <c r="LY16" s="41">
        <v>0.48889156</v>
      </c>
      <c r="LZ16" s="41">
        <v>0.18347683999999997</v>
      </c>
      <c r="MA16" s="41">
        <v>0.29555347999999998</v>
      </c>
      <c r="MB16" s="41">
        <v>0.26586504</v>
      </c>
      <c r="MC16" s="41">
        <v>0.58070356000000001</v>
      </c>
      <c r="MD16" s="41">
        <v>0.55300687999999987</v>
      </c>
      <c r="ME16" s="41">
        <v>5.1376000000000005E-2</v>
      </c>
      <c r="MF16" s="41">
        <v>1.5355975999999998</v>
      </c>
      <c r="MG16" s="41">
        <v>1.3340406399999996</v>
      </c>
      <c r="MH16" s="41">
        <v>0.51611492000000003</v>
      </c>
      <c r="MI16" s="41">
        <v>0.64076124000000012</v>
      </c>
      <c r="MJ16" s="41">
        <v>0.61760332000000018</v>
      </c>
      <c r="MK16" s="41">
        <v>0.71534019999999998</v>
      </c>
      <c r="ML16" s="41">
        <v>23.1068</v>
      </c>
      <c r="MM16" s="41">
        <v>24.473200000000002</v>
      </c>
      <c r="MN16" s="41">
        <v>24.934000000000001</v>
      </c>
      <c r="MO16" s="41">
        <v>24.353999999999999</v>
      </c>
      <c r="MP16" s="41">
        <f t="shared" si="32"/>
        <v>1.8272000000000013</v>
      </c>
      <c r="MQ16" s="41">
        <v>59.276799999999994</v>
      </c>
      <c r="MR16" s="41">
        <f t="shared" si="33"/>
        <v>150.56307199999998</v>
      </c>
      <c r="MS16" s="41">
        <v>150</v>
      </c>
      <c r="MT16" s="41">
        <f t="shared" si="34"/>
        <v>-0.56307199999997692</v>
      </c>
      <c r="MU16" s="41">
        <v>0.30585588235294126</v>
      </c>
      <c r="MV16" s="41">
        <v>0.18073235294117648</v>
      </c>
      <c r="MW16" s="41">
        <v>9.9385294117647072E-2</v>
      </c>
      <c r="MX16" s="41">
        <v>0.28107058823529424</v>
      </c>
      <c r="MY16" s="41">
        <v>0.12197352941176476</v>
      </c>
      <c r="MZ16" s="41">
        <v>8.2052941176470592E-2</v>
      </c>
      <c r="NA16" s="41">
        <v>0.42982517647058821</v>
      </c>
      <c r="NB16" s="41">
        <v>0.39529714705882357</v>
      </c>
      <c r="NC16" s="41">
        <v>0.51047938235294121</v>
      </c>
      <c r="ND16" s="41">
        <v>0.47923573529411767</v>
      </c>
      <c r="NE16" s="41">
        <v>0.19516361764705878</v>
      </c>
      <c r="NF16" s="41">
        <v>0.29335785294117639</v>
      </c>
      <c r="NG16" s="41">
        <v>0.25676664705882357</v>
      </c>
      <c r="NH16" s="41">
        <v>0.57694273529411755</v>
      </c>
      <c r="NI16" s="41">
        <v>0.54858158823529402</v>
      </c>
      <c r="NJ16" s="41">
        <v>3.992058823529411E-2</v>
      </c>
      <c r="NK16" s="41">
        <v>1.5308507058823531</v>
      </c>
      <c r="NL16" s="41">
        <v>1.3237857352941174</v>
      </c>
      <c r="NM16" s="41">
        <v>0.50572514705882365</v>
      </c>
      <c r="NN16" s="41">
        <v>0.6026807058823529</v>
      </c>
      <c r="NO16" s="41">
        <v>0.60619461764705884</v>
      </c>
      <c r="NP16" s="41">
        <v>0.68303152941176459</v>
      </c>
      <c r="NQ16" s="41">
        <v>24.720882352941167</v>
      </c>
      <c r="NR16" s="41">
        <v>26.921470588235287</v>
      </c>
      <c r="NS16" s="41">
        <v>27.740588235294112</v>
      </c>
      <c r="NT16" s="41">
        <v>26.854411764705883</v>
      </c>
      <c r="NU16" s="41">
        <f t="shared" si="35"/>
        <v>3.0197058823529446</v>
      </c>
      <c r="NV16" s="41">
        <v>68.707352941176467</v>
      </c>
      <c r="NW16" s="41">
        <f t="shared" si="36"/>
        <v>174.51667647058824</v>
      </c>
      <c r="NX16" s="41">
        <v>174</v>
      </c>
      <c r="NY16" s="41">
        <f t="shared" si="37"/>
        <v>-0.51667647058823718</v>
      </c>
      <c r="NZ16" s="41">
        <v>0.25807000000000008</v>
      </c>
      <c r="OA16" s="41">
        <v>0.15557666666666672</v>
      </c>
      <c r="OB16" s="41">
        <v>9.0203333333333344E-2</v>
      </c>
      <c r="OC16" s="41">
        <v>0.23724333333333331</v>
      </c>
      <c r="OD16" s="41">
        <v>0.10608666666666666</v>
      </c>
      <c r="OE16" s="41">
        <v>6.9940000000000016E-2</v>
      </c>
      <c r="OF16" s="41">
        <v>0.41734423333333337</v>
      </c>
      <c r="OG16" s="41">
        <v>0.38231216666666668</v>
      </c>
      <c r="OH16" s="41">
        <v>0.4824325000000001</v>
      </c>
      <c r="OI16" s="41">
        <v>0.44981819999999989</v>
      </c>
      <c r="OJ16" s="41">
        <v>0.18997506666666666</v>
      </c>
      <c r="OK16" s="41">
        <v>0.26767439999999992</v>
      </c>
      <c r="OL16" s="41">
        <v>0.24720380000000003</v>
      </c>
      <c r="OM16" s="41">
        <v>0.57333540000000005</v>
      </c>
      <c r="ON16" s="41">
        <v>0.54449323333333333</v>
      </c>
      <c r="OO16" s="41">
        <v>3.614666666666666E-2</v>
      </c>
      <c r="OP16" s="41">
        <v>1.4488471666666667</v>
      </c>
      <c r="OQ16" s="41">
        <v>1.251289333333333</v>
      </c>
      <c r="OR16" s="41">
        <v>0.51261383333333332</v>
      </c>
      <c r="OS16" s="41">
        <v>0.59373113333333338</v>
      </c>
      <c r="OT16" s="41">
        <v>0.60760286666666674</v>
      </c>
      <c r="OU16" s="41">
        <v>0.67249329999999985</v>
      </c>
      <c r="OV16" s="41">
        <v>15.072666666666665</v>
      </c>
      <c r="OW16" s="41">
        <v>16.407999999999998</v>
      </c>
      <c r="OX16" s="41">
        <v>16.980666666666668</v>
      </c>
      <c r="OY16" s="41">
        <v>16.430333333333337</v>
      </c>
      <c r="OZ16" s="41">
        <f t="shared" si="38"/>
        <v>1.908000000000003</v>
      </c>
      <c r="PA16" s="41">
        <v>42.552</v>
      </c>
      <c r="PB16" s="41">
        <f t="shared" si="39"/>
        <v>108.08208</v>
      </c>
      <c r="PC16" s="41">
        <v>184</v>
      </c>
      <c r="PD16" s="41">
        <f t="shared" si="40"/>
        <v>75.917919999999995</v>
      </c>
      <c r="PE16" s="41">
        <v>0.25893653846153841</v>
      </c>
      <c r="PF16" s="41">
        <v>0.13221346153846156</v>
      </c>
      <c r="PG16" s="41">
        <v>0.11897500000000004</v>
      </c>
      <c r="PH16" s="41">
        <v>0.23372884615384609</v>
      </c>
      <c r="PI16" s="41">
        <v>0.10756346153846158</v>
      </c>
      <c r="PJ16" s="41">
        <v>7.805192307692306E-2</v>
      </c>
      <c r="PK16" s="41">
        <v>0.41256849999999989</v>
      </c>
      <c r="PL16" s="41">
        <v>0.36994936538461543</v>
      </c>
      <c r="PM16" s="41">
        <v>0.37072113461538464</v>
      </c>
      <c r="PN16" s="41">
        <v>0.32645051923076923</v>
      </c>
      <c r="PO16" s="41">
        <v>0.1034869423076923</v>
      </c>
      <c r="PP16" s="41">
        <v>5.4883403846153853E-2</v>
      </c>
      <c r="PQ16" s="41">
        <v>0.32316851923076934</v>
      </c>
      <c r="PR16" s="41">
        <v>0.53627596153846135</v>
      </c>
      <c r="PS16" s="41">
        <v>0.49935436538461542</v>
      </c>
      <c r="PT16" s="41">
        <v>2.9511538461538461E-2</v>
      </c>
      <c r="PU16" s="41">
        <v>1.421589153846154</v>
      </c>
      <c r="PV16" s="41">
        <v>1.1848297115384616</v>
      </c>
      <c r="PW16" s="41">
        <v>0.88128700000000026</v>
      </c>
      <c r="PX16" s="41">
        <v>0.78830628846153838</v>
      </c>
      <c r="PY16" s="41">
        <v>0.91035725000000012</v>
      </c>
      <c r="PZ16" s="41">
        <v>0.83904601923076916</v>
      </c>
      <c r="QA16" s="41">
        <v>25.19153846153845</v>
      </c>
      <c r="QB16" s="41">
        <v>26.999038461538461</v>
      </c>
      <c r="QC16" s="41">
        <v>27.692692307692308</v>
      </c>
      <c r="QD16" s="41">
        <v>26.729423076923073</v>
      </c>
      <c r="QE16" s="41">
        <f t="shared" si="41"/>
        <v>2.5011538461538585</v>
      </c>
      <c r="QF16" s="41">
        <v>75.257307692307606</v>
      </c>
      <c r="QG16" s="41">
        <f t="shared" si="42"/>
        <v>191.15356153846133</v>
      </c>
      <c r="QH16" s="41">
        <v>185</v>
      </c>
      <c r="QI16" s="41">
        <f t="shared" si="43"/>
        <v>-6.1535615384613322</v>
      </c>
      <c r="QJ16" s="41">
        <v>0.2254206896551724</v>
      </c>
      <c r="QK16" s="41">
        <v>0.15873448275862068</v>
      </c>
      <c r="QL16" s="41">
        <v>0.12036551724137931</v>
      </c>
      <c r="QM16" s="41">
        <v>0.16160689655172411</v>
      </c>
      <c r="QN16" s="41">
        <v>0.10027241379310345</v>
      </c>
      <c r="QO16" s="41">
        <v>7.5489655172413794E-2</v>
      </c>
      <c r="QP16" s="41">
        <v>0.38317172413793094</v>
      </c>
      <c r="QQ16" s="41">
        <v>0.23457796551724139</v>
      </c>
      <c r="QR16" s="41">
        <v>0.30284348275862066</v>
      </c>
      <c r="QS16" s="41">
        <v>0.14689034482758623</v>
      </c>
      <c r="QT16" s="41">
        <v>0.22530624137931038</v>
      </c>
      <c r="QU16" s="41">
        <v>0.13698927586206897</v>
      </c>
      <c r="QV16" s="41">
        <v>0.17305458620689654</v>
      </c>
      <c r="QW16" s="41">
        <v>0.49737486206896558</v>
      </c>
      <c r="QX16" s="41">
        <v>0.36368927586206901</v>
      </c>
      <c r="QY16" s="41">
        <v>2.4782758620689651E-2</v>
      </c>
      <c r="QZ16" s="41">
        <v>1.2572639655172413</v>
      </c>
      <c r="RA16" s="41">
        <v>0.61964255172413774</v>
      </c>
      <c r="RB16" s="41">
        <v>0.5794203448275862</v>
      </c>
      <c r="RC16" s="41">
        <v>0.44968837931034483</v>
      </c>
      <c r="RD16" s="41">
        <v>0.63782658620689658</v>
      </c>
      <c r="RE16" s="41">
        <v>0.52825127586206888</v>
      </c>
      <c r="RF16" s="41">
        <v>25.830000000000002</v>
      </c>
      <c r="RG16" s="41">
        <v>28.565862068965519</v>
      </c>
      <c r="RH16" s="41">
        <v>29.816551724137938</v>
      </c>
      <c r="RI16" s="41">
        <v>28.101034482758614</v>
      </c>
      <c r="RJ16" s="41">
        <f t="shared" si="44"/>
        <v>3.9865517241379358</v>
      </c>
      <c r="RK16" s="41">
        <v>75.533793103448275</v>
      </c>
      <c r="RL16" s="41">
        <f t="shared" si="45"/>
        <v>191.85583448275861</v>
      </c>
      <c r="RM16" s="41">
        <v>197</v>
      </c>
      <c r="RN16" s="41">
        <f t="shared" si="46"/>
        <v>5.1441655172413903</v>
      </c>
      <c r="RO16" s="41">
        <v>0.21612727272727275</v>
      </c>
      <c r="RP16" s="41">
        <v>0.11922727272727274</v>
      </c>
      <c r="RQ16" s="41">
        <v>0.11074090909090907</v>
      </c>
      <c r="RR16" s="41">
        <v>0.15705</v>
      </c>
      <c r="RS16" s="41">
        <v>0.10033181818181819</v>
      </c>
      <c r="RT16" s="41">
        <v>7.108181818181819E-2</v>
      </c>
      <c r="RU16" s="41">
        <v>0.36553363636363639</v>
      </c>
      <c r="RV16" s="41">
        <v>0.22049800000000006</v>
      </c>
      <c r="RW16" s="41">
        <v>0.32221722727272728</v>
      </c>
      <c r="RX16" s="41">
        <v>0.1732714090909091</v>
      </c>
      <c r="RY16" s="41">
        <v>8.5626772727272732E-2</v>
      </c>
      <c r="RZ16" s="41">
        <v>3.6679318181818181E-2</v>
      </c>
      <c r="SA16" s="41">
        <v>0.28892531818181816</v>
      </c>
      <c r="SB16" s="41">
        <v>0.50486490909090898</v>
      </c>
      <c r="SC16" s="41">
        <v>0.37706849999999997</v>
      </c>
      <c r="SD16" s="41">
        <v>2.9249999999999995E-2</v>
      </c>
      <c r="SE16" s="41">
        <v>1.1589062727272728</v>
      </c>
      <c r="SF16" s="41">
        <v>0.56937390909090901</v>
      </c>
      <c r="SG16" s="41">
        <v>0.90242477272727273</v>
      </c>
      <c r="SH16" s="41">
        <v>0.79140277272727277</v>
      </c>
      <c r="SI16" s="41">
        <v>0.92270340909090909</v>
      </c>
      <c r="SJ16" s="41">
        <v>0.83702654545454536</v>
      </c>
      <c r="SK16" s="41">
        <v>30.71318181818182</v>
      </c>
      <c r="SL16" s="41">
        <v>33.895454545454541</v>
      </c>
      <c r="SM16" s="41">
        <v>34.89500000000001</v>
      </c>
      <c r="SN16" s="41">
        <v>32.866818181818189</v>
      </c>
      <c r="SO16" s="41">
        <f t="shared" si="47"/>
        <v>4.1818181818181905</v>
      </c>
      <c r="SP16" s="42">
        <v>75.970000000000013</v>
      </c>
      <c r="SQ16" s="42">
        <f t="shared" si="48"/>
        <v>192.96380000000005</v>
      </c>
      <c r="SR16" s="42">
        <v>202.5</v>
      </c>
      <c r="SS16" s="42">
        <f t="shared" si="49"/>
        <v>9.5361999999999512</v>
      </c>
      <c r="ST16" s="42">
        <v>-9999</v>
      </c>
      <c r="SU16" s="42">
        <v>-9999</v>
      </c>
      <c r="SV16" s="42">
        <v>-9999</v>
      </c>
      <c r="SW16" s="42">
        <v>-9999</v>
      </c>
      <c r="SX16" s="42">
        <v>-9999</v>
      </c>
      <c r="SY16" s="42">
        <v>-9999</v>
      </c>
      <c r="SZ16" s="42">
        <v>-9999</v>
      </c>
      <c r="TA16" s="42">
        <v>-9999</v>
      </c>
      <c r="TB16" s="42">
        <v>-9999</v>
      </c>
      <c r="TC16" s="42">
        <v>-9999</v>
      </c>
      <c r="TD16" s="42">
        <v>-9999</v>
      </c>
      <c r="TE16" s="42">
        <v>-9999</v>
      </c>
      <c r="TF16" s="42">
        <v>-9999</v>
      </c>
      <c r="TG16" s="42">
        <v>-9999</v>
      </c>
      <c r="TH16" s="42">
        <v>-9999</v>
      </c>
      <c r="TI16" s="42">
        <v>-9999</v>
      </c>
      <c r="TJ16" s="42">
        <v>-9999</v>
      </c>
      <c r="TK16" s="42">
        <v>-9999</v>
      </c>
      <c r="TL16" s="42">
        <v>-9999</v>
      </c>
      <c r="TM16" s="42">
        <v>-9999</v>
      </c>
      <c r="TN16" s="42">
        <v>-9999</v>
      </c>
      <c r="TO16" s="42">
        <v>-9999</v>
      </c>
      <c r="TP16" s="42">
        <v>-9999</v>
      </c>
      <c r="TQ16" s="42">
        <v>-9999</v>
      </c>
      <c r="TR16" s="42">
        <v>-9999</v>
      </c>
      <c r="TS16" s="42">
        <v>-9999</v>
      </c>
      <c r="TT16" s="42">
        <v>-9999</v>
      </c>
      <c r="TU16" s="42">
        <v>-9999</v>
      </c>
      <c r="TV16" s="42">
        <v>-9999</v>
      </c>
      <c r="TW16" s="42">
        <v>-9999</v>
      </c>
      <c r="TX16" s="42">
        <v>-9999</v>
      </c>
      <c r="TY16" s="41">
        <v>0.20504</v>
      </c>
      <c r="TZ16" s="41">
        <v>0.12598399999999998</v>
      </c>
      <c r="UA16" s="41">
        <v>0.13258399999999998</v>
      </c>
      <c r="UB16" s="41">
        <v>0.14782800000000004</v>
      </c>
      <c r="UC16" s="41">
        <v>0.114148</v>
      </c>
      <c r="UD16" s="41">
        <v>7.4759999999999993E-2</v>
      </c>
      <c r="UE16" s="41">
        <v>0.28389816000000001</v>
      </c>
      <c r="UF16" s="41">
        <v>0.12833992000000002</v>
      </c>
      <c r="UG16" s="41">
        <v>0.21377888000000006</v>
      </c>
      <c r="UH16" s="41">
        <v>5.4276440000000002E-2</v>
      </c>
      <c r="UI16" s="41">
        <v>4.8432120000000009E-2</v>
      </c>
      <c r="UJ16" s="41">
        <v>-2.6161760000000003E-2</v>
      </c>
      <c r="UK16" s="41">
        <v>0.23840176000000007</v>
      </c>
      <c r="UL16" s="41">
        <v>0.46499392000000017</v>
      </c>
      <c r="UM16" s="41">
        <v>0.32849476000000005</v>
      </c>
      <c r="UN16" s="41">
        <v>3.9387999999999999E-2</v>
      </c>
      <c r="UO16" s="41">
        <v>0.7974503599999998</v>
      </c>
      <c r="UP16" s="41">
        <v>0.29614411999999996</v>
      </c>
      <c r="UQ16" s="41">
        <v>1.1235085600000001</v>
      </c>
      <c r="UR16" s="41">
        <v>0.83477976000000009</v>
      </c>
      <c r="US16" s="41">
        <v>1.0962794399999998</v>
      </c>
      <c r="UT16" s="41">
        <v>0.86298548000000008</v>
      </c>
      <c r="UU16" s="41">
        <v>33.526799999999994</v>
      </c>
      <c r="UV16" s="41">
        <v>37.7652</v>
      </c>
      <c r="UW16" s="41">
        <v>38.446000000000005</v>
      </c>
      <c r="UX16" s="41">
        <v>36.375999999999998</v>
      </c>
      <c r="UY16" s="41">
        <f t="shared" si="50"/>
        <v>4.9192000000000107</v>
      </c>
      <c r="UZ16" s="42">
        <v>75.98</v>
      </c>
      <c r="VA16" s="42">
        <f t="shared" si="51"/>
        <v>192.98920000000001</v>
      </c>
      <c r="VB16" s="42">
        <v>206</v>
      </c>
      <c r="VC16" s="42">
        <f t="shared" si="52"/>
        <v>13.010799999999989</v>
      </c>
      <c r="VD16" s="41">
        <f t="shared" si="4"/>
        <v>-689.92998424115171</v>
      </c>
      <c r="VE16" s="41">
        <f t="shared" si="5"/>
        <v>-689.46682662483079</v>
      </c>
      <c r="VF16" s="41">
        <f t="shared" si="6"/>
        <v>-711.73990123993792</v>
      </c>
    </row>
    <row r="17" spans="1:578" x14ac:dyDescent="0.25">
      <c r="A17" s="4">
        <v>1</v>
      </c>
      <c r="B17" s="4">
        <v>2</v>
      </c>
      <c r="C17" s="28">
        <v>206</v>
      </c>
      <c r="D17" s="42">
        <v>-9999</v>
      </c>
      <c r="E17" s="42">
        <v>-9999</v>
      </c>
      <c r="F17" s="4">
        <v>6</v>
      </c>
      <c r="G17" s="4">
        <v>48.8</v>
      </c>
      <c r="H17" s="40">
        <v>369.50759493670881</v>
      </c>
      <c r="I17" s="40">
        <f t="shared" si="7"/>
        <v>418.30759493670882</v>
      </c>
      <c r="J17" s="41">
        <f t="shared" si="8"/>
        <v>0.86516565653921162</v>
      </c>
      <c r="K17" s="4" t="s">
        <v>8</v>
      </c>
      <c r="L17" s="42">
        <v>0</v>
      </c>
      <c r="M17" s="42">
        <f t="shared" si="0"/>
        <v>0</v>
      </c>
      <c r="N17" s="42">
        <v>-9999</v>
      </c>
      <c r="O17" s="42">
        <v>-9999</v>
      </c>
      <c r="P17" s="42">
        <v>-9999</v>
      </c>
      <c r="Q17" s="42">
        <v>-9999</v>
      </c>
      <c r="R17" s="42">
        <v>-9999</v>
      </c>
      <c r="S17" s="42">
        <v>-9999</v>
      </c>
      <c r="T17" s="42">
        <v>-9999</v>
      </c>
      <c r="U17" s="42">
        <v>-9999</v>
      </c>
      <c r="V17" s="42">
        <v>-9999</v>
      </c>
      <c r="W17" s="42">
        <v>-9999</v>
      </c>
      <c r="X17" s="42">
        <v>-9999</v>
      </c>
      <c r="Y17" s="42">
        <v>-9999</v>
      </c>
      <c r="Z17" s="42">
        <v>-9999</v>
      </c>
      <c r="AA17" s="42">
        <v>-9999</v>
      </c>
      <c r="AB17" s="42">
        <v>-9999</v>
      </c>
      <c r="AC17" s="42">
        <v>-9999</v>
      </c>
      <c r="AD17" s="42">
        <v>-9999</v>
      </c>
      <c r="AE17" s="42">
        <v>-9999</v>
      </c>
      <c r="AF17" s="43">
        <v>3</v>
      </c>
      <c r="AG17" s="42">
        <v>-9999</v>
      </c>
      <c r="AH17" s="42">
        <v>-9999</v>
      </c>
      <c r="AI17" s="57">
        <v>-9999</v>
      </c>
      <c r="AJ17" s="57">
        <v>-9999</v>
      </c>
      <c r="AK17" s="57">
        <v>-9999</v>
      </c>
      <c r="AL17" s="58">
        <v>-9999</v>
      </c>
      <c r="AM17" s="42">
        <v>-9999</v>
      </c>
      <c r="AN17" s="42">
        <v>-9999</v>
      </c>
      <c r="AO17" s="42">
        <v>-9999</v>
      </c>
      <c r="AP17" s="42">
        <v>-9999</v>
      </c>
      <c r="AQ17" s="42">
        <v>-9999</v>
      </c>
      <c r="AR17" s="42">
        <v>-9999</v>
      </c>
      <c r="AS17" s="42">
        <v>-9999</v>
      </c>
      <c r="AT17" s="42">
        <v>-9999</v>
      </c>
      <c r="AU17" s="42">
        <v>-9999</v>
      </c>
      <c r="AV17" s="42">
        <v>-9999</v>
      </c>
      <c r="AW17" s="42">
        <v>-9999</v>
      </c>
      <c r="AX17" s="42">
        <v>-9999</v>
      </c>
      <c r="AY17" s="42">
        <v>-9999</v>
      </c>
      <c r="AZ17" s="42">
        <v>-9999</v>
      </c>
      <c r="BA17" s="42">
        <v>-9999</v>
      </c>
      <c r="BB17" s="42">
        <v>-9999</v>
      </c>
      <c r="BC17" s="42">
        <v>-9999</v>
      </c>
      <c r="BD17" s="42">
        <v>-9999</v>
      </c>
      <c r="BE17" s="42">
        <v>-9999</v>
      </c>
      <c r="BF17" s="42">
        <v>-9999</v>
      </c>
      <c r="BG17" s="42">
        <v>-9999</v>
      </c>
      <c r="BH17" s="42">
        <v>-9999</v>
      </c>
      <c r="BI17" s="42">
        <v>-9999</v>
      </c>
      <c r="BJ17" s="42">
        <v>-9999</v>
      </c>
      <c r="BK17" s="42">
        <v>-9999</v>
      </c>
      <c r="BL17" s="42">
        <v>-9999</v>
      </c>
      <c r="BM17" s="42">
        <v>-9999</v>
      </c>
      <c r="BN17" s="42">
        <v>-9999</v>
      </c>
      <c r="BO17" s="42">
        <v>-9999</v>
      </c>
      <c r="BP17" s="42">
        <v>-9999</v>
      </c>
      <c r="BQ17" s="42">
        <v>-9999</v>
      </c>
      <c r="BR17" s="42">
        <v>-9999</v>
      </c>
      <c r="BS17" s="42">
        <v>-9999</v>
      </c>
      <c r="BT17" s="42">
        <v>-9999</v>
      </c>
      <c r="BU17" s="42">
        <v>-9999</v>
      </c>
      <c r="BV17" s="42">
        <v>-9999</v>
      </c>
      <c r="BW17" s="42">
        <v>-9999</v>
      </c>
      <c r="BX17" s="42">
        <v>-9999</v>
      </c>
      <c r="BY17" s="42">
        <v>-9999</v>
      </c>
      <c r="BZ17" s="42">
        <v>-9999</v>
      </c>
      <c r="CA17" s="4">
        <v>59.85</v>
      </c>
      <c r="CB17" s="4">
        <v>74.25</v>
      </c>
      <c r="CC17" s="4">
        <v>67.8</v>
      </c>
      <c r="CD17" s="63">
        <v>-9999</v>
      </c>
      <c r="CE17" s="60">
        <v>-9999</v>
      </c>
      <c r="CF17" s="42">
        <v>-9999</v>
      </c>
      <c r="CG17" s="42">
        <v>-9999</v>
      </c>
      <c r="CH17" s="61">
        <v>-9999</v>
      </c>
      <c r="CI17" s="60">
        <v>-9999</v>
      </c>
      <c r="CJ17" s="42">
        <v>-9999</v>
      </c>
      <c r="CK17" s="42">
        <v>-9999</v>
      </c>
      <c r="CL17" s="62">
        <v>-9999</v>
      </c>
      <c r="CM17" s="60">
        <v>-9999</v>
      </c>
      <c r="CN17" s="42">
        <v>-9999</v>
      </c>
      <c r="CO17" s="42">
        <v>-9999</v>
      </c>
      <c r="CP17" s="62">
        <v>-9999</v>
      </c>
      <c r="CQ17" s="60">
        <v>-9999</v>
      </c>
      <c r="CR17" s="42">
        <v>-9999</v>
      </c>
      <c r="CS17" s="42">
        <v>-9999</v>
      </c>
      <c r="CT17" s="8">
        <v>687.2</v>
      </c>
      <c r="CU17" s="8">
        <v>5.4075358663093169</v>
      </c>
      <c r="CV17" s="8">
        <v>4.1490900000000002</v>
      </c>
      <c r="CW17" s="8">
        <v>1656.2667958516204</v>
      </c>
      <c r="CX17" s="25">
        <f t="shared" si="53"/>
        <v>1656.2667958516204</v>
      </c>
      <c r="CY17" s="25">
        <f t="shared" si="9"/>
        <v>1493.913043478261</v>
      </c>
      <c r="CZ17" s="60">
        <v>-9999</v>
      </c>
      <c r="DA17" s="43">
        <v>1.2</v>
      </c>
      <c r="DB17" s="41">
        <f t="shared" si="10"/>
        <v>19.875201550219444</v>
      </c>
      <c r="DC17" s="41">
        <v>68.8</v>
      </c>
      <c r="DD17" s="41">
        <v>1243</v>
      </c>
      <c r="DE17" s="41">
        <f t="shared" si="3"/>
        <v>55.349959774738537</v>
      </c>
      <c r="DF17" s="41">
        <v>95</v>
      </c>
      <c r="DG17" s="41">
        <v>0.79088709677419333</v>
      </c>
      <c r="DH17" s="41">
        <v>0.56296129032258069</v>
      </c>
      <c r="DI17" s="41">
        <v>0.47284516129032256</v>
      </c>
      <c r="DJ17" s="41">
        <v>0.75148387096774194</v>
      </c>
      <c r="DK17" s="41">
        <v>0.4902451612903227</v>
      </c>
      <c r="DL17" s="41">
        <v>0.30367741935483866</v>
      </c>
      <c r="DM17" s="41">
        <v>0.23402380645161291</v>
      </c>
      <c r="DN17" s="41">
        <v>0.2099011290322581</v>
      </c>
      <c r="DO17" s="41">
        <v>0.25118541935483868</v>
      </c>
      <c r="DP17" s="41">
        <v>0.22724051612903226</v>
      </c>
      <c r="DQ17" s="41">
        <v>6.9428064516129026E-2</v>
      </c>
      <c r="DR17" s="41">
        <v>8.7517612903225808E-2</v>
      </c>
      <c r="DS17" s="41">
        <v>0.16737035483870968</v>
      </c>
      <c r="DT17" s="41">
        <v>0.44434312903225809</v>
      </c>
      <c r="DU17" s="41">
        <v>0.42376012903225818</v>
      </c>
      <c r="DV17" s="41">
        <v>0.18656774193548392</v>
      </c>
      <c r="DW17" s="41">
        <v>0.61475487096774206</v>
      </c>
      <c r="DX17" s="41">
        <v>0.53422812903225791</v>
      </c>
      <c r="DY17" s="41">
        <v>0.66479190322580617</v>
      </c>
      <c r="DZ17" s="41">
        <v>0.71667932258064526</v>
      </c>
      <c r="EA17" s="41">
        <v>0.71153806451612922</v>
      </c>
      <c r="EB17" s="41">
        <v>0.75591490322580668</v>
      </c>
      <c r="EC17" s="41">
        <v>21.260967741935488</v>
      </c>
      <c r="ED17" s="41">
        <v>23.287419354838711</v>
      </c>
      <c r="EE17" s="41">
        <v>24.160322580645161</v>
      </c>
      <c r="EF17" s="41">
        <v>24.910967741935483</v>
      </c>
      <c r="EG17" s="41">
        <f t="shared" si="11"/>
        <v>2.899354838709673</v>
      </c>
      <c r="EH17" s="41">
        <v>37.648709677419369</v>
      </c>
      <c r="EI17" s="42">
        <f t="shared" si="12"/>
        <v>95.627722580645198</v>
      </c>
      <c r="EJ17" s="4">
        <v>105</v>
      </c>
      <c r="EK17" s="40">
        <f t="shared" si="13"/>
        <v>9.372277419354802</v>
      </c>
      <c r="EL17" s="41">
        <v>0.72638837209302332</v>
      </c>
      <c r="EM17" s="41">
        <v>0.51475116279069755</v>
      </c>
      <c r="EN17" s="41">
        <v>0.41356744186046512</v>
      </c>
      <c r="EO17" s="41">
        <v>0.69151860465116288</v>
      </c>
      <c r="EP17" s="41">
        <v>0.43338139534883713</v>
      </c>
      <c r="EQ17" s="41">
        <v>0.27109069767441862</v>
      </c>
      <c r="ER17" s="41">
        <v>0.25195032558139535</v>
      </c>
      <c r="ES17" s="41">
        <v>0.22859860465116275</v>
      </c>
      <c r="ET17" s="41">
        <v>0.27472290697674423</v>
      </c>
      <c r="EU17" s="41">
        <v>0.251666023255814</v>
      </c>
      <c r="EV17" s="41">
        <v>8.6263813953488366E-2</v>
      </c>
      <c r="EW17" s="41">
        <v>0.1105786511627907</v>
      </c>
      <c r="EX17" s="41">
        <v>0.16962979069767442</v>
      </c>
      <c r="EY17" s="41">
        <v>0.45597365116279082</v>
      </c>
      <c r="EZ17" s="41">
        <v>0.43609841860465121</v>
      </c>
      <c r="FA17" s="41">
        <v>0.16229069767441862</v>
      </c>
      <c r="FB17" s="41">
        <v>0.6818370930232559</v>
      </c>
      <c r="FC17" s="41">
        <v>0.60124299999999997</v>
      </c>
      <c r="FD17" s="41">
        <v>0.62133730232558149</v>
      </c>
      <c r="FE17" s="41">
        <v>0.67863232558139541</v>
      </c>
      <c r="FF17" s="41">
        <v>0.67534634883720923</v>
      </c>
      <c r="FG17" s="41">
        <v>0.72405206976744185</v>
      </c>
      <c r="FH17" s="41">
        <v>23.364651162790704</v>
      </c>
      <c r="FI17" s="41">
        <v>28.563488372093023</v>
      </c>
      <c r="FJ17" s="41">
        <v>27.04511627906977</v>
      </c>
      <c r="FK17" s="41">
        <v>27.616046511627914</v>
      </c>
      <c r="FL17" s="41">
        <f t="shared" si="14"/>
        <v>3.6804651162790663</v>
      </c>
      <c r="FM17" s="41">
        <v>39.441860465116271</v>
      </c>
      <c r="FN17" s="40">
        <f t="shared" si="15"/>
        <v>100.18232558139533</v>
      </c>
      <c r="FO17" s="4">
        <v>105</v>
      </c>
      <c r="FP17" s="40">
        <f t="shared" si="16"/>
        <v>4.8176744186046676</v>
      </c>
      <c r="FQ17" s="41">
        <v>0.73693170731707336</v>
      </c>
      <c r="FR17" s="41">
        <v>0.50836829268292671</v>
      </c>
      <c r="FS17" s="41">
        <v>0.37742926829268292</v>
      </c>
      <c r="FT17" s="41">
        <v>0.71019999999999983</v>
      </c>
      <c r="FU17" s="41">
        <v>0.405109756097561</v>
      </c>
      <c r="FV17" s="41">
        <v>0.25998292682926821</v>
      </c>
      <c r="FW17" s="41">
        <v>0.28988236585365845</v>
      </c>
      <c r="FX17" s="41">
        <v>0.27310212195121952</v>
      </c>
      <c r="FY17" s="41">
        <v>0.32360453658536581</v>
      </c>
      <c r="FZ17" s="41">
        <v>0.30714280487804885</v>
      </c>
      <c r="GA17" s="41">
        <v>0.11409951219512192</v>
      </c>
      <c r="GB17" s="41">
        <v>0.15075717073170733</v>
      </c>
      <c r="GC17" s="41">
        <v>0.18249085365853657</v>
      </c>
      <c r="GD17" s="41">
        <v>0.47786163414634164</v>
      </c>
      <c r="GE17" s="41">
        <v>0.46360026829268297</v>
      </c>
      <c r="GF17" s="41">
        <v>0.14512682926829271</v>
      </c>
      <c r="GG17" s="41">
        <v>0.83514390243902414</v>
      </c>
      <c r="GH17" s="41">
        <v>0.76819063414634159</v>
      </c>
      <c r="GI17" s="41">
        <v>0.56898770731707315</v>
      </c>
      <c r="GJ17" s="41">
        <v>0.63996970731707314</v>
      </c>
      <c r="GK17" s="41">
        <v>0.63470495121951231</v>
      </c>
      <c r="GL17" s="41">
        <v>0.69452534146341471</v>
      </c>
      <c r="GM17" s="41">
        <v>21.803902439024373</v>
      </c>
      <c r="GN17" s="41">
        <v>25.161219512195121</v>
      </c>
      <c r="GO17" s="41">
        <v>26.079756097560981</v>
      </c>
      <c r="GP17" s="41">
        <v>26.200487804878051</v>
      </c>
      <c r="GQ17" s="41">
        <f t="shared" si="17"/>
        <v>4.275853658536608</v>
      </c>
      <c r="GR17" s="40">
        <v>39.569268292682928</v>
      </c>
      <c r="GS17" s="40">
        <f t="shared" si="18"/>
        <v>100.50594146341464</v>
      </c>
      <c r="GT17" s="4">
        <v>104</v>
      </c>
      <c r="GU17" s="41">
        <f t="shared" si="19"/>
        <v>3.4940585365853565</v>
      </c>
      <c r="GV17" s="41">
        <v>0.7795230769230771</v>
      </c>
      <c r="GW17" s="41">
        <v>0.50565192307692297</v>
      </c>
      <c r="GX17" s="41">
        <v>0.33884615384615374</v>
      </c>
      <c r="GY17" s="41">
        <v>0.7430500000000001</v>
      </c>
      <c r="GZ17" s="41">
        <v>0.37040384615384608</v>
      </c>
      <c r="HA17" s="41">
        <v>0.24941538461538457</v>
      </c>
      <c r="HB17" s="41">
        <v>0.35561853846153846</v>
      </c>
      <c r="HC17" s="41">
        <v>0.33491038461538464</v>
      </c>
      <c r="HD17" s="41">
        <v>0.39589284615384618</v>
      </c>
      <c r="HE17" s="41">
        <v>0.37566569230769231</v>
      </c>
      <c r="HF17" s="41">
        <v>0.15634486538461539</v>
      </c>
      <c r="HG17" s="41">
        <v>0.20139803846153845</v>
      </c>
      <c r="HH17" s="41">
        <v>0.21216113461538463</v>
      </c>
      <c r="HI17" s="41">
        <v>0.51491471153846158</v>
      </c>
      <c r="HJ17" s="41">
        <v>0.49724999999999991</v>
      </c>
      <c r="HK17" s="41">
        <v>0.12098846153846153</v>
      </c>
      <c r="HL17" s="41">
        <v>1.1338750000000002</v>
      </c>
      <c r="HM17" s="41">
        <v>1.0335061346153849</v>
      </c>
      <c r="HN17" s="41">
        <v>0.54235732692307703</v>
      </c>
      <c r="HO17" s="41">
        <v>0.60750419230769215</v>
      </c>
      <c r="HP17" s="41">
        <v>0.62161771153846146</v>
      </c>
      <c r="HQ17" s="41">
        <v>0.67591448076923055</v>
      </c>
      <c r="HR17" s="41">
        <v>16.635961538461544</v>
      </c>
      <c r="HS17" s="41">
        <v>21.108653846153842</v>
      </c>
      <c r="HT17" s="41">
        <v>21.579615384615387</v>
      </c>
      <c r="HU17" s="41">
        <v>22.126538461538455</v>
      </c>
      <c r="HV17" s="41">
        <f t="shared" si="20"/>
        <v>4.9436538461538433</v>
      </c>
      <c r="HW17" s="41">
        <v>38.95384615384615</v>
      </c>
      <c r="HX17" s="41">
        <f t="shared" si="21"/>
        <v>98.94276923076923</v>
      </c>
      <c r="HY17" s="4">
        <v>106</v>
      </c>
      <c r="HZ17" s="40">
        <f t="shared" si="22"/>
        <v>7.0572307692307703</v>
      </c>
      <c r="IA17" s="41">
        <v>0.73185</v>
      </c>
      <c r="IB17" s="41">
        <v>0.42525370370370363</v>
      </c>
      <c r="IC17" s="41">
        <v>0.25296851851851848</v>
      </c>
      <c r="ID17" s="41">
        <v>0.6744500000000001</v>
      </c>
      <c r="IE17" s="41">
        <v>0.29418518518518522</v>
      </c>
      <c r="IF17" s="41">
        <v>0.19668518518518516</v>
      </c>
      <c r="IG17" s="41">
        <v>0.42620409259259245</v>
      </c>
      <c r="IH17" s="41">
        <v>0.39245401851851841</v>
      </c>
      <c r="II17" s="41">
        <v>0.48797301851851849</v>
      </c>
      <c r="IJ17" s="41">
        <v>0.45646875925925934</v>
      </c>
      <c r="IK17" s="41">
        <v>0.1842030185185185</v>
      </c>
      <c r="IL17" s="41">
        <v>0.25846388888888888</v>
      </c>
      <c r="IM17" s="41">
        <v>0.26397761111111112</v>
      </c>
      <c r="IN17" s="41">
        <v>0.57594488888888895</v>
      </c>
      <c r="IO17" s="41">
        <v>0.54811194444444433</v>
      </c>
      <c r="IP17" s="41">
        <v>9.7500000000000017E-2</v>
      </c>
      <c r="IQ17" s="41">
        <v>1.5225851851851848</v>
      </c>
      <c r="IR17" s="41">
        <v>1.325184518518518</v>
      </c>
      <c r="IS17" s="41">
        <v>0.54591824074074069</v>
      </c>
      <c r="IT17" s="41">
        <v>0.62591114814814808</v>
      </c>
      <c r="IU17" s="41">
        <v>0.64011059259259251</v>
      </c>
      <c r="IV17" s="41">
        <v>0.7039230740740744</v>
      </c>
      <c r="IW17" s="41">
        <v>21.073703703703714</v>
      </c>
      <c r="IX17" s="41">
        <v>23.800555555555547</v>
      </c>
      <c r="IY17" s="41">
        <v>24.211666666666659</v>
      </c>
      <c r="IZ17" s="41">
        <v>24.708518518518524</v>
      </c>
      <c r="JA17" s="41">
        <f t="shared" si="23"/>
        <v>3.1379629629629449</v>
      </c>
      <c r="JB17" s="41">
        <v>41.593703703703703</v>
      </c>
      <c r="JC17" s="41">
        <f t="shared" si="24"/>
        <v>105.64800740740741</v>
      </c>
      <c r="JD17" s="41">
        <v>112</v>
      </c>
      <c r="JE17" s="41">
        <f t="shared" si="25"/>
        <v>6.3519925925925946</v>
      </c>
      <c r="JF17" s="41">
        <v>0.67675750000000012</v>
      </c>
      <c r="JG17" s="41">
        <v>0.38627</v>
      </c>
      <c r="JH17" s="41">
        <v>0.20683500000000002</v>
      </c>
      <c r="JI17" s="41">
        <v>0.61902749999999995</v>
      </c>
      <c r="JJ17" s="41">
        <v>0.25278749999999994</v>
      </c>
      <c r="JK17" s="41">
        <v>0.17194000000000001</v>
      </c>
      <c r="JL17" s="41">
        <v>0.45543662499999993</v>
      </c>
      <c r="JM17" s="41">
        <v>0.41964387499999989</v>
      </c>
      <c r="JN17" s="41">
        <v>0.53372702499999991</v>
      </c>
      <c r="JO17" s="41">
        <v>0.50145715000000002</v>
      </c>
      <c r="JP17" s="41">
        <v>0.21071937499999999</v>
      </c>
      <c r="JQ17" s="41">
        <v>0.3078283</v>
      </c>
      <c r="JR17" s="41">
        <v>0.27227297500000003</v>
      </c>
      <c r="JS17" s="41">
        <v>0.59430627500000011</v>
      </c>
      <c r="JT17" s="41">
        <v>0.56492174999999989</v>
      </c>
      <c r="JU17" s="41">
        <v>8.0847499999999989E-2</v>
      </c>
      <c r="JV17" s="41">
        <v>1.7184876500000001</v>
      </c>
      <c r="JW17" s="41">
        <v>1.4862198250000003</v>
      </c>
      <c r="JX17" s="41">
        <v>0.51501510000000006</v>
      </c>
      <c r="JY17" s="41">
        <v>0.60260302499999996</v>
      </c>
      <c r="JZ17" s="41">
        <v>0.61794575000000018</v>
      </c>
      <c r="KA17" s="41">
        <v>0.68716872500000004</v>
      </c>
      <c r="KB17" s="41">
        <v>25.520999999999997</v>
      </c>
      <c r="KC17" s="41">
        <v>24.730999999999995</v>
      </c>
      <c r="KD17" s="41">
        <v>23.878250000000001</v>
      </c>
      <c r="KE17" s="41">
        <v>23.745000000000005</v>
      </c>
      <c r="KF17" s="41">
        <f t="shared" si="26"/>
        <v>-1.6427499999999959</v>
      </c>
      <c r="KG17" s="41">
        <v>43.245250000000006</v>
      </c>
      <c r="KH17" s="41">
        <f t="shared" si="27"/>
        <v>109.84293500000001</v>
      </c>
      <c r="KI17" s="41">
        <v>120</v>
      </c>
      <c r="KJ17" s="41">
        <f t="shared" si="28"/>
        <v>10.157064999999989</v>
      </c>
      <c r="KK17" s="41">
        <v>0.40593666666666672</v>
      </c>
      <c r="KL17" s="41">
        <v>0.22925999999999999</v>
      </c>
      <c r="KM17" s="41">
        <v>0.11636000000000001</v>
      </c>
      <c r="KN17" s="41">
        <v>0.37311</v>
      </c>
      <c r="KO17" s="41">
        <v>0.14732999999999999</v>
      </c>
      <c r="KP17" s="41">
        <v>0.10018000000000002</v>
      </c>
      <c r="KQ17" s="41">
        <v>0.46698053333333334</v>
      </c>
      <c r="KR17" s="41">
        <v>0.43324996666666654</v>
      </c>
      <c r="KS17" s="41">
        <v>0.5556361666666666</v>
      </c>
      <c r="KT17" s="41">
        <v>0.52574236666666674</v>
      </c>
      <c r="KU17" s="41">
        <v>0.21921879999999996</v>
      </c>
      <c r="KV17" s="41">
        <v>0.33032346666666668</v>
      </c>
      <c r="KW17" s="41">
        <v>0.27721033333333334</v>
      </c>
      <c r="KX17" s="41">
        <v>0.60357289999999997</v>
      </c>
      <c r="KY17" s="41">
        <v>0.5759763333333332</v>
      </c>
      <c r="KZ17" s="41">
        <v>4.7149999999999991E-2</v>
      </c>
      <c r="LA17" s="41">
        <v>1.7906060000000001</v>
      </c>
      <c r="LB17" s="41">
        <v>1.5665410000000002</v>
      </c>
      <c r="LC17" s="41">
        <v>0.50154736666666666</v>
      </c>
      <c r="LD17" s="41">
        <v>0.59564923333333319</v>
      </c>
      <c r="LE17" s="41">
        <v>0.60842153333333338</v>
      </c>
      <c r="LF17" s="41">
        <v>0.68256646666666687</v>
      </c>
      <c r="LG17" s="41">
        <v>20.37833333333333</v>
      </c>
      <c r="LH17" s="41">
        <v>18.45066666666667</v>
      </c>
      <c r="LI17" s="41">
        <v>18.763666666666662</v>
      </c>
      <c r="LJ17" s="41">
        <v>18.390333333333334</v>
      </c>
      <c r="LK17" s="41">
        <f t="shared" si="29"/>
        <v>-1.6146666666666682</v>
      </c>
      <c r="LL17" s="41">
        <v>56.547666666666679</v>
      </c>
      <c r="LM17" s="41">
        <f t="shared" si="30"/>
        <v>143.63107333333338</v>
      </c>
      <c r="LN17" s="41">
        <v>150</v>
      </c>
      <c r="LO17" s="41">
        <f t="shared" si="31"/>
        <v>6.3689266666666242</v>
      </c>
      <c r="LP17" s="41">
        <v>0.38210370370370372</v>
      </c>
      <c r="LQ17" s="41">
        <v>0.21594074074074071</v>
      </c>
      <c r="LR17" s="41">
        <v>0.11237037037037038</v>
      </c>
      <c r="LS17" s="41">
        <v>0.35527777777777775</v>
      </c>
      <c r="LT17" s="41">
        <v>0.14046666666666666</v>
      </c>
      <c r="LU17" s="41">
        <v>9.7429629629629644E-2</v>
      </c>
      <c r="LV17" s="41">
        <v>0.46254418518518531</v>
      </c>
      <c r="LW17" s="41">
        <v>0.43358181481481473</v>
      </c>
      <c r="LX17" s="41">
        <v>0.54682918518518531</v>
      </c>
      <c r="LY17" s="41">
        <v>0.5207923333333333</v>
      </c>
      <c r="LZ17" s="41">
        <v>0.21358011111111111</v>
      </c>
      <c r="MA17" s="41">
        <v>0.32007207407407412</v>
      </c>
      <c r="MB17" s="41">
        <v>0.27708155555555553</v>
      </c>
      <c r="MC17" s="41">
        <v>0.59377133333333343</v>
      </c>
      <c r="MD17" s="41">
        <v>0.5696458148148148</v>
      </c>
      <c r="ME17" s="41">
        <v>4.3037037037037033E-2</v>
      </c>
      <c r="MF17" s="41">
        <v>1.753378851851852</v>
      </c>
      <c r="MG17" s="41">
        <v>1.5593226296296299</v>
      </c>
      <c r="MH17" s="41">
        <v>0.50810192592592596</v>
      </c>
      <c r="MI17" s="41">
        <v>0.60156529629629618</v>
      </c>
      <c r="MJ17" s="41">
        <v>0.61408262962962967</v>
      </c>
      <c r="MK17" s="41">
        <v>0.68694418518518519</v>
      </c>
      <c r="ML17" s="41">
        <v>23.128148148148142</v>
      </c>
      <c r="MM17" s="41">
        <v>23.65</v>
      </c>
      <c r="MN17" s="41">
        <v>24.151111111111117</v>
      </c>
      <c r="MO17" s="41">
        <v>23.573333333333334</v>
      </c>
      <c r="MP17" s="41">
        <f t="shared" si="32"/>
        <v>1.0229629629629748</v>
      </c>
      <c r="MQ17" s="41">
        <v>58.459629629629653</v>
      </c>
      <c r="MR17" s="41">
        <f t="shared" si="33"/>
        <v>148.48745925925931</v>
      </c>
      <c r="MS17" s="41">
        <v>150</v>
      </c>
      <c r="MT17" s="41">
        <f t="shared" si="34"/>
        <v>1.5125407407406897</v>
      </c>
      <c r="MU17" s="41">
        <v>0.31883124999999995</v>
      </c>
      <c r="MV17" s="41">
        <v>0.18311562499999998</v>
      </c>
      <c r="MW17" s="41">
        <v>9.1987500000000028E-2</v>
      </c>
      <c r="MX17" s="41">
        <v>0.29042812500000004</v>
      </c>
      <c r="MY17" s="41">
        <v>0.11871874999999998</v>
      </c>
      <c r="MZ17" s="41">
        <v>7.9799999999999996E-2</v>
      </c>
      <c r="NA17" s="41">
        <v>0.45745787500000001</v>
      </c>
      <c r="NB17" s="41">
        <v>0.41976965625000001</v>
      </c>
      <c r="NC17" s="41">
        <v>0.55366924999999978</v>
      </c>
      <c r="ND17" s="41">
        <v>0.52062509374999999</v>
      </c>
      <c r="NE17" s="41">
        <v>0.21427971874999996</v>
      </c>
      <c r="NF17" s="41">
        <v>0.33551896874999992</v>
      </c>
      <c r="NG17" s="41">
        <v>0.27001943750000001</v>
      </c>
      <c r="NH17" s="41">
        <v>0.59964587499999999</v>
      </c>
      <c r="NI17" s="41">
        <v>0.56885937499999983</v>
      </c>
      <c r="NJ17" s="41">
        <v>3.8918750000000002E-2</v>
      </c>
      <c r="NK17" s="41">
        <v>1.71184590625</v>
      </c>
      <c r="NL17" s="41">
        <v>1.4714269062500001</v>
      </c>
      <c r="NM17" s="41">
        <v>0.48919646874999995</v>
      </c>
      <c r="NN17" s="41">
        <v>0.59421965625000006</v>
      </c>
      <c r="NO17" s="41">
        <v>0.59689474999999981</v>
      </c>
      <c r="NP17" s="41">
        <v>0.67891128125</v>
      </c>
      <c r="NQ17" s="41">
        <v>24.705625000000008</v>
      </c>
      <c r="NR17" s="41">
        <v>25.950312500000003</v>
      </c>
      <c r="NS17" s="41">
        <v>26.563750000000002</v>
      </c>
      <c r="NT17" s="41">
        <v>25.838749999999994</v>
      </c>
      <c r="NU17" s="41">
        <f t="shared" si="35"/>
        <v>1.858124999999994</v>
      </c>
      <c r="NV17" s="41">
        <v>66.03</v>
      </c>
      <c r="NW17" s="41">
        <f t="shared" si="36"/>
        <v>167.71620000000001</v>
      </c>
      <c r="NX17" s="41">
        <v>174</v>
      </c>
      <c r="NY17" s="41">
        <f t="shared" si="37"/>
        <v>6.2837999999999852</v>
      </c>
      <c r="NZ17" s="41">
        <v>0.26764687499999995</v>
      </c>
      <c r="OA17" s="41">
        <v>0.15924062500000002</v>
      </c>
      <c r="OB17" s="41">
        <v>8.5640625000000012E-2</v>
      </c>
      <c r="OC17" s="41">
        <v>0.24640937499999999</v>
      </c>
      <c r="OD17" s="41">
        <v>0.1048375</v>
      </c>
      <c r="OE17" s="41">
        <v>6.9250000000000006E-2</v>
      </c>
      <c r="OF17" s="41">
        <v>0.43676478125000007</v>
      </c>
      <c r="OG17" s="41">
        <v>0.40305984375000004</v>
      </c>
      <c r="OH17" s="41">
        <v>0.51545356249999996</v>
      </c>
      <c r="OI17" s="41">
        <v>0.48482193750000008</v>
      </c>
      <c r="OJ17" s="41">
        <v>0.20665806249999999</v>
      </c>
      <c r="OK17" s="41">
        <v>0.30231206249999998</v>
      </c>
      <c r="OL17" s="41">
        <v>0.25332712499999993</v>
      </c>
      <c r="OM17" s="41">
        <v>0.58860384374999997</v>
      </c>
      <c r="ON17" s="41">
        <v>0.56108837500000008</v>
      </c>
      <c r="OO17" s="41">
        <v>3.5587500000000001E-2</v>
      </c>
      <c r="OP17" s="41">
        <v>1.575539</v>
      </c>
      <c r="OQ17" s="41">
        <v>1.3697385624999998</v>
      </c>
      <c r="OR17" s="41">
        <v>0.49213928125000006</v>
      </c>
      <c r="OS17" s="41">
        <v>0.58378975000000011</v>
      </c>
      <c r="OT17" s="41">
        <v>0.59333275000000008</v>
      </c>
      <c r="OU17" s="41">
        <v>0.66605456250000006</v>
      </c>
      <c r="OV17" s="41">
        <v>15.534999999999998</v>
      </c>
      <c r="OW17" s="41">
        <v>16.399999999999999</v>
      </c>
      <c r="OX17" s="41">
        <v>16.760937500000001</v>
      </c>
      <c r="OY17" s="41">
        <v>16.1596875</v>
      </c>
      <c r="OZ17" s="41">
        <f t="shared" si="38"/>
        <v>1.2259375000000023</v>
      </c>
      <c r="PA17" s="41">
        <v>45.018125000000005</v>
      </c>
      <c r="PB17" s="41">
        <f t="shared" si="39"/>
        <v>114.34603750000001</v>
      </c>
      <c r="PC17" s="41">
        <v>184</v>
      </c>
      <c r="PD17" s="41">
        <f t="shared" si="40"/>
        <v>69.653962499999992</v>
      </c>
      <c r="PE17" s="41">
        <v>0.269944262295082</v>
      </c>
      <c r="PF17" s="41">
        <v>0.13377540983606559</v>
      </c>
      <c r="PG17" s="41">
        <v>0.11033278688524589</v>
      </c>
      <c r="PH17" s="41">
        <v>0.24325737704918027</v>
      </c>
      <c r="PI17" s="41">
        <v>0.1038245901639344</v>
      </c>
      <c r="PJ17" s="41">
        <v>7.5522950819672113E-2</v>
      </c>
      <c r="PK17" s="41">
        <v>0.44417132786885238</v>
      </c>
      <c r="PL17" s="41">
        <v>0.40212240983606551</v>
      </c>
      <c r="PM17" s="41">
        <v>0.42059957377049195</v>
      </c>
      <c r="PN17" s="41">
        <v>0.37748829508196718</v>
      </c>
      <c r="PO17" s="41">
        <v>0.12701983606557377</v>
      </c>
      <c r="PP17" s="41">
        <v>9.9512704918032782E-2</v>
      </c>
      <c r="PQ17" s="41">
        <v>0.33664532786885248</v>
      </c>
      <c r="PR17" s="41">
        <v>0.56256673770491805</v>
      </c>
      <c r="PS17" s="41">
        <v>0.52631178688524582</v>
      </c>
      <c r="PT17" s="41">
        <v>2.8301639344262296E-2</v>
      </c>
      <c r="PU17" s="41">
        <v>1.6239506885245896</v>
      </c>
      <c r="PV17" s="41">
        <v>1.3624674754098358</v>
      </c>
      <c r="PW17" s="41">
        <v>0.81235390163934407</v>
      </c>
      <c r="PX17" s="41">
        <v>0.76460572131147542</v>
      </c>
      <c r="PY17" s="41">
        <v>0.85976395081967216</v>
      </c>
      <c r="PZ17" s="41">
        <v>0.82277637704918016</v>
      </c>
      <c r="QA17" s="41">
        <v>24.621803278688539</v>
      </c>
      <c r="QB17" s="41">
        <v>25.639016393442621</v>
      </c>
      <c r="QC17" s="41">
        <v>26.134590163934423</v>
      </c>
      <c r="QD17" s="41">
        <v>24.931311475409832</v>
      </c>
      <c r="QE17" s="41">
        <f t="shared" si="41"/>
        <v>1.5127868852458839</v>
      </c>
      <c r="QF17" s="41">
        <v>71.972459016393373</v>
      </c>
      <c r="QG17" s="41">
        <f t="shared" si="42"/>
        <v>182.81004590163917</v>
      </c>
      <c r="QH17" s="41">
        <v>185</v>
      </c>
      <c r="QI17" s="41">
        <f t="shared" si="43"/>
        <v>2.189954098360829</v>
      </c>
      <c r="QJ17" s="41">
        <v>0.23579677419354839</v>
      </c>
      <c r="QK17" s="41">
        <v>0.15938387096774193</v>
      </c>
      <c r="QL17" s="41">
        <v>0.11166129032258064</v>
      </c>
      <c r="QM17" s="41">
        <v>0.16712903225806452</v>
      </c>
      <c r="QN17" s="41">
        <v>9.5261290322580669E-2</v>
      </c>
      <c r="QO17" s="41">
        <v>7.3264516129032273E-2</v>
      </c>
      <c r="QP17" s="41">
        <v>0.42460361290322574</v>
      </c>
      <c r="QQ17" s="41">
        <v>0.27436145161290321</v>
      </c>
      <c r="QR17" s="41">
        <v>0.35802970967741926</v>
      </c>
      <c r="QS17" s="41">
        <v>0.2008055806451613</v>
      </c>
      <c r="QT17" s="41">
        <v>0.25212003225806456</v>
      </c>
      <c r="QU17" s="41">
        <v>0.17750506451612905</v>
      </c>
      <c r="QV17" s="41">
        <v>0.19352541935483875</v>
      </c>
      <c r="QW17" s="41">
        <v>0.52552193548387094</v>
      </c>
      <c r="QX17" s="41">
        <v>0.39067441935483871</v>
      </c>
      <c r="QY17" s="41">
        <v>2.1996774193548389E-2</v>
      </c>
      <c r="QZ17" s="41">
        <v>1.4890756129032259</v>
      </c>
      <c r="RA17" s="41">
        <v>0.7650512258064518</v>
      </c>
      <c r="RB17" s="41">
        <v>0.54860003225806453</v>
      </c>
      <c r="RC17" s="41">
        <v>0.45444990322580636</v>
      </c>
      <c r="RD17" s="41">
        <v>0.62077470967741954</v>
      </c>
      <c r="RE17" s="41">
        <v>0.54162854838709662</v>
      </c>
      <c r="RF17" s="41">
        <v>25.779032258064504</v>
      </c>
      <c r="RG17" s="41">
        <v>27.578064516129032</v>
      </c>
      <c r="RH17" s="41">
        <v>28.460967741935484</v>
      </c>
      <c r="RI17" s="41">
        <v>26.650000000000009</v>
      </c>
      <c r="RJ17" s="41">
        <f t="shared" si="44"/>
        <v>2.6819354838709799</v>
      </c>
      <c r="RK17" s="41">
        <v>75.566129032258061</v>
      </c>
      <c r="RL17" s="41">
        <f t="shared" si="45"/>
        <v>191.93796774193547</v>
      </c>
      <c r="RM17" s="41">
        <v>197</v>
      </c>
      <c r="RN17" s="41">
        <f t="shared" si="46"/>
        <v>5.0620322580645336</v>
      </c>
      <c r="RO17" s="41">
        <v>0.22292173913043478</v>
      </c>
      <c r="RP17" s="41">
        <v>0.12101304347826088</v>
      </c>
      <c r="RQ17" s="41">
        <v>0.10006956521739128</v>
      </c>
      <c r="RR17" s="41">
        <v>0.16196956521739134</v>
      </c>
      <c r="RS17" s="41">
        <v>9.4991304347826072E-2</v>
      </c>
      <c r="RT17" s="41">
        <v>6.8621739130434789E-2</v>
      </c>
      <c r="RU17" s="41">
        <v>0.40220273913043475</v>
      </c>
      <c r="RV17" s="41">
        <v>0.26147073913043473</v>
      </c>
      <c r="RW17" s="41">
        <v>0.38038886956521745</v>
      </c>
      <c r="RX17" s="41">
        <v>0.23746213043478259</v>
      </c>
      <c r="RY17" s="41">
        <v>0.12129252173913042</v>
      </c>
      <c r="RZ17" s="41">
        <v>9.6092652173913023E-2</v>
      </c>
      <c r="SA17" s="41">
        <v>0.29553604347826085</v>
      </c>
      <c r="SB17" s="41">
        <v>0.52857730434782613</v>
      </c>
      <c r="SC17" s="41">
        <v>0.40520469565217399</v>
      </c>
      <c r="SD17" s="41">
        <v>2.6369565217391311E-2</v>
      </c>
      <c r="SE17" s="41">
        <v>1.3619744782608694</v>
      </c>
      <c r="SF17" s="41">
        <v>0.71784986956521724</v>
      </c>
      <c r="SG17" s="41">
        <v>0.79028304347826106</v>
      </c>
      <c r="SH17" s="41">
        <v>0.73767495652173931</v>
      </c>
      <c r="SI17" s="41">
        <v>0.83632604347826078</v>
      </c>
      <c r="SJ17" s="41">
        <v>0.79614417391304371</v>
      </c>
      <c r="SK17" s="41">
        <v>30.730000000000008</v>
      </c>
      <c r="SL17" s="41">
        <v>31.218260869565228</v>
      </c>
      <c r="SM17" s="41">
        <v>32.205217391304352</v>
      </c>
      <c r="SN17" s="41">
        <v>30.424347826086951</v>
      </c>
      <c r="SO17" s="41">
        <f t="shared" si="47"/>
        <v>1.4752173913043443</v>
      </c>
      <c r="SP17" s="42">
        <v>75.970434782608706</v>
      </c>
      <c r="SQ17" s="42">
        <f t="shared" si="48"/>
        <v>192.96490434782612</v>
      </c>
      <c r="SR17" s="42">
        <v>202.5</v>
      </c>
      <c r="SS17" s="42">
        <f t="shared" si="49"/>
        <v>9.5350956521738794</v>
      </c>
      <c r="ST17" s="42">
        <v>-9999</v>
      </c>
      <c r="SU17" s="42">
        <v>-9999</v>
      </c>
      <c r="SV17" s="42">
        <v>-9999</v>
      </c>
      <c r="SW17" s="42">
        <v>-9999</v>
      </c>
      <c r="SX17" s="42">
        <v>-9999</v>
      </c>
      <c r="SY17" s="42">
        <v>-9999</v>
      </c>
      <c r="SZ17" s="42">
        <v>-9999</v>
      </c>
      <c r="TA17" s="42">
        <v>-9999</v>
      </c>
      <c r="TB17" s="42">
        <v>-9999</v>
      </c>
      <c r="TC17" s="42">
        <v>-9999</v>
      </c>
      <c r="TD17" s="42">
        <v>-9999</v>
      </c>
      <c r="TE17" s="42">
        <v>-9999</v>
      </c>
      <c r="TF17" s="42">
        <v>-9999</v>
      </c>
      <c r="TG17" s="42">
        <v>-9999</v>
      </c>
      <c r="TH17" s="42">
        <v>-9999</v>
      </c>
      <c r="TI17" s="42">
        <v>-9999</v>
      </c>
      <c r="TJ17" s="42">
        <v>-9999</v>
      </c>
      <c r="TK17" s="42">
        <v>-9999</v>
      </c>
      <c r="TL17" s="42">
        <v>-9999</v>
      </c>
      <c r="TM17" s="42">
        <v>-9999</v>
      </c>
      <c r="TN17" s="42">
        <v>-9999</v>
      </c>
      <c r="TO17" s="42">
        <v>-9999</v>
      </c>
      <c r="TP17" s="42">
        <v>-9999</v>
      </c>
      <c r="TQ17" s="42">
        <v>-9999</v>
      </c>
      <c r="TR17" s="42">
        <v>-9999</v>
      </c>
      <c r="TS17" s="42">
        <v>-9999</v>
      </c>
      <c r="TT17" s="42">
        <v>-9999</v>
      </c>
      <c r="TU17" s="42">
        <v>-9999</v>
      </c>
      <c r="TV17" s="42">
        <v>-9999</v>
      </c>
      <c r="TW17" s="42">
        <v>-9999</v>
      </c>
      <c r="TX17" s="42">
        <v>-9999</v>
      </c>
      <c r="TY17" s="41">
        <v>0.21422307692307699</v>
      </c>
      <c r="TZ17" s="41">
        <v>0.12850384615384616</v>
      </c>
      <c r="UA17" s="41">
        <v>0.11696923076923078</v>
      </c>
      <c r="UB17" s="41">
        <v>0.15433076923076922</v>
      </c>
      <c r="UC17" s="41">
        <v>0.10689230769230768</v>
      </c>
      <c r="UD17" s="41">
        <v>7.0665384615384602E-2</v>
      </c>
      <c r="UE17" s="41">
        <v>0.33340423076923087</v>
      </c>
      <c r="UF17" s="41">
        <v>0.18190426923076924</v>
      </c>
      <c r="UG17" s="41">
        <v>0.2931867692307692</v>
      </c>
      <c r="UH17" s="41">
        <v>0.1387155769230769</v>
      </c>
      <c r="UI17" s="41">
        <v>9.19778846153846E-2</v>
      </c>
      <c r="UJ17" s="41">
        <v>4.7941769230769232E-2</v>
      </c>
      <c r="UK17" s="41">
        <v>0.24945299999999998</v>
      </c>
      <c r="UL17" s="41">
        <v>0.50246753846153858</v>
      </c>
      <c r="UM17" s="41">
        <v>0.37163442307692302</v>
      </c>
      <c r="UN17" s="41">
        <v>3.6226923076923073E-2</v>
      </c>
      <c r="UO17" s="41">
        <v>1.0144815769230771</v>
      </c>
      <c r="UP17" s="41">
        <v>0.45139080769230761</v>
      </c>
      <c r="UQ17" s="41">
        <v>0.87450149999999993</v>
      </c>
      <c r="UR17" s="41">
        <v>0.74952761538461543</v>
      </c>
      <c r="US17" s="41">
        <v>0.89839034615384594</v>
      </c>
      <c r="UT17" s="41">
        <v>0.79855069230769216</v>
      </c>
      <c r="UU17" s="41">
        <v>33.053461538461534</v>
      </c>
      <c r="UV17" s="41">
        <v>34.783461538461545</v>
      </c>
      <c r="UW17" s="41">
        <v>35.060000000000009</v>
      </c>
      <c r="UX17" s="41">
        <v>33.01</v>
      </c>
      <c r="UY17" s="41">
        <f t="shared" si="50"/>
        <v>2.0065384615384758</v>
      </c>
      <c r="UZ17" s="42">
        <v>75.98</v>
      </c>
      <c r="VA17" s="42">
        <f t="shared" si="51"/>
        <v>192.98920000000001</v>
      </c>
      <c r="VB17" s="42">
        <v>206</v>
      </c>
      <c r="VC17" s="42">
        <f t="shared" si="52"/>
        <v>13.010799999999989</v>
      </c>
      <c r="VD17" s="41">
        <f t="shared" si="4"/>
        <v>-690.69903819436081</v>
      </c>
      <c r="VE17" s="41">
        <f t="shared" si="5"/>
        <v>-690.39461770007904</v>
      </c>
      <c r="VF17" s="41">
        <f t="shared" si="6"/>
        <v>-712.60573402894681</v>
      </c>
    </row>
    <row r="18" spans="1:578" x14ac:dyDescent="0.25">
      <c r="A18" s="4">
        <v>1</v>
      </c>
      <c r="B18" s="4">
        <v>2</v>
      </c>
      <c r="C18" s="28">
        <v>207</v>
      </c>
      <c r="D18" s="4">
        <v>4</v>
      </c>
      <c r="E18" s="42">
        <v>-9999</v>
      </c>
      <c r="F18" s="4">
        <v>7</v>
      </c>
      <c r="G18" s="4">
        <v>48.8</v>
      </c>
      <c r="H18" s="40">
        <v>434.67215189873411</v>
      </c>
      <c r="I18" s="40">
        <f t="shared" si="7"/>
        <v>483.47215189873413</v>
      </c>
      <c r="J18" s="41">
        <f t="shared" si="8"/>
        <v>0.99994240309976035</v>
      </c>
      <c r="K18" s="4" t="s">
        <v>8</v>
      </c>
      <c r="L18" s="42">
        <v>0</v>
      </c>
      <c r="M18" s="42">
        <f t="shared" si="0"/>
        <v>0</v>
      </c>
      <c r="N18" s="42">
        <v>-9999</v>
      </c>
      <c r="O18" s="42">
        <v>-9999</v>
      </c>
      <c r="P18" s="42">
        <v>-9999</v>
      </c>
      <c r="Q18" s="42">
        <v>-9999</v>
      </c>
      <c r="R18" s="42">
        <v>-9999</v>
      </c>
      <c r="S18" s="42">
        <v>-9999</v>
      </c>
      <c r="T18" s="42">
        <v>-9999</v>
      </c>
      <c r="U18" s="42">
        <v>-9999</v>
      </c>
      <c r="V18" s="42">
        <v>-9999</v>
      </c>
      <c r="W18" s="42">
        <v>-9999</v>
      </c>
      <c r="X18" s="42">
        <v>-9999</v>
      </c>
      <c r="Y18" s="42">
        <v>-9999</v>
      </c>
      <c r="Z18" s="42">
        <v>-9999</v>
      </c>
      <c r="AA18" s="42">
        <v>-9999</v>
      </c>
      <c r="AB18" s="42">
        <v>-9999</v>
      </c>
      <c r="AC18" s="42">
        <v>-9999</v>
      </c>
      <c r="AD18" s="42">
        <v>-9999</v>
      </c>
      <c r="AE18" s="42">
        <v>-9999</v>
      </c>
      <c r="AF18" s="57">
        <v>-9999</v>
      </c>
      <c r="AG18" s="4">
        <v>8.5</v>
      </c>
      <c r="AH18" s="4">
        <v>7.2</v>
      </c>
      <c r="AI18" s="4">
        <v>0.4</v>
      </c>
      <c r="AJ18" s="4" t="s">
        <v>38</v>
      </c>
      <c r="AK18" s="42">
        <v>-9999</v>
      </c>
      <c r="AL18" s="4">
        <v>292</v>
      </c>
      <c r="AM18" s="4">
        <v>0.75</v>
      </c>
      <c r="AN18" s="4">
        <v>4310</v>
      </c>
      <c r="AO18" s="4">
        <v>222</v>
      </c>
      <c r="AP18" s="4">
        <v>269</v>
      </c>
      <c r="AQ18" s="4">
        <v>25.3</v>
      </c>
      <c r="AR18" s="4">
        <v>0</v>
      </c>
      <c r="AS18" s="4">
        <v>3</v>
      </c>
      <c r="AT18" s="4">
        <v>85</v>
      </c>
      <c r="AU18" s="4">
        <v>7</v>
      </c>
      <c r="AV18" s="4">
        <v>5</v>
      </c>
      <c r="AW18" s="4">
        <v>36</v>
      </c>
      <c r="AX18" s="4">
        <v>59</v>
      </c>
      <c r="AY18" s="42">
        <v>-9999</v>
      </c>
      <c r="AZ18" s="42">
        <v>-9999</v>
      </c>
      <c r="BA18" s="42">
        <v>-9999</v>
      </c>
      <c r="BB18" s="42">
        <v>-9999</v>
      </c>
      <c r="BC18" s="42">
        <v>-9999</v>
      </c>
      <c r="BD18" s="42">
        <v>-9999</v>
      </c>
      <c r="BE18" s="42">
        <v>-9999</v>
      </c>
      <c r="BF18" s="42">
        <v>-9999</v>
      </c>
      <c r="BG18" s="42">
        <v>-9999</v>
      </c>
      <c r="BH18" s="42">
        <v>-9999</v>
      </c>
      <c r="BI18" s="42">
        <v>-9999</v>
      </c>
      <c r="BJ18" s="42">
        <v>-9999</v>
      </c>
      <c r="BK18" s="42">
        <v>-9999</v>
      </c>
      <c r="BL18" s="42">
        <v>-9999</v>
      </c>
      <c r="BM18" s="42">
        <v>-9999</v>
      </c>
      <c r="BN18" s="42">
        <v>-9999</v>
      </c>
      <c r="BO18" s="42">
        <v>-9999</v>
      </c>
      <c r="BP18" s="42">
        <v>-9999</v>
      </c>
      <c r="BQ18" s="42">
        <v>-9999</v>
      </c>
      <c r="BR18" s="42">
        <v>-9999</v>
      </c>
      <c r="BS18" s="42">
        <v>-9999</v>
      </c>
      <c r="BT18" s="42">
        <v>-9999</v>
      </c>
      <c r="BU18" s="42">
        <v>-9999</v>
      </c>
      <c r="BV18" s="42">
        <v>-9999</v>
      </c>
      <c r="BW18" s="42">
        <v>-9999</v>
      </c>
      <c r="BX18" s="42">
        <v>-9999</v>
      </c>
      <c r="BY18" s="42">
        <v>-9999</v>
      </c>
      <c r="BZ18" s="42">
        <v>-9999</v>
      </c>
      <c r="CA18" s="42">
        <v>-9999</v>
      </c>
      <c r="CB18" s="42">
        <v>-9999</v>
      </c>
      <c r="CC18" s="42">
        <v>-9999</v>
      </c>
      <c r="CD18" s="8">
        <v>9.06</v>
      </c>
      <c r="CE18" s="25">
        <f t="shared" si="1"/>
        <v>604.00000000000011</v>
      </c>
      <c r="CF18" s="4">
        <v>2.08</v>
      </c>
      <c r="CG18" s="41">
        <f>CE18*CF18/100</f>
        <v>12.563200000000004</v>
      </c>
      <c r="CH18" s="37">
        <v>31.07</v>
      </c>
      <c r="CI18" s="25">
        <f>(CH18/1000)*(10000/(0.5*2*0.15))</f>
        <v>2071.3333333333335</v>
      </c>
      <c r="CJ18" s="43">
        <v>5.65</v>
      </c>
      <c r="CK18" s="41">
        <f>CI18*CJ18/100</f>
        <v>117.03033333333335</v>
      </c>
      <c r="CL18" s="38">
        <v>62.9</v>
      </c>
      <c r="CM18" s="25">
        <f>(CL18/1000)*(10000/(0.5*2*0.15))</f>
        <v>4193.333333333333</v>
      </c>
      <c r="CN18" s="43">
        <v>0.96299999999999997</v>
      </c>
      <c r="CO18" s="41">
        <f>CM18*CN18/100</f>
        <v>40.381799999999991</v>
      </c>
      <c r="CP18" s="38">
        <v>179.5</v>
      </c>
      <c r="CQ18" s="25">
        <f>(CP18/1000)*(10000/(0.5*2*0.15))</f>
        <v>11966.666666666668</v>
      </c>
      <c r="CR18" s="43">
        <v>0.51800000000000002</v>
      </c>
      <c r="CS18" s="41">
        <f>CQ18*CR18/100</f>
        <v>61.987333333333346</v>
      </c>
      <c r="CT18" s="8">
        <v>656.92</v>
      </c>
      <c r="CU18" s="8">
        <v>3.9743273265860268</v>
      </c>
      <c r="CV18" s="8">
        <v>4.2119550000000006</v>
      </c>
      <c r="CW18" s="8">
        <v>1559.6557892949947</v>
      </c>
      <c r="CX18" s="25">
        <f t="shared" si="53"/>
        <v>1559.6557892949947</v>
      </c>
      <c r="CY18" s="25">
        <f t="shared" si="9"/>
        <v>1428.086956521739</v>
      </c>
      <c r="CZ18" s="25">
        <f>CX18/(CQ18)</f>
        <v>0.13033335286587699</v>
      </c>
      <c r="DA18" s="43">
        <v>1.42</v>
      </c>
      <c r="DB18" s="41">
        <f t="shared" si="10"/>
        <v>22.147112207988926</v>
      </c>
      <c r="DC18" s="41">
        <v>66.400000000000006</v>
      </c>
      <c r="DD18" s="41">
        <v>1116</v>
      </c>
      <c r="DE18" s="41">
        <f t="shared" si="3"/>
        <v>59.498207885304659</v>
      </c>
      <c r="DF18" s="41">
        <v>75</v>
      </c>
      <c r="DG18" s="41">
        <v>0.76017333333333348</v>
      </c>
      <c r="DH18" s="41">
        <v>0.55257666666666672</v>
      </c>
      <c r="DI18" s="41">
        <v>0.47577333333333333</v>
      </c>
      <c r="DJ18" s="41">
        <v>0.72312333333333334</v>
      </c>
      <c r="DK18" s="41">
        <v>0.48644333333333328</v>
      </c>
      <c r="DL18" s="41">
        <v>0.29992333333333326</v>
      </c>
      <c r="DM18" s="41">
        <v>0.21918689999999999</v>
      </c>
      <c r="DN18" s="41">
        <v>0.19542240000000002</v>
      </c>
      <c r="DO18" s="41">
        <v>0.22969900000000001</v>
      </c>
      <c r="DP18" s="41">
        <v>0.20603436666666661</v>
      </c>
      <c r="DQ18" s="41">
        <v>6.3782366666666673E-2</v>
      </c>
      <c r="DR18" s="41">
        <v>7.4801500000000007E-2</v>
      </c>
      <c r="DS18" s="41">
        <v>0.15760376666666667</v>
      </c>
      <c r="DT18" s="41">
        <v>0.43367430000000001</v>
      </c>
      <c r="DU18" s="41">
        <v>0.41328333333333345</v>
      </c>
      <c r="DV18" s="41">
        <v>0.18651999999999999</v>
      </c>
      <c r="DW18" s="41">
        <v>0.56284606666666681</v>
      </c>
      <c r="DX18" s="41">
        <v>0.48684790000000006</v>
      </c>
      <c r="DY18" s="41">
        <v>0.68572666666666682</v>
      </c>
      <c r="DZ18" s="41">
        <v>0.71992269999999992</v>
      </c>
      <c r="EA18" s="41">
        <v>0.72774610000000017</v>
      </c>
      <c r="EB18" s="41">
        <v>0.75724896666666663</v>
      </c>
      <c r="EC18" s="41">
        <v>21.229333333333336</v>
      </c>
      <c r="ED18" s="41">
        <v>22.426333333333332</v>
      </c>
      <c r="EE18" s="41">
        <v>23.979666666666663</v>
      </c>
      <c r="EF18" s="41">
        <v>25.284999999999989</v>
      </c>
      <c r="EG18" s="41">
        <f t="shared" si="11"/>
        <v>2.7503333333333266</v>
      </c>
      <c r="EH18" s="41">
        <v>38.451666666666661</v>
      </c>
      <c r="EI18" s="42">
        <f t="shared" si="12"/>
        <v>97.667233333333314</v>
      </c>
      <c r="EJ18" s="4">
        <v>105</v>
      </c>
      <c r="EK18" s="40">
        <f t="shared" si="13"/>
        <v>7.3327666666666858</v>
      </c>
      <c r="EL18" s="41">
        <v>0.7182325581395349</v>
      </c>
      <c r="EM18" s="41">
        <v>0.51607906976744178</v>
      </c>
      <c r="EN18" s="41">
        <v>0.42961162790697677</v>
      </c>
      <c r="EO18" s="41">
        <v>0.68643488372093031</v>
      </c>
      <c r="EP18" s="41">
        <v>0.43676976744186058</v>
      </c>
      <c r="EQ18" s="41">
        <v>0.27787441860465112</v>
      </c>
      <c r="ER18" s="41">
        <v>0.24322467441860471</v>
      </c>
      <c r="ES18" s="41">
        <v>0.22178972093023253</v>
      </c>
      <c r="ET18" s="41">
        <v>0.25141651162790696</v>
      </c>
      <c r="EU18" s="41">
        <v>0.23005332558139535</v>
      </c>
      <c r="EV18" s="41">
        <v>8.3475883720930205E-2</v>
      </c>
      <c r="EW18" s="41">
        <v>9.2114930232558165E-2</v>
      </c>
      <c r="EX18" s="41">
        <v>0.16316458139534884</v>
      </c>
      <c r="EY18" s="41">
        <v>0.44171630232558134</v>
      </c>
      <c r="EZ18" s="41">
        <v>0.42327106976744183</v>
      </c>
      <c r="FA18" s="41">
        <v>0.15889534883720932</v>
      </c>
      <c r="FB18" s="41">
        <v>0.64650697674418611</v>
      </c>
      <c r="FC18" s="41">
        <v>0.57366760465116284</v>
      </c>
      <c r="FD18" s="41">
        <v>0.65195883720930214</v>
      </c>
      <c r="FE18" s="41">
        <v>0.67432190697674421</v>
      </c>
      <c r="FF18" s="41">
        <v>0.70020055813953475</v>
      </c>
      <c r="FG18" s="41">
        <v>0.71953302325581392</v>
      </c>
      <c r="FH18" s="41">
        <v>23.116511627906991</v>
      </c>
      <c r="FI18" s="41">
        <v>27.603720930232559</v>
      </c>
      <c r="FJ18" s="41">
        <v>25.961860465116278</v>
      </c>
      <c r="FK18" s="41">
        <v>27.263023255813948</v>
      </c>
      <c r="FL18" s="41">
        <f t="shared" si="14"/>
        <v>2.8453488372092863</v>
      </c>
      <c r="FM18" s="41">
        <v>39.800000000000004</v>
      </c>
      <c r="FN18" s="40">
        <f t="shared" si="15"/>
        <v>101.09200000000001</v>
      </c>
      <c r="FO18" s="4">
        <v>105</v>
      </c>
      <c r="FP18" s="40">
        <f t="shared" si="16"/>
        <v>3.907999999999987</v>
      </c>
      <c r="FQ18" s="41">
        <v>0.72732702702702701</v>
      </c>
      <c r="FR18" s="41">
        <v>0.50943513513513516</v>
      </c>
      <c r="FS18" s="41">
        <v>0.40241081081081087</v>
      </c>
      <c r="FT18" s="41">
        <v>0.69848378378378373</v>
      </c>
      <c r="FU18" s="41">
        <v>0.41004324324324326</v>
      </c>
      <c r="FV18" s="41">
        <v>0.26953783783783775</v>
      </c>
      <c r="FW18" s="41">
        <v>0.27878640540540545</v>
      </c>
      <c r="FX18" s="41">
        <v>0.25987299999999997</v>
      </c>
      <c r="FY18" s="41">
        <v>0.28904227027027024</v>
      </c>
      <c r="FZ18" s="41">
        <v>0.27029605405405399</v>
      </c>
      <c r="GA18" s="41">
        <v>0.10882799999999997</v>
      </c>
      <c r="GB18" s="41">
        <v>0.11979427027027029</v>
      </c>
      <c r="GC18" s="41">
        <v>0.17567364864864862</v>
      </c>
      <c r="GD18" s="41">
        <v>0.45922283783783774</v>
      </c>
      <c r="GE18" s="41">
        <v>0.44299775675675679</v>
      </c>
      <c r="GF18" s="41">
        <v>0.14050540540540538</v>
      </c>
      <c r="GG18" s="41">
        <v>0.78423878378378364</v>
      </c>
      <c r="GH18" s="41">
        <v>0.71401302702702707</v>
      </c>
      <c r="GI18" s="41">
        <v>0.61547337837837868</v>
      </c>
      <c r="GJ18" s="41">
        <v>0.64164832432432439</v>
      </c>
      <c r="GK18" s="41">
        <v>0.67259264864864887</v>
      </c>
      <c r="GL18" s="41">
        <v>0.6949517567567568</v>
      </c>
      <c r="GM18" s="41">
        <v>21.758378378378382</v>
      </c>
      <c r="GN18" s="41">
        <v>24.087027027027023</v>
      </c>
      <c r="GO18" s="41">
        <v>25.09162162162162</v>
      </c>
      <c r="GP18" s="41">
        <v>26.183783783783785</v>
      </c>
      <c r="GQ18" s="41">
        <f t="shared" si="17"/>
        <v>3.3332432432432384</v>
      </c>
      <c r="GR18" s="40">
        <v>39.978108108108103</v>
      </c>
      <c r="GS18" s="40">
        <f t="shared" si="18"/>
        <v>101.54439459459458</v>
      </c>
      <c r="GT18" s="4">
        <v>104</v>
      </c>
      <c r="GU18" s="41">
        <f t="shared" si="19"/>
        <v>2.4556054054054215</v>
      </c>
      <c r="GV18" s="41">
        <v>0.7580958333333333</v>
      </c>
      <c r="GW18" s="41">
        <v>0.52002916666666665</v>
      </c>
      <c r="GX18" s="41">
        <v>0.37957083333333347</v>
      </c>
      <c r="GY18" s="41">
        <v>0.72566041666666659</v>
      </c>
      <c r="GZ18" s="41">
        <v>0.39674374999999995</v>
      </c>
      <c r="HA18" s="41">
        <v>0.26724791666666664</v>
      </c>
      <c r="HB18" s="41">
        <v>0.31349000000000005</v>
      </c>
      <c r="HC18" s="41">
        <v>0.29392837500000002</v>
      </c>
      <c r="HD18" s="41">
        <v>0.33688070833333339</v>
      </c>
      <c r="HE18" s="41">
        <v>0.31757287500000003</v>
      </c>
      <c r="HF18" s="41">
        <v>0.13656968750000001</v>
      </c>
      <c r="HG18" s="41">
        <v>0.162523</v>
      </c>
      <c r="HH18" s="41">
        <v>0.18591447916666667</v>
      </c>
      <c r="HI18" s="41">
        <v>0.47960922916666654</v>
      </c>
      <c r="HJ18" s="41">
        <v>0.46275343750000014</v>
      </c>
      <c r="HK18" s="41">
        <v>0.12949583333333331</v>
      </c>
      <c r="HL18" s="41">
        <v>0.94474114583333313</v>
      </c>
      <c r="HM18" s="41">
        <v>0.86087579166666683</v>
      </c>
      <c r="HN18" s="41">
        <v>0.56764066666666668</v>
      </c>
      <c r="HO18" s="41">
        <v>0.61847295833333338</v>
      </c>
      <c r="HP18" s="41">
        <v>0.63554314583333338</v>
      </c>
      <c r="HQ18" s="41">
        <v>0.67756543750000009</v>
      </c>
      <c r="HR18" s="41">
        <v>16.745208333333331</v>
      </c>
      <c r="HS18" s="41">
        <v>21.196249999999996</v>
      </c>
      <c r="HT18" s="41">
        <v>22.029166666666669</v>
      </c>
      <c r="HU18" s="41">
        <v>22.814999999999994</v>
      </c>
      <c r="HV18" s="41">
        <f t="shared" si="20"/>
        <v>5.283958333333338</v>
      </c>
      <c r="HW18" s="41">
        <v>39.136666666666656</v>
      </c>
      <c r="HX18" s="41">
        <f t="shared" si="21"/>
        <v>99.407133333333306</v>
      </c>
      <c r="HY18" s="4">
        <v>106</v>
      </c>
      <c r="HZ18" s="40">
        <f t="shared" si="22"/>
        <v>6.5928666666666942</v>
      </c>
      <c r="IA18" s="41">
        <v>0.70965499999999992</v>
      </c>
      <c r="IB18" s="41">
        <v>0.4365883333333333</v>
      </c>
      <c r="IC18" s="41">
        <v>0.28973833333333326</v>
      </c>
      <c r="ID18" s="41">
        <v>0.65488333333333315</v>
      </c>
      <c r="IE18" s="41">
        <v>0.31715999999999994</v>
      </c>
      <c r="IF18" s="41">
        <v>0.21180833333333332</v>
      </c>
      <c r="IG18" s="41">
        <v>0.38341564999999994</v>
      </c>
      <c r="IH18" s="41">
        <v>0.34907253333333343</v>
      </c>
      <c r="II18" s="41">
        <v>0.42735814999999999</v>
      </c>
      <c r="IJ18" s="41">
        <v>0.39444673333333335</v>
      </c>
      <c r="IK18" s="41">
        <v>0.1624954833333333</v>
      </c>
      <c r="IL18" s="41">
        <v>0.21501975000000001</v>
      </c>
      <c r="IM18" s="41">
        <v>0.23790693333333338</v>
      </c>
      <c r="IN18" s="41">
        <v>0.5414407</v>
      </c>
      <c r="IO18" s="41">
        <v>0.51260106666666672</v>
      </c>
      <c r="IP18" s="41">
        <v>0.10535166666666669</v>
      </c>
      <c r="IQ18" s="41">
        <v>1.3145427999999997</v>
      </c>
      <c r="IR18" s="41">
        <v>1.1356016333333334</v>
      </c>
      <c r="IS18" s="41">
        <v>0.57572625000000011</v>
      </c>
      <c r="IT18" s="41">
        <v>0.65368153333333345</v>
      </c>
      <c r="IU18" s="41">
        <v>0.65767120000000001</v>
      </c>
      <c r="IV18" s="41">
        <v>0.71929109999999985</v>
      </c>
      <c r="IW18" s="41">
        <v>21.170333333333346</v>
      </c>
      <c r="IX18" s="41">
        <v>23.511500000000005</v>
      </c>
      <c r="IY18" s="41">
        <v>24.55416666666666</v>
      </c>
      <c r="IZ18" s="41">
        <v>25.002999999999993</v>
      </c>
      <c r="JA18" s="41">
        <f t="shared" si="23"/>
        <v>3.3838333333333139</v>
      </c>
      <c r="JB18" s="41">
        <v>41.799666666666667</v>
      </c>
      <c r="JC18" s="41">
        <f t="shared" si="24"/>
        <v>106.17115333333334</v>
      </c>
      <c r="JD18" s="41">
        <v>112</v>
      </c>
      <c r="JE18" s="41">
        <f t="shared" si="25"/>
        <v>5.8288466666666636</v>
      </c>
      <c r="JF18" s="41">
        <v>0.65990243902439005</v>
      </c>
      <c r="JG18" s="41">
        <v>0.3846292682926829</v>
      </c>
      <c r="JH18" s="41">
        <v>0.22631951219512195</v>
      </c>
      <c r="JI18" s="41">
        <v>0.60559999999999992</v>
      </c>
      <c r="JJ18" s="41">
        <v>0.25586585365853654</v>
      </c>
      <c r="JK18" s="41">
        <v>0.17687560975609756</v>
      </c>
      <c r="JL18" s="41">
        <v>0.44229400000000013</v>
      </c>
      <c r="JM18" s="41">
        <v>0.40790756097560976</v>
      </c>
      <c r="JN18" s="41">
        <v>0.49646931707317077</v>
      </c>
      <c r="JO18" s="41">
        <v>0.46404058536585374</v>
      </c>
      <c r="JP18" s="41">
        <v>0.20584807317073173</v>
      </c>
      <c r="JQ18" s="41">
        <v>0.27451604878048785</v>
      </c>
      <c r="JR18" s="41">
        <v>0.26291600000000004</v>
      </c>
      <c r="JS18" s="41">
        <v>0.57781190243902436</v>
      </c>
      <c r="JT18" s="41">
        <v>0.54880231707317062</v>
      </c>
      <c r="JU18" s="41">
        <v>7.8990243902439028E-2</v>
      </c>
      <c r="JV18" s="41">
        <v>1.6925262195121955</v>
      </c>
      <c r="JW18" s="41">
        <v>1.4689730243902441</v>
      </c>
      <c r="JX18" s="41">
        <v>0.54266973170731714</v>
      </c>
      <c r="JY18" s="41">
        <v>0.62036792682926833</v>
      </c>
      <c r="JZ18" s="41">
        <v>0.63716082926829276</v>
      </c>
      <c r="KA18" s="41">
        <v>0.69739112195121955</v>
      </c>
      <c r="KB18" s="41">
        <v>25.583414634146337</v>
      </c>
      <c r="KC18" s="41">
        <v>24.075853658536584</v>
      </c>
      <c r="KD18" s="41">
        <v>23.352439024390247</v>
      </c>
      <c r="KE18" s="41">
        <v>23.711707317073166</v>
      </c>
      <c r="KF18" s="41">
        <f t="shared" si="26"/>
        <v>-2.23097560975609</v>
      </c>
      <c r="KG18" s="41">
        <v>43.538292682926837</v>
      </c>
      <c r="KH18" s="41">
        <f t="shared" si="27"/>
        <v>110.58726341463417</v>
      </c>
      <c r="KI18" s="41">
        <v>120</v>
      </c>
      <c r="KJ18" s="41">
        <f t="shared" si="28"/>
        <v>9.4127365853658347</v>
      </c>
      <c r="KK18" s="41">
        <v>0.38244516129032263</v>
      </c>
      <c r="KL18" s="41">
        <v>0.2118419354838709</v>
      </c>
      <c r="KM18" s="41">
        <v>0.11065806451612901</v>
      </c>
      <c r="KN18" s="41">
        <v>0.35228064516129032</v>
      </c>
      <c r="KO18" s="41">
        <v>0.13274516129032254</v>
      </c>
      <c r="KP18" s="41">
        <v>9.1558064516129051E-2</v>
      </c>
      <c r="KQ18" s="41">
        <v>0.48441935483870963</v>
      </c>
      <c r="KR18" s="41">
        <v>0.45286864516129033</v>
      </c>
      <c r="KS18" s="41">
        <v>0.55680222580645167</v>
      </c>
      <c r="KT18" s="41">
        <v>0.52832209677419339</v>
      </c>
      <c r="KU18" s="41">
        <v>0.23265629032258062</v>
      </c>
      <c r="KV18" s="41">
        <v>0.32830058064516132</v>
      </c>
      <c r="KW18" s="41">
        <v>0.28585122580645167</v>
      </c>
      <c r="KX18" s="41">
        <v>0.61315796774193543</v>
      </c>
      <c r="KY18" s="41">
        <v>0.5872932258064516</v>
      </c>
      <c r="KZ18" s="41">
        <v>4.1187096774193556E-2</v>
      </c>
      <c r="LA18" s="41">
        <v>1.9789709677419356</v>
      </c>
      <c r="LB18" s="41">
        <v>1.7441951290322584</v>
      </c>
      <c r="LC18" s="41">
        <v>0.52173283870967757</v>
      </c>
      <c r="LD18" s="41">
        <v>0.60507625806451626</v>
      </c>
      <c r="LE18" s="41">
        <v>0.62612251612903214</v>
      </c>
      <c r="LF18" s="41">
        <v>0.68999887096774204</v>
      </c>
      <c r="LG18" s="41">
        <v>20.423548387096776</v>
      </c>
      <c r="LH18" s="41">
        <v>18.065483870967743</v>
      </c>
      <c r="LI18" s="41">
        <v>18.392903225806446</v>
      </c>
      <c r="LJ18" s="41">
        <v>18.106129032258067</v>
      </c>
      <c r="LK18" s="41">
        <f t="shared" si="29"/>
        <v>-2.0306451612903302</v>
      </c>
      <c r="LL18" s="41">
        <v>57.152903225806462</v>
      </c>
      <c r="LM18" s="41">
        <f t="shared" si="30"/>
        <v>145.1683741935484</v>
      </c>
      <c r="LN18" s="41">
        <v>150</v>
      </c>
      <c r="LO18" s="41">
        <f t="shared" si="31"/>
        <v>4.8316258064515978</v>
      </c>
      <c r="LP18" s="41">
        <v>0.37722592592592585</v>
      </c>
      <c r="LQ18" s="41">
        <v>0.20572962962962962</v>
      </c>
      <c r="LR18" s="41">
        <v>0.10126666666666667</v>
      </c>
      <c r="LS18" s="41">
        <v>0.35324444444444447</v>
      </c>
      <c r="LT18" s="41">
        <v>0.1283111111111111</v>
      </c>
      <c r="LU18" s="41">
        <v>8.9725925925925917E-2</v>
      </c>
      <c r="LV18" s="41">
        <v>0.492931037037037</v>
      </c>
      <c r="LW18" s="41">
        <v>0.46807285185185182</v>
      </c>
      <c r="LX18" s="41">
        <v>0.58043100000000003</v>
      </c>
      <c r="LY18" s="41">
        <v>0.55881177777777791</v>
      </c>
      <c r="LZ18" s="41">
        <v>0.23411529629629627</v>
      </c>
      <c r="MA18" s="41">
        <v>0.35106848148148145</v>
      </c>
      <c r="MB18" s="41">
        <v>0.2935504074074074</v>
      </c>
      <c r="MC18" s="41">
        <v>0.6154708518518518</v>
      </c>
      <c r="MD18" s="41">
        <v>0.59508925925925926</v>
      </c>
      <c r="ME18" s="41">
        <v>3.8585185185185188E-2</v>
      </c>
      <c r="MF18" s="41">
        <v>2.0166305925925929</v>
      </c>
      <c r="MG18" s="41">
        <v>1.8244232222222221</v>
      </c>
      <c r="MH18" s="41">
        <v>0.50887733333333351</v>
      </c>
      <c r="MI18" s="41">
        <v>0.60707062962962954</v>
      </c>
      <c r="MJ18" s="41">
        <v>0.61927014814814829</v>
      </c>
      <c r="MK18" s="41">
        <v>0.6938413703703703</v>
      </c>
      <c r="ML18" s="41">
        <v>23.174814814814816</v>
      </c>
      <c r="MM18" s="41">
        <v>22.717407407407403</v>
      </c>
      <c r="MN18" s="41">
        <v>23.262222222222221</v>
      </c>
      <c r="MO18" s="41">
        <v>23.196666666666665</v>
      </c>
      <c r="MP18" s="41">
        <f t="shared" si="32"/>
        <v>8.7407407407404492E-2</v>
      </c>
      <c r="MQ18" s="41">
        <v>58.958148148148155</v>
      </c>
      <c r="MR18" s="41">
        <f t="shared" si="33"/>
        <v>149.75369629629631</v>
      </c>
      <c r="MS18" s="41">
        <v>150</v>
      </c>
      <c r="MT18" s="41">
        <f t="shared" si="34"/>
        <v>0.24630370370368837</v>
      </c>
      <c r="MU18" s="41">
        <v>0.32924864864864867</v>
      </c>
      <c r="MV18" s="41">
        <v>0.18313513513513513</v>
      </c>
      <c r="MW18" s="41">
        <v>9.01864864864865E-2</v>
      </c>
      <c r="MX18" s="41">
        <v>0.30009459459459448</v>
      </c>
      <c r="MY18" s="41">
        <v>0.11182162162162165</v>
      </c>
      <c r="MZ18" s="41">
        <v>7.7937837837837823E-2</v>
      </c>
      <c r="NA18" s="41">
        <v>0.49341635135135137</v>
      </c>
      <c r="NB18" s="41">
        <v>0.45833994594594613</v>
      </c>
      <c r="NC18" s="41">
        <v>0.57286127027027034</v>
      </c>
      <c r="ND18" s="41">
        <v>0.54141640540540548</v>
      </c>
      <c r="NE18" s="41">
        <v>0.24392856756756764</v>
      </c>
      <c r="NF18" s="41">
        <v>0.3481153783783783</v>
      </c>
      <c r="NG18" s="41">
        <v>0.28487497297297287</v>
      </c>
      <c r="NH18" s="41">
        <v>0.61741270270270265</v>
      </c>
      <c r="NI18" s="41">
        <v>0.58829056756756759</v>
      </c>
      <c r="NJ18" s="41">
        <v>3.3883783783783795E-2</v>
      </c>
      <c r="NK18" s="41">
        <v>2.0120661891891896</v>
      </c>
      <c r="NL18" s="41">
        <v>1.7412422432432428</v>
      </c>
      <c r="NM18" s="41">
        <v>0.49932162162162158</v>
      </c>
      <c r="NN18" s="41">
        <v>0.58615040540540542</v>
      </c>
      <c r="NO18" s="41">
        <v>0.60954689189189193</v>
      </c>
      <c r="NP18" s="41">
        <v>0.67643359459459462</v>
      </c>
      <c r="NQ18" s="41">
        <v>24.766486486486468</v>
      </c>
      <c r="NR18" s="41">
        <v>24.875675675675677</v>
      </c>
      <c r="NS18" s="41">
        <v>25.630810810810814</v>
      </c>
      <c r="NT18" s="41">
        <v>24.999999999999996</v>
      </c>
      <c r="NU18" s="41">
        <f t="shared" si="35"/>
        <v>0.8643243243243468</v>
      </c>
      <c r="NV18" s="41">
        <v>71.11783783783784</v>
      </c>
      <c r="NW18" s="41">
        <f t="shared" si="36"/>
        <v>180.63930810810811</v>
      </c>
      <c r="NX18" s="41">
        <v>174</v>
      </c>
      <c r="NY18" s="41">
        <f t="shared" si="37"/>
        <v>-6.6393081081081107</v>
      </c>
      <c r="NZ18" s="41">
        <v>0.27860625</v>
      </c>
      <c r="OA18" s="41">
        <v>0.160559375</v>
      </c>
      <c r="OB18" s="41">
        <v>7.8153125000000004E-2</v>
      </c>
      <c r="OC18" s="41">
        <v>0.25558750000000002</v>
      </c>
      <c r="OD18" s="41">
        <v>9.8259374999999982E-2</v>
      </c>
      <c r="OE18" s="41">
        <v>6.5415624999999977E-2</v>
      </c>
      <c r="OF18" s="41">
        <v>0.47866037499999997</v>
      </c>
      <c r="OG18" s="41">
        <v>0.44557831249999996</v>
      </c>
      <c r="OH18" s="41">
        <v>0.56369118750000013</v>
      </c>
      <c r="OI18" s="41">
        <v>0.53413506249999998</v>
      </c>
      <c r="OJ18" s="41">
        <v>0.24169109375000003</v>
      </c>
      <c r="OK18" s="41">
        <v>0.35029103125000011</v>
      </c>
      <c r="OL18" s="41">
        <v>0.26871271875000008</v>
      </c>
      <c r="OM18" s="41">
        <v>0.61955803125000009</v>
      </c>
      <c r="ON18" s="41">
        <v>0.59294031250000001</v>
      </c>
      <c r="OO18" s="41">
        <v>3.2843749999999991E-2</v>
      </c>
      <c r="OP18" s="41">
        <v>1.8818087187499997</v>
      </c>
      <c r="OQ18" s="41">
        <v>1.6414754999999999</v>
      </c>
      <c r="OR18" s="41">
        <v>0.47721324999999998</v>
      </c>
      <c r="OS18" s="41">
        <v>0.57021015624999993</v>
      </c>
      <c r="OT18" s="41">
        <v>0.58718271874999994</v>
      </c>
      <c r="OU18" s="41">
        <v>0.65941040625000014</v>
      </c>
      <c r="OV18" s="41">
        <v>15.518749999999995</v>
      </c>
      <c r="OW18" s="41">
        <v>15.1546875</v>
      </c>
      <c r="OX18" s="41">
        <v>16.040312500000002</v>
      </c>
      <c r="OY18" s="41">
        <v>15.427500000000002</v>
      </c>
      <c r="OZ18" s="41">
        <f t="shared" si="38"/>
        <v>0.52156250000000703</v>
      </c>
      <c r="PA18" s="41">
        <v>46.264687500000008</v>
      </c>
      <c r="PB18" s="41">
        <f t="shared" si="39"/>
        <v>117.51230625000002</v>
      </c>
      <c r="PC18" s="41">
        <v>184</v>
      </c>
      <c r="PD18" s="41">
        <f t="shared" si="40"/>
        <v>66.487693749999977</v>
      </c>
      <c r="PE18" s="41">
        <v>0.28867941176470591</v>
      </c>
      <c r="PF18" s="41">
        <v>0.135085294117647</v>
      </c>
      <c r="PG18" s="41">
        <v>9.1594117647058826E-2</v>
      </c>
      <c r="PH18" s="41">
        <v>0.26014558823529416</v>
      </c>
      <c r="PI18" s="41">
        <v>9.4892647058823471E-2</v>
      </c>
      <c r="PJ18" s="41">
        <v>7.0907352941176463E-2</v>
      </c>
      <c r="PK18" s="41">
        <v>0.50533173529411757</v>
      </c>
      <c r="PL18" s="41">
        <v>0.46600219117647063</v>
      </c>
      <c r="PM18" s="41">
        <v>0.51965936764705889</v>
      </c>
      <c r="PN18" s="41">
        <v>0.48070952941176465</v>
      </c>
      <c r="PO18" s="41">
        <v>0.17625860294117651</v>
      </c>
      <c r="PP18" s="41">
        <v>0.19520707352941177</v>
      </c>
      <c r="PQ18" s="41">
        <v>0.36218414705882346</v>
      </c>
      <c r="PR18" s="41">
        <v>0.60563848529411746</v>
      </c>
      <c r="PS18" s="41">
        <v>0.57185045588235295</v>
      </c>
      <c r="PT18" s="41">
        <v>2.398529411764706E-2</v>
      </c>
      <c r="PU18" s="41">
        <v>2.0773730147058824</v>
      </c>
      <c r="PV18" s="41">
        <v>1.771791117647058</v>
      </c>
      <c r="PW18" s="41">
        <v>0.70214264705882334</v>
      </c>
      <c r="PX18" s="41">
        <v>0.72221207352941164</v>
      </c>
      <c r="PY18" s="41">
        <v>0.78096401470588239</v>
      </c>
      <c r="PZ18" s="41">
        <v>0.79566486764705868</v>
      </c>
      <c r="QA18" s="41">
        <v>24.384852941176469</v>
      </c>
      <c r="QB18" s="41">
        <v>23.426911764705867</v>
      </c>
      <c r="QC18" s="41">
        <v>23.846617647058824</v>
      </c>
      <c r="QD18" s="41">
        <v>23.352205882352941</v>
      </c>
      <c r="QE18" s="41">
        <f t="shared" si="41"/>
        <v>-0.53823529411764426</v>
      </c>
      <c r="QF18" s="41">
        <v>75.484117647058738</v>
      </c>
      <c r="QG18" s="41">
        <f t="shared" si="42"/>
        <v>191.72965882352921</v>
      </c>
      <c r="QH18" s="41">
        <v>185</v>
      </c>
      <c r="QI18" s="41">
        <f t="shared" si="43"/>
        <v>-6.7296588235292063</v>
      </c>
      <c r="QJ18" s="41">
        <v>0.25653235294117638</v>
      </c>
      <c r="QK18" s="41">
        <v>0.1640529411764706</v>
      </c>
      <c r="QL18" s="41">
        <v>9.2482352941176488E-2</v>
      </c>
      <c r="QM18" s="41">
        <v>0.18252352941176472</v>
      </c>
      <c r="QN18" s="41">
        <v>8.6164705882352921E-2</v>
      </c>
      <c r="QO18" s="41">
        <v>6.8876470588235289E-2</v>
      </c>
      <c r="QP18" s="41">
        <v>0.49669367647058826</v>
      </c>
      <c r="QQ18" s="41">
        <v>0.35890929411764694</v>
      </c>
      <c r="QR18" s="41">
        <v>0.47067861764705876</v>
      </c>
      <c r="QS18" s="41">
        <v>0.32943026470588238</v>
      </c>
      <c r="QT18" s="41">
        <v>0.31146302941176468</v>
      </c>
      <c r="QU18" s="41">
        <v>0.2808808235294119</v>
      </c>
      <c r="QV18" s="41">
        <v>0.21956132352941177</v>
      </c>
      <c r="QW18" s="41">
        <v>0.576176382352941</v>
      </c>
      <c r="QX18" s="41">
        <v>0.45218791176470591</v>
      </c>
      <c r="QY18" s="41">
        <v>1.7288235294117646E-2</v>
      </c>
      <c r="QZ18" s="41">
        <v>1.9942607058823523</v>
      </c>
      <c r="RA18" s="41">
        <v>1.1314200882352941</v>
      </c>
      <c r="RB18" s="41">
        <v>0.47276973529411764</v>
      </c>
      <c r="RC18" s="41">
        <v>0.44201467647058817</v>
      </c>
      <c r="RD18" s="41">
        <v>0.56647873529411763</v>
      </c>
      <c r="RE18" s="41">
        <v>0.54136379411764701</v>
      </c>
      <c r="RF18" s="41">
        <v>25.758235294117661</v>
      </c>
      <c r="RG18" s="41">
        <v>25.244117647058825</v>
      </c>
      <c r="RH18" s="41">
        <v>25.640000000000004</v>
      </c>
      <c r="RI18" s="41">
        <v>24.938823529411767</v>
      </c>
      <c r="RJ18" s="41">
        <f t="shared" si="44"/>
        <v>-0.11823529411765676</v>
      </c>
      <c r="RK18" s="41">
        <v>75.630294117647068</v>
      </c>
      <c r="RL18" s="41">
        <f t="shared" si="45"/>
        <v>192.10094705882355</v>
      </c>
      <c r="RM18" s="41">
        <v>197</v>
      </c>
      <c r="RN18" s="41">
        <f t="shared" si="46"/>
        <v>4.8990529411764498</v>
      </c>
      <c r="RO18" s="41">
        <v>0.23886250000000001</v>
      </c>
      <c r="RP18" s="41">
        <v>0.12215416666666666</v>
      </c>
      <c r="RQ18" s="41">
        <v>8.1083333333333327E-2</v>
      </c>
      <c r="RR18" s="41">
        <v>0.17399999999999996</v>
      </c>
      <c r="RS18" s="41">
        <v>8.287916666666667E-2</v>
      </c>
      <c r="RT18" s="41">
        <v>6.3241666666666682E-2</v>
      </c>
      <c r="RU18" s="41">
        <v>0.48442929166666676</v>
      </c>
      <c r="RV18" s="41">
        <v>0.35498270833333345</v>
      </c>
      <c r="RW18" s="41">
        <v>0.49336287500000003</v>
      </c>
      <c r="RX18" s="41">
        <v>0.36493620833333335</v>
      </c>
      <c r="RY18" s="41">
        <v>0.19141850000000005</v>
      </c>
      <c r="RZ18" s="41">
        <v>0.20289183333333335</v>
      </c>
      <c r="SA18" s="41">
        <v>0.3230695833333333</v>
      </c>
      <c r="SB18" s="41">
        <v>0.58102262500000001</v>
      </c>
      <c r="SC18" s="41">
        <v>0.46686008333333334</v>
      </c>
      <c r="SD18" s="41">
        <v>1.9637500000000002E-2</v>
      </c>
      <c r="SE18" s="41">
        <v>1.8971453750000002</v>
      </c>
      <c r="SF18" s="41">
        <v>1.1088021666666665</v>
      </c>
      <c r="SG18" s="41">
        <v>0.65751095833333317</v>
      </c>
      <c r="SH18" s="41">
        <v>0.6684011666666666</v>
      </c>
      <c r="SI18" s="41">
        <v>0.73988158333333354</v>
      </c>
      <c r="SJ18" s="41">
        <v>0.74810504166666669</v>
      </c>
      <c r="SK18" s="41">
        <v>30.803333333333331</v>
      </c>
      <c r="SL18" s="41">
        <v>28.640416666666678</v>
      </c>
      <c r="SM18" s="41">
        <v>29.376249999999995</v>
      </c>
      <c r="SN18" s="41">
        <v>28.907500000000002</v>
      </c>
      <c r="SO18" s="41">
        <f t="shared" si="47"/>
        <v>-1.4270833333333357</v>
      </c>
      <c r="SP18" s="42">
        <v>75.970000000000013</v>
      </c>
      <c r="SQ18" s="42">
        <f t="shared" si="48"/>
        <v>192.96380000000005</v>
      </c>
      <c r="SR18" s="42">
        <v>202.5</v>
      </c>
      <c r="SS18" s="42">
        <f t="shared" si="49"/>
        <v>9.5361999999999512</v>
      </c>
      <c r="ST18" s="42">
        <v>-9999</v>
      </c>
      <c r="SU18" s="42">
        <v>-9999</v>
      </c>
      <c r="SV18" s="42">
        <v>-9999</v>
      </c>
      <c r="SW18" s="42">
        <v>-9999</v>
      </c>
      <c r="SX18" s="42">
        <v>-9999</v>
      </c>
      <c r="SY18" s="42">
        <v>-9999</v>
      </c>
      <c r="SZ18" s="42">
        <v>-9999</v>
      </c>
      <c r="TA18" s="42">
        <v>-9999</v>
      </c>
      <c r="TB18" s="42">
        <v>-9999</v>
      </c>
      <c r="TC18" s="42">
        <v>-9999</v>
      </c>
      <c r="TD18" s="42">
        <v>-9999</v>
      </c>
      <c r="TE18" s="42">
        <v>-9999</v>
      </c>
      <c r="TF18" s="42">
        <v>-9999</v>
      </c>
      <c r="TG18" s="42">
        <v>-9999</v>
      </c>
      <c r="TH18" s="42">
        <v>-9999</v>
      </c>
      <c r="TI18" s="42">
        <v>-9999</v>
      </c>
      <c r="TJ18" s="42">
        <v>-9999</v>
      </c>
      <c r="TK18" s="42">
        <v>-9999</v>
      </c>
      <c r="TL18" s="42">
        <v>-9999</v>
      </c>
      <c r="TM18" s="42">
        <v>-9999</v>
      </c>
      <c r="TN18" s="42">
        <v>-9999</v>
      </c>
      <c r="TO18" s="42">
        <v>-9999</v>
      </c>
      <c r="TP18" s="42">
        <v>-9999</v>
      </c>
      <c r="TQ18" s="42">
        <v>-9999</v>
      </c>
      <c r="TR18" s="42">
        <v>-9999</v>
      </c>
      <c r="TS18" s="42">
        <v>-9999</v>
      </c>
      <c r="TT18" s="42">
        <v>-9999</v>
      </c>
      <c r="TU18" s="42">
        <v>-9999</v>
      </c>
      <c r="TV18" s="42">
        <v>-9999</v>
      </c>
      <c r="TW18" s="42">
        <v>-9999</v>
      </c>
      <c r="TX18" s="42">
        <v>-9999</v>
      </c>
      <c r="TY18" s="41">
        <v>0.2240875</v>
      </c>
      <c r="TZ18" s="41">
        <v>0.12275416666666665</v>
      </c>
      <c r="UA18" s="41">
        <v>9.6916666666666665E-2</v>
      </c>
      <c r="UB18" s="41">
        <v>0.15940000000000001</v>
      </c>
      <c r="UC18" s="41">
        <v>9.3741666666666668E-2</v>
      </c>
      <c r="UD18" s="41">
        <v>6.4908333333333332E-2</v>
      </c>
      <c r="UE18" s="41">
        <v>0.40872916666666664</v>
      </c>
      <c r="UF18" s="41">
        <v>0.25940854166666666</v>
      </c>
      <c r="UG18" s="41">
        <v>0.39528233333333329</v>
      </c>
      <c r="UH18" s="41">
        <v>0.24402370833333334</v>
      </c>
      <c r="UI18" s="41">
        <v>0.13353499999999999</v>
      </c>
      <c r="UJ18" s="41">
        <v>0.11743541666666664</v>
      </c>
      <c r="UK18" s="41">
        <v>0.2911539583333333</v>
      </c>
      <c r="UL18" s="41">
        <v>0.5500439583333333</v>
      </c>
      <c r="UM18" s="41">
        <v>0.42144837499999993</v>
      </c>
      <c r="UN18" s="41">
        <v>2.8833333333333332E-2</v>
      </c>
      <c r="UO18" s="41">
        <v>1.3976505833333333</v>
      </c>
      <c r="UP18" s="41">
        <v>0.70433995833333318</v>
      </c>
      <c r="UQ18" s="41">
        <v>0.73730016666666687</v>
      </c>
      <c r="UR18" s="41">
        <v>0.71114350000000026</v>
      </c>
      <c r="US18" s="41">
        <v>0.79420133333333343</v>
      </c>
      <c r="UT18" s="41">
        <v>0.77453358333333344</v>
      </c>
      <c r="UU18" s="41">
        <v>32.743333333333332</v>
      </c>
      <c r="UV18" s="41">
        <v>31.466666666666665</v>
      </c>
      <c r="UW18" s="41">
        <v>31.982083333333335</v>
      </c>
      <c r="UX18" s="41">
        <v>31.298749999999998</v>
      </c>
      <c r="UY18" s="41">
        <f t="shared" si="50"/>
        <v>-0.76124999999999687</v>
      </c>
      <c r="UZ18" s="42">
        <v>75.98</v>
      </c>
      <c r="VA18" s="42">
        <f t="shared" si="51"/>
        <v>192.98920000000001</v>
      </c>
      <c r="VB18" s="42">
        <v>206</v>
      </c>
      <c r="VC18" s="42">
        <f t="shared" si="52"/>
        <v>13.010799999999989</v>
      </c>
      <c r="VD18" s="41">
        <f t="shared" si="4"/>
        <v>-691.97887127512297</v>
      </c>
      <c r="VE18" s="41">
        <f t="shared" si="5"/>
        <v>-691.56350327259327</v>
      </c>
      <c r="VF18" s="41">
        <f t="shared" si="6"/>
        <v>-713.73716940812596</v>
      </c>
    </row>
    <row r="19" spans="1:578" x14ac:dyDescent="0.25">
      <c r="A19" s="4">
        <v>1</v>
      </c>
      <c r="B19" s="4">
        <v>2</v>
      </c>
      <c r="C19" s="28">
        <v>208</v>
      </c>
      <c r="D19" s="42">
        <v>-9999</v>
      </c>
      <c r="E19" s="4">
        <v>3</v>
      </c>
      <c r="F19" s="4">
        <v>8</v>
      </c>
      <c r="G19" s="4">
        <v>48.8</v>
      </c>
      <c r="H19" s="40">
        <v>475.4</v>
      </c>
      <c r="I19" s="40">
        <f t="shared" si="7"/>
        <v>524.19999999999993</v>
      </c>
      <c r="J19" s="41">
        <f t="shared" si="8"/>
        <v>1.0841778697001032</v>
      </c>
      <c r="K19" s="4" t="s">
        <v>8</v>
      </c>
      <c r="L19" s="42">
        <v>0</v>
      </c>
      <c r="M19" s="42">
        <f t="shared" si="0"/>
        <v>0</v>
      </c>
      <c r="N19" s="40">
        <v>62.960000000000008</v>
      </c>
      <c r="O19" s="40">
        <v>17.439999999999998</v>
      </c>
      <c r="P19" s="40">
        <v>19.600000000000001</v>
      </c>
      <c r="Q19" s="40">
        <v>56.96</v>
      </c>
      <c r="R19" s="40">
        <v>13.439999999999998</v>
      </c>
      <c r="S19" s="40">
        <v>29.600000000000005</v>
      </c>
      <c r="T19" s="40">
        <v>46.96</v>
      </c>
      <c r="U19" s="40">
        <v>17.439999999999998</v>
      </c>
      <c r="V19" s="40">
        <v>35.6</v>
      </c>
      <c r="W19" s="40">
        <v>56.96</v>
      </c>
      <c r="X19" s="40">
        <v>15.439999999999998</v>
      </c>
      <c r="Y19" s="40">
        <v>27.6</v>
      </c>
      <c r="Z19" s="40">
        <v>56.96</v>
      </c>
      <c r="AA19" s="40">
        <v>19.439999999999998</v>
      </c>
      <c r="AB19" s="40">
        <v>23.6</v>
      </c>
      <c r="AC19" s="40">
        <v>68.960000000000008</v>
      </c>
      <c r="AD19" s="40">
        <v>11.439999999999998</v>
      </c>
      <c r="AE19" s="40">
        <v>19.600000000000001</v>
      </c>
      <c r="AF19" s="43">
        <v>4</v>
      </c>
      <c r="AG19" s="42">
        <v>-9999</v>
      </c>
      <c r="AH19" s="42">
        <v>-9999</v>
      </c>
      <c r="AI19" s="57">
        <v>-9999</v>
      </c>
      <c r="AJ19" s="57">
        <v>-9999</v>
      </c>
      <c r="AK19" s="57">
        <v>-9999</v>
      </c>
      <c r="AL19" s="58">
        <v>-9999</v>
      </c>
      <c r="AM19" s="42">
        <v>-9999</v>
      </c>
      <c r="AN19" s="42">
        <v>-9999</v>
      </c>
      <c r="AO19" s="42">
        <v>-9999</v>
      </c>
      <c r="AP19" s="42">
        <v>-9999</v>
      </c>
      <c r="AQ19" s="42">
        <v>-9999</v>
      </c>
      <c r="AR19" s="42">
        <v>-9999</v>
      </c>
      <c r="AS19" s="42">
        <v>-9999</v>
      </c>
      <c r="AT19" s="42">
        <v>-9999</v>
      </c>
      <c r="AU19" s="42">
        <v>-9999</v>
      </c>
      <c r="AV19" s="42">
        <v>-9999</v>
      </c>
      <c r="AW19" s="42">
        <v>-9999</v>
      </c>
      <c r="AX19" s="42">
        <v>-9999</v>
      </c>
      <c r="AY19" s="42">
        <v>-9999</v>
      </c>
      <c r="AZ19" s="41">
        <v>4.6092780947655676</v>
      </c>
      <c r="BA19" s="41">
        <v>1.3888888888888891</v>
      </c>
      <c r="BB19" s="41">
        <v>0.79084804774931605</v>
      </c>
      <c r="BC19" s="41">
        <v>8.945432859556704E-2</v>
      </c>
      <c r="BD19" s="41">
        <v>4.9947555067179461E-2</v>
      </c>
      <c r="BE19" s="41">
        <v>2.4942631946522999E-2</v>
      </c>
      <c r="BF19" s="41">
        <v>3.4706728147156522E-2</v>
      </c>
      <c r="BG19" s="41">
        <f>(2*AZ19)+(2*BA19)+(4*BB19)</f>
        <v>15.159726158306178</v>
      </c>
      <c r="BH19" s="41">
        <f>BG19+(4*BC19)</f>
        <v>15.517543472688446</v>
      </c>
      <c r="BI19" s="41">
        <f>(BH19+(BD19*4))</f>
        <v>15.717333692957164</v>
      </c>
      <c r="BJ19" s="41">
        <f>(BD19*4)</f>
        <v>0.19979022026871784</v>
      </c>
      <c r="BK19" s="41">
        <f>(BE19*4)</f>
        <v>9.9770527786091995E-2</v>
      </c>
      <c r="BL19" s="41">
        <f>(BF19*4)</f>
        <v>0.13882691258862609</v>
      </c>
      <c r="BM19" s="41">
        <f>SUM(BJ19:BL19)</f>
        <v>0.43838766064343593</v>
      </c>
      <c r="BN19" s="41">
        <v>3.4581989580749197</v>
      </c>
      <c r="BO19" s="41">
        <v>2.3645957785742735</v>
      </c>
      <c r="BP19" s="41">
        <v>2.3228052723203185</v>
      </c>
      <c r="BQ19" s="41">
        <v>1.987873968790379</v>
      </c>
      <c r="BR19" s="41">
        <v>2.7620997952150246</v>
      </c>
      <c r="BS19" s="41">
        <v>2.6738501446672656</v>
      </c>
      <c r="BT19" s="41">
        <v>2.0972780008924583</v>
      </c>
      <c r="BU19" s="41">
        <f>(2*BN19)+(2*BO19)+(4*BP19)</f>
        <v>20.936810562579659</v>
      </c>
      <c r="BV19" s="41">
        <f>BU19+(4*BQ19)</f>
        <v>28.888306437741175</v>
      </c>
      <c r="BW19" s="41">
        <f>(BV19+(BR19*4))</f>
        <v>39.936705618601273</v>
      </c>
      <c r="BX19" s="41">
        <f>(BR19*4)</f>
        <v>11.048399180860098</v>
      </c>
      <c r="BY19" s="41">
        <f>(BS19*4)</f>
        <v>10.695400578669062</v>
      </c>
      <c r="BZ19" s="41">
        <f>(BT19*4)</f>
        <v>8.3891120035698332</v>
      </c>
      <c r="CA19" s="4">
        <v>58.75</v>
      </c>
      <c r="CB19" s="4">
        <v>76.849999999999994</v>
      </c>
      <c r="CC19" s="4">
        <v>75.400000000000006</v>
      </c>
      <c r="CD19" s="64">
        <v>-9999</v>
      </c>
      <c r="CE19" s="60">
        <v>-9999</v>
      </c>
      <c r="CF19" s="42">
        <v>-9999</v>
      </c>
      <c r="CG19" s="42">
        <v>-9999</v>
      </c>
      <c r="CH19" s="61">
        <v>-9999</v>
      </c>
      <c r="CI19" s="60">
        <v>-9999</v>
      </c>
      <c r="CJ19" s="42">
        <v>-9999</v>
      </c>
      <c r="CK19" s="42">
        <v>-9999</v>
      </c>
      <c r="CL19" s="62">
        <v>-9999</v>
      </c>
      <c r="CM19" s="60">
        <v>-9999</v>
      </c>
      <c r="CN19" s="42">
        <v>-9999</v>
      </c>
      <c r="CO19" s="42">
        <v>-9999</v>
      </c>
      <c r="CP19" s="62">
        <v>-9999</v>
      </c>
      <c r="CQ19" s="60">
        <v>-9999</v>
      </c>
      <c r="CR19" s="42">
        <v>-9999</v>
      </c>
      <c r="CS19" s="42">
        <v>-9999</v>
      </c>
      <c r="CT19" s="8">
        <v>666.16</v>
      </c>
      <c r="CU19" s="8">
        <v>4.0534385911644168</v>
      </c>
      <c r="CV19" s="8">
        <v>4.0290750000000006</v>
      </c>
      <c r="CW19" s="8">
        <v>1653.3819797348021</v>
      </c>
      <c r="CX19" s="25">
        <f t="shared" si="53"/>
        <v>1653.3819797348021</v>
      </c>
      <c r="CY19" s="25">
        <f t="shared" si="9"/>
        <v>1448.1739130434783</v>
      </c>
      <c r="CZ19" s="60">
        <v>-9999</v>
      </c>
      <c r="DA19" s="43">
        <v>1.3</v>
      </c>
      <c r="DB19" s="41">
        <f t="shared" si="10"/>
        <v>21.493965736552429</v>
      </c>
      <c r="DC19" s="41">
        <v>66.8</v>
      </c>
      <c r="DD19" s="41">
        <v>1229</v>
      </c>
      <c r="DE19" s="41">
        <f t="shared" si="3"/>
        <v>54.35313262815297</v>
      </c>
      <c r="DF19" s="41">
        <v>87.5</v>
      </c>
      <c r="DG19" s="41">
        <v>0.76669666666666658</v>
      </c>
      <c r="DH19" s="41">
        <v>0.55577333333333323</v>
      </c>
      <c r="DI19" s="41">
        <v>0.47609333333333326</v>
      </c>
      <c r="DJ19" s="41">
        <v>0.73397666666666672</v>
      </c>
      <c r="DK19" s="41">
        <v>0.48792333333333332</v>
      </c>
      <c r="DL19" s="41">
        <v>0.30238333333333323</v>
      </c>
      <c r="DM19" s="41">
        <v>0.22166609999999995</v>
      </c>
      <c r="DN19" s="41">
        <v>0.20099790000000001</v>
      </c>
      <c r="DO19" s="41">
        <v>0.23314439999999995</v>
      </c>
      <c r="DP19" s="41">
        <v>0.21260009999999999</v>
      </c>
      <c r="DQ19" s="41">
        <v>6.5445700000000009E-2</v>
      </c>
      <c r="DR19" s="41">
        <v>7.7516633333333321E-2</v>
      </c>
      <c r="DS19" s="41">
        <v>0.15847176666666668</v>
      </c>
      <c r="DT19" s="41">
        <v>0.43333433333333332</v>
      </c>
      <c r="DU19" s="41">
        <v>0.41564409999999996</v>
      </c>
      <c r="DV19" s="41">
        <v>0.18553999999999995</v>
      </c>
      <c r="DW19" s="41">
        <v>0.57115980000000011</v>
      </c>
      <c r="DX19" s="41">
        <v>0.50441530000000001</v>
      </c>
      <c r="DY19" s="41">
        <v>0.67630743333333354</v>
      </c>
      <c r="DZ19" s="41">
        <v>0.71366799999999986</v>
      </c>
      <c r="EA19" s="41">
        <v>0.71920343333333325</v>
      </c>
      <c r="EB19" s="41">
        <v>0.75114646666666651</v>
      </c>
      <c r="EC19" s="41">
        <v>21.267666666666674</v>
      </c>
      <c r="ED19" s="41">
        <v>23.182999999999989</v>
      </c>
      <c r="EE19" s="41">
        <v>24.365333333333329</v>
      </c>
      <c r="EF19" s="41">
        <v>25.241999999999997</v>
      </c>
      <c r="EG19" s="41">
        <f t="shared" si="11"/>
        <v>3.0976666666666546</v>
      </c>
      <c r="EH19" s="41">
        <v>38.422333333333341</v>
      </c>
      <c r="EI19" s="42">
        <f t="shared" si="12"/>
        <v>97.592726666666692</v>
      </c>
      <c r="EJ19" s="4">
        <v>105</v>
      </c>
      <c r="EK19" s="40">
        <f t="shared" si="13"/>
        <v>7.4072733333333076</v>
      </c>
      <c r="EL19" s="41">
        <v>0.72476279069767469</v>
      </c>
      <c r="EM19" s="41">
        <v>0.52004186046511613</v>
      </c>
      <c r="EN19" s="41">
        <v>0.43273023255813958</v>
      </c>
      <c r="EO19" s="41">
        <v>0.69022325581395372</v>
      </c>
      <c r="EP19" s="41">
        <v>0.44084186046511625</v>
      </c>
      <c r="EQ19" s="41">
        <v>0.27898139534883726</v>
      </c>
      <c r="ER19" s="41">
        <v>0.24338883720930227</v>
      </c>
      <c r="ES19" s="41">
        <v>0.22040586046511626</v>
      </c>
      <c r="ET19" s="41">
        <v>0.25220781395348846</v>
      </c>
      <c r="EU19" s="41">
        <v>0.22929876744186042</v>
      </c>
      <c r="EV19" s="41">
        <v>8.2825372093023236E-2</v>
      </c>
      <c r="EW19" s="41">
        <v>9.2097093023255791E-2</v>
      </c>
      <c r="EX19" s="41">
        <v>0.16392030232558144</v>
      </c>
      <c r="EY19" s="41">
        <v>0.44383432558139541</v>
      </c>
      <c r="EZ19" s="41">
        <v>0.42410027906976733</v>
      </c>
      <c r="FA19" s="41">
        <v>0.16186046511627902</v>
      </c>
      <c r="FB19" s="41">
        <v>0.64569841860465116</v>
      </c>
      <c r="FC19" s="41">
        <v>0.56719581395348828</v>
      </c>
      <c r="FD19" s="41">
        <v>0.65016541860465127</v>
      </c>
      <c r="FE19" s="41">
        <v>0.67450462790697674</v>
      </c>
      <c r="FF19" s="41">
        <v>0.69868941860465095</v>
      </c>
      <c r="FG19" s="41">
        <v>0.71978474418604643</v>
      </c>
      <c r="FH19" s="41">
        <v>23.072558139534884</v>
      </c>
      <c r="FI19" s="41">
        <v>28.169534883720935</v>
      </c>
      <c r="FJ19" s="41">
        <v>26.366976744186051</v>
      </c>
      <c r="FK19" s="41">
        <v>27.606511627906979</v>
      </c>
      <c r="FL19" s="41">
        <f t="shared" si="14"/>
        <v>3.2944186046511668</v>
      </c>
      <c r="FM19" s="41">
        <v>39.336744186046523</v>
      </c>
      <c r="FN19" s="40">
        <f t="shared" si="15"/>
        <v>99.915330232558176</v>
      </c>
      <c r="FO19" s="4">
        <v>105</v>
      </c>
      <c r="FP19" s="40">
        <f t="shared" si="16"/>
        <v>5.0846697674418238</v>
      </c>
      <c r="FQ19" s="41">
        <v>0.73472727272727267</v>
      </c>
      <c r="FR19" s="41">
        <v>0.50947727272727272</v>
      </c>
      <c r="FS19" s="41">
        <v>0.40038409090909083</v>
      </c>
      <c r="FT19" s="41">
        <v>0.7024818181818181</v>
      </c>
      <c r="FU19" s="41">
        <v>0.41250909090909077</v>
      </c>
      <c r="FV19" s="41">
        <v>0.26730909090909094</v>
      </c>
      <c r="FW19" s="41">
        <v>0.28082861363636363</v>
      </c>
      <c r="FX19" s="41">
        <v>0.26019074999999992</v>
      </c>
      <c r="FY19" s="41">
        <v>0.29538670454545451</v>
      </c>
      <c r="FZ19" s="41">
        <v>0.27490095454545455</v>
      </c>
      <c r="GA19" s="41">
        <v>0.10582093181818181</v>
      </c>
      <c r="GB19" s="41">
        <v>0.1213867727272727</v>
      </c>
      <c r="GC19" s="41">
        <v>0.18061825000000001</v>
      </c>
      <c r="GD19" s="41">
        <v>0.46647918181818182</v>
      </c>
      <c r="GE19" s="41">
        <v>0.4488539772727273</v>
      </c>
      <c r="GF19" s="41">
        <v>0.1452</v>
      </c>
      <c r="GG19" s="41">
        <v>0.78757745454545447</v>
      </c>
      <c r="GH19" s="41">
        <v>0.70964602272727262</v>
      </c>
      <c r="GI19" s="41">
        <v>0.61534859090909078</v>
      </c>
      <c r="GJ19" s="41">
        <v>0.64582031818181818</v>
      </c>
      <c r="GK19" s="41">
        <v>0.67340824999999993</v>
      </c>
      <c r="GL19" s="41">
        <v>0.6997316590909094</v>
      </c>
      <c r="GM19" s="41">
        <v>21.631590909090907</v>
      </c>
      <c r="GN19" s="41">
        <v>24.623409090909096</v>
      </c>
      <c r="GO19" s="41">
        <v>25.363863636363643</v>
      </c>
      <c r="GP19" s="41">
        <v>26.158181818181824</v>
      </c>
      <c r="GQ19" s="41">
        <f t="shared" si="17"/>
        <v>3.7322727272727363</v>
      </c>
      <c r="GR19" s="40">
        <v>39.394772727272738</v>
      </c>
      <c r="GS19" s="40">
        <f t="shared" si="18"/>
        <v>100.06272272727276</v>
      </c>
      <c r="GT19" s="4">
        <v>104</v>
      </c>
      <c r="GU19" s="41">
        <f t="shared" si="19"/>
        <v>3.9372772727272434</v>
      </c>
      <c r="GV19" s="41">
        <v>0.75866530612244898</v>
      </c>
      <c r="GW19" s="41">
        <v>0.51616326530612244</v>
      </c>
      <c r="GX19" s="41">
        <v>0.37336122448979597</v>
      </c>
      <c r="GY19" s="41">
        <v>0.72653469387755099</v>
      </c>
      <c r="GZ19" s="41">
        <v>0.39347551020408167</v>
      </c>
      <c r="HA19" s="41">
        <v>0.26235102040816322</v>
      </c>
      <c r="HB19" s="41">
        <v>0.31705034693877554</v>
      </c>
      <c r="HC19" s="41">
        <v>0.29779234693877549</v>
      </c>
      <c r="HD19" s="41">
        <v>0.34466002040816329</v>
      </c>
      <c r="HE19" s="41">
        <v>0.32570528571428564</v>
      </c>
      <c r="HF19" s="41">
        <v>0.1363264285714286</v>
      </c>
      <c r="HG19" s="41">
        <v>0.16647369387755104</v>
      </c>
      <c r="HH19" s="41">
        <v>0.19002567346938776</v>
      </c>
      <c r="HI19" s="41">
        <v>0.48731248979591829</v>
      </c>
      <c r="HJ19" s="41">
        <v>0.4708210612244898</v>
      </c>
      <c r="HK19" s="41">
        <v>0.13112448979591837</v>
      </c>
      <c r="HL19" s="41">
        <v>0.95570787755102016</v>
      </c>
      <c r="HM19" s="41">
        <v>0.87187583673469393</v>
      </c>
      <c r="HN19" s="41">
        <v>0.56221730612244913</v>
      </c>
      <c r="HO19" s="41">
        <v>0.61432979591836734</v>
      </c>
      <c r="HP19" s="41">
        <v>0.63178442857142836</v>
      </c>
      <c r="HQ19" s="41">
        <v>0.67613769387755096</v>
      </c>
      <c r="HR19" s="41">
        <v>16.735714285714284</v>
      </c>
      <c r="HS19" s="41">
        <v>20.839795918367344</v>
      </c>
      <c r="HT19" s="41">
        <v>21.570612244897958</v>
      </c>
      <c r="HU19" s="41">
        <v>22.171224489795915</v>
      </c>
      <c r="HV19" s="41">
        <f t="shared" si="20"/>
        <v>4.8348979591836745</v>
      </c>
      <c r="HW19" s="41">
        <v>39.215918367346937</v>
      </c>
      <c r="HX19" s="41">
        <f t="shared" si="21"/>
        <v>99.608432653061229</v>
      </c>
      <c r="HY19" s="4">
        <v>106</v>
      </c>
      <c r="HZ19" s="40">
        <f t="shared" si="22"/>
        <v>6.3915673469387713</v>
      </c>
      <c r="IA19" s="41">
        <v>0.71209591836734709</v>
      </c>
      <c r="IB19" s="41">
        <v>0.42775306122448997</v>
      </c>
      <c r="IC19" s="41">
        <v>0.27712857142857145</v>
      </c>
      <c r="ID19" s="41">
        <v>0.65336122448979606</v>
      </c>
      <c r="IE19" s="41">
        <v>0.30901428571428569</v>
      </c>
      <c r="IF19" s="41">
        <v>0.20374081632653057</v>
      </c>
      <c r="IG19" s="41">
        <v>0.39625961224489786</v>
      </c>
      <c r="IH19" s="41">
        <v>0.36030346938775509</v>
      </c>
      <c r="II19" s="41">
        <v>0.4479176122448979</v>
      </c>
      <c r="IJ19" s="41">
        <v>0.4135790000000002</v>
      </c>
      <c r="IK19" s="41">
        <v>0.16556846938775502</v>
      </c>
      <c r="IL19" s="41">
        <v>0.22672546938775517</v>
      </c>
      <c r="IM19" s="41">
        <v>0.24985338775510199</v>
      </c>
      <c r="IN19" s="41">
        <v>0.55722230612244905</v>
      </c>
      <c r="IO19" s="41">
        <v>0.52730604081632659</v>
      </c>
      <c r="IP19" s="41">
        <v>0.10527346938775509</v>
      </c>
      <c r="IQ19" s="41">
        <v>1.3911823469387758</v>
      </c>
      <c r="IR19" s="41">
        <v>1.1915788775510201</v>
      </c>
      <c r="IS19" s="41">
        <v>0.57097238775510195</v>
      </c>
      <c r="IT19" s="41">
        <v>0.66222467346938785</v>
      </c>
      <c r="IU19" s="41">
        <v>0.65692185714285733</v>
      </c>
      <c r="IV19" s="41">
        <v>0.72936677551020412</v>
      </c>
      <c r="IW19" s="41">
        <v>21.298367346938772</v>
      </c>
      <c r="IX19" s="41">
        <v>23.641020408163271</v>
      </c>
      <c r="IY19" s="41">
        <v>24.718367346938777</v>
      </c>
      <c r="IZ19" s="41">
        <v>25.354489795918369</v>
      </c>
      <c r="JA19" s="41">
        <f t="shared" si="23"/>
        <v>3.4200000000000053</v>
      </c>
      <c r="JB19" s="41">
        <v>41.839387755102045</v>
      </c>
      <c r="JC19" s="41">
        <f t="shared" si="24"/>
        <v>106.27204489795919</v>
      </c>
      <c r="JD19" s="41">
        <v>112</v>
      </c>
      <c r="JE19" s="41">
        <f t="shared" si="25"/>
        <v>5.7279551020408093</v>
      </c>
      <c r="JF19" s="41">
        <v>0.64121282051282058</v>
      </c>
      <c r="JG19" s="41">
        <v>0.3663794871794871</v>
      </c>
      <c r="JH19" s="41">
        <v>0.20817435897435899</v>
      </c>
      <c r="JI19" s="41">
        <v>0.58480256410256415</v>
      </c>
      <c r="JJ19" s="41">
        <v>0.23955897435897427</v>
      </c>
      <c r="JK19" s="41">
        <v>0.16422051282051281</v>
      </c>
      <c r="JL19" s="41">
        <v>0.45800887179487187</v>
      </c>
      <c r="JM19" s="41">
        <v>0.42170648717948711</v>
      </c>
      <c r="JN19" s="41">
        <v>0.51819807692307684</v>
      </c>
      <c r="JO19" s="41">
        <v>0.484546076923077</v>
      </c>
      <c r="JP19" s="41">
        <v>0.21437674358974362</v>
      </c>
      <c r="JQ19" s="41">
        <v>0.2930035128205129</v>
      </c>
      <c r="JR19" s="41">
        <v>0.27323725641025642</v>
      </c>
      <c r="JS19" s="41">
        <v>0.59350166666666682</v>
      </c>
      <c r="JT19" s="41">
        <v>0.56323174358974348</v>
      </c>
      <c r="JU19" s="41">
        <v>7.5338461538461535E-2</v>
      </c>
      <c r="JV19" s="41">
        <v>1.7986585897435896</v>
      </c>
      <c r="JW19" s="41">
        <v>1.5493026153846157</v>
      </c>
      <c r="JX19" s="41">
        <v>0.53587435897435898</v>
      </c>
      <c r="JY19" s="41">
        <v>0.61949287179487189</v>
      </c>
      <c r="JZ19" s="41">
        <v>0.6349169743589741</v>
      </c>
      <c r="KA19" s="41">
        <v>0.69814517948717958</v>
      </c>
      <c r="KB19" s="41">
        <v>25.772051282051283</v>
      </c>
      <c r="KC19" s="41">
        <v>23.942051282051292</v>
      </c>
      <c r="KD19" s="41">
        <v>23.502307692307692</v>
      </c>
      <c r="KE19" s="41">
        <v>23.895641025641023</v>
      </c>
      <c r="KF19" s="41">
        <f t="shared" si="26"/>
        <v>-2.2697435897435909</v>
      </c>
      <c r="KG19" s="41">
        <v>44.176153846153845</v>
      </c>
      <c r="KH19" s="41">
        <f t="shared" si="27"/>
        <v>112.20743076923077</v>
      </c>
      <c r="KI19" s="41">
        <v>120</v>
      </c>
      <c r="KJ19" s="41">
        <f t="shared" si="28"/>
        <v>7.7925692307692316</v>
      </c>
      <c r="KK19" s="41">
        <v>0.36227575757575758</v>
      </c>
      <c r="KL19" s="41">
        <v>0.20166666666666669</v>
      </c>
      <c r="KM19" s="41">
        <v>0.10026969696969695</v>
      </c>
      <c r="KN19" s="41">
        <v>0.33622424242424243</v>
      </c>
      <c r="KO19" s="41">
        <v>0.11719393939393941</v>
      </c>
      <c r="KP19" s="41">
        <v>8.5084848484848499E-2</v>
      </c>
      <c r="KQ19" s="41">
        <v>0.50986087878787867</v>
      </c>
      <c r="KR19" s="41">
        <v>0.48264699999999988</v>
      </c>
      <c r="KS19" s="41">
        <v>0.57019260606060618</v>
      </c>
      <c r="KT19" s="41">
        <v>0.54608963636363628</v>
      </c>
      <c r="KU19" s="41">
        <v>0.26621703030303034</v>
      </c>
      <c r="KV19" s="41">
        <v>0.35034024242424239</v>
      </c>
      <c r="KW19" s="41">
        <v>0.28321751515151516</v>
      </c>
      <c r="KX19" s="41">
        <v>0.61792721212121204</v>
      </c>
      <c r="KY19" s="41">
        <v>0.59537760606060608</v>
      </c>
      <c r="KZ19" s="41">
        <v>3.2109090909090914E-2</v>
      </c>
      <c r="LA19" s="41">
        <v>2.1782567878787873</v>
      </c>
      <c r="LB19" s="41">
        <v>1.9467887272727269</v>
      </c>
      <c r="LC19" s="41">
        <v>0.49544260606060597</v>
      </c>
      <c r="LD19" s="41">
        <v>0.55817312121212115</v>
      </c>
      <c r="LE19" s="41">
        <v>0.60147106060606059</v>
      </c>
      <c r="LF19" s="41">
        <v>0.64835036363636367</v>
      </c>
      <c r="LG19" s="41">
        <v>20.521212121212113</v>
      </c>
      <c r="LH19" s="41">
        <v>17.818484848484843</v>
      </c>
      <c r="LI19" s="41">
        <v>18.351818181818182</v>
      </c>
      <c r="LJ19" s="41">
        <v>18.145454545454545</v>
      </c>
      <c r="LK19" s="41">
        <f t="shared" si="29"/>
        <v>-2.169393939393931</v>
      </c>
      <c r="LL19" s="41">
        <v>56.650909090909089</v>
      </c>
      <c r="LM19" s="41">
        <f t="shared" si="30"/>
        <v>143.8933090909091</v>
      </c>
      <c r="LN19" s="41">
        <v>150</v>
      </c>
      <c r="LO19" s="41">
        <f t="shared" si="31"/>
        <v>6.1066909090909007</v>
      </c>
      <c r="LP19" s="41">
        <v>0.38010740740740739</v>
      </c>
      <c r="LQ19" s="41">
        <v>0.20468148148148144</v>
      </c>
      <c r="LR19" s="41">
        <v>9.4714814814814821E-2</v>
      </c>
      <c r="LS19" s="41">
        <v>0.35302222222222218</v>
      </c>
      <c r="LT19" s="41">
        <v>0.11741111111111106</v>
      </c>
      <c r="LU19" s="41">
        <v>8.6625925925925912E-2</v>
      </c>
      <c r="LV19" s="41">
        <v>0.52851548148148153</v>
      </c>
      <c r="LW19" s="41">
        <v>0.5009514074074074</v>
      </c>
      <c r="LX19" s="41">
        <v>0.6058121481481481</v>
      </c>
      <c r="LY19" s="41">
        <v>0.58216077777777786</v>
      </c>
      <c r="LZ19" s="41">
        <v>0.27155577777777773</v>
      </c>
      <c r="MA19" s="41">
        <v>0.3791513333333334</v>
      </c>
      <c r="MB19" s="41">
        <v>0.30035144444444445</v>
      </c>
      <c r="MC19" s="41">
        <v>0.62925155555555545</v>
      </c>
      <c r="MD19" s="41">
        <v>0.60643311111111109</v>
      </c>
      <c r="ME19" s="41">
        <v>3.0785185185185179E-2</v>
      </c>
      <c r="MF19" s="41">
        <v>2.2955568888888886</v>
      </c>
      <c r="MG19" s="41">
        <v>2.0635162592592593</v>
      </c>
      <c r="MH19" s="41">
        <v>0.49850507407407418</v>
      </c>
      <c r="MI19" s="41">
        <v>0.57411181481481477</v>
      </c>
      <c r="MJ19" s="41">
        <v>0.61310018518518505</v>
      </c>
      <c r="MK19" s="41">
        <v>0.66966014814814812</v>
      </c>
      <c r="ML19" s="41">
        <v>23.05888888888888</v>
      </c>
      <c r="MM19" s="41">
        <v>22.241481481481486</v>
      </c>
      <c r="MN19" s="41">
        <v>22.900740740740744</v>
      </c>
      <c r="MO19" s="41">
        <v>22.829259259259263</v>
      </c>
      <c r="MP19" s="41">
        <f t="shared" si="32"/>
        <v>-0.15814814814813616</v>
      </c>
      <c r="MQ19" s="41">
        <v>58.872962962962958</v>
      </c>
      <c r="MR19" s="41">
        <f t="shared" si="33"/>
        <v>149.53732592592593</v>
      </c>
      <c r="MS19" s="41">
        <v>150</v>
      </c>
      <c r="MT19" s="41">
        <f t="shared" si="34"/>
        <v>0.46267407407407291</v>
      </c>
      <c r="MU19" s="41">
        <v>0.33035151515151517</v>
      </c>
      <c r="MV19" s="41">
        <v>0.17959696969696967</v>
      </c>
      <c r="MW19" s="41">
        <v>8.2448484848484854E-2</v>
      </c>
      <c r="MX19" s="41">
        <v>0.30130000000000007</v>
      </c>
      <c r="MY19" s="41">
        <v>0.10688484848484849</v>
      </c>
      <c r="MZ19" s="41">
        <v>7.4645454545454543E-2</v>
      </c>
      <c r="NA19" s="41">
        <v>0.51181409090909114</v>
      </c>
      <c r="NB19" s="41">
        <v>0.47750421212121219</v>
      </c>
      <c r="NC19" s="41">
        <v>0.60492806060606064</v>
      </c>
      <c r="ND19" s="41">
        <v>0.57501081818181832</v>
      </c>
      <c r="NE19" s="41">
        <v>0.25602960606060604</v>
      </c>
      <c r="NF19" s="41">
        <v>0.38057484848484846</v>
      </c>
      <c r="NG19" s="41">
        <v>0.29585730303030311</v>
      </c>
      <c r="NH19" s="41">
        <v>0.63233557575757582</v>
      </c>
      <c r="NI19" s="41">
        <v>0.60378766666666672</v>
      </c>
      <c r="NJ19" s="41">
        <v>3.2239393939393943E-2</v>
      </c>
      <c r="NK19" s="41">
        <v>2.1699969696969701</v>
      </c>
      <c r="NL19" s="41">
        <v>1.8879829393939394</v>
      </c>
      <c r="NM19" s="41">
        <v>0.49184830303030302</v>
      </c>
      <c r="NN19" s="41">
        <v>0.5884188787878788</v>
      </c>
      <c r="NO19" s="41">
        <v>0.60739690909090926</v>
      </c>
      <c r="NP19" s="41">
        <v>0.68097051515151508</v>
      </c>
      <c r="NQ19" s="41">
        <v>24.686060606060604</v>
      </c>
      <c r="NR19" s="41">
        <v>24.143333333333338</v>
      </c>
      <c r="NS19" s="41">
        <v>25.300606060606064</v>
      </c>
      <c r="NT19" s="41">
        <v>24.962424242424241</v>
      </c>
      <c r="NU19" s="41">
        <f t="shared" si="35"/>
        <v>0.6145454545454605</v>
      </c>
      <c r="NV19" s="41">
        <v>72.063636363636363</v>
      </c>
      <c r="NW19" s="41">
        <f t="shared" si="36"/>
        <v>183.04163636363637</v>
      </c>
      <c r="NX19" s="41">
        <v>174</v>
      </c>
      <c r="NY19" s="41">
        <f t="shared" si="37"/>
        <v>-9.0416363636363712</v>
      </c>
      <c r="NZ19" s="41">
        <v>0.283821875</v>
      </c>
      <c r="OA19" s="41">
        <v>0.15669375000000002</v>
      </c>
      <c r="OB19" s="41">
        <v>7.3256250000000023E-2</v>
      </c>
      <c r="OC19" s="41">
        <v>0.26048125</v>
      </c>
      <c r="OD19" s="41">
        <v>9.3093750000000003E-2</v>
      </c>
      <c r="OE19" s="41">
        <v>6.4475000000000005E-2</v>
      </c>
      <c r="OF19" s="41">
        <v>0.50605299999999998</v>
      </c>
      <c r="OG19" s="41">
        <v>0.47401056249999995</v>
      </c>
      <c r="OH19" s="41">
        <v>0.59211446875000007</v>
      </c>
      <c r="OI19" s="41">
        <v>0.56418028125000008</v>
      </c>
      <c r="OJ19" s="41">
        <v>0.25492899999999996</v>
      </c>
      <c r="OK19" s="41">
        <v>0.36814871875000005</v>
      </c>
      <c r="OL19" s="41">
        <v>0.28888256250000005</v>
      </c>
      <c r="OM19" s="41">
        <v>0.63025453125000008</v>
      </c>
      <c r="ON19" s="41">
        <v>0.60409059374999985</v>
      </c>
      <c r="OO19" s="41">
        <v>2.8618749999999995E-2</v>
      </c>
      <c r="OP19" s="41">
        <v>2.0889459374999997</v>
      </c>
      <c r="OQ19" s="41">
        <v>1.8341444687499999</v>
      </c>
      <c r="OR19" s="41">
        <v>0.48810724999999999</v>
      </c>
      <c r="OS19" s="41">
        <v>0.57616653125000006</v>
      </c>
      <c r="OT19" s="41">
        <v>0.60195031250000008</v>
      </c>
      <c r="OU19" s="41">
        <v>0.66951159375000002</v>
      </c>
      <c r="OV19" s="41">
        <v>15.52</v>
      </c>
      <c r="OW19" s="41">
        <v>15.024687500000001</v>
      </c>
      <c r="OX19" s="41">
        <v>15.795</v>
      </c>
      <c r="OY19" s="41">
        <v>15.607187499999998</v>
      </c>
      <c r="OZ19" s="41">
        <f t="shared" si="38"/>
        <v>0.27500000000000036</v>
      </c>
      <c r="PA19" s="41">
        <v>46.28125</v>
      </c>
      <c r="PB19" s="41">
        <f t="shared" si="39"/>
        <v>117.55437500000001</v>
      </c>
      <c r="PC19" s="41">
        <v>184</v>
      </c>
      <c r="PD19" s="41">
        <f t="shared" si="40"/>
        <v>66.445624999999993</v>
      </c>
      <c r="PE19" s="41">
        <v>0.2985358208955225</v>
      </c>
      <c r="PF19" s="41">
        <v>0.13405373134328352</v>
      </c>
      <c r="PG19" s="41">
        <v>8.5820895522388044E-2</v>
      </c>
      <c r="PH19" s="41">
        <v>0.26535970149253735</v>
      </c>
      <c r="PI19" s="41">
        <v>9.2076119402985074E-2</v>
      </c>
      <c r="PJ19" s="41">
        <v>6.8786567164179122E-2</v>
      </c>
      <c r="PK19" s="41">
        <v>0.52859414925373138</v>
      </c>
      <c r="PL19" s="41">
        <v>0.48535759701492531</v>
      </c>
      <c r="PM19" s="41">
        <v>0.5543661791044775</v>
      </c>
      <c r="PN19" s="41">
        <v>0.51267347761194015</v>
      </c>
      <c r="PO19" s="41">
        <v>0.18698247761194023</v>
      </c>
      <c r="PP19" s="41">
        <v>0.22226917910447766</v>
      </c>
      <c r="PQ19" s="41">
        <v>0.37982414925373142</v>
      </c>
      <c r="PR19" s="41">
        <v>0.62528795522388081</v>
      </c>
      <c r="PS19" s="41">
        <v>0.58843876119403005</v>
      </c>
      <c r="PT19" s="41">
        <v>2.3289552238805966E-2</v>
      </c>
      <c r="PU19" s="41">
        <v>2.2732687611940299</v>
      </c>
      <c r="PV19" s="41">
        <v>1.9071905970149259</v>
      </c>
      <c r="PW19" s="41">
        <v>0.68838331343283576</v>
      </c>
      <c r="PX19" s="41">
        <v>0.7219664925373136</v>
      </c>
      <c r="PY19" s="41">
        <v>0.77391550746268656</v>
      </c>
      <c r="PZ19" s="41">
        <v>0.79811914925373117</v>
      </c>
      <c r="QA19" s="41">
        <v>24.669402985074615</v>
      </c>
      <c r="QB19" s="41">
        <v>22.799552238805969</v>
      </c>
      <c r="QC19" s="41">
        <v>23.576119402985075</v>
      </c>
      <c r="QD19" s="41">
        <v>23.376865671641792</v>
      </c>
      <c r="QE19" s="41">
        <f t="shared" si="41"/>
        <v>-1.0932835820895406</v>
      </c>
      <c r="QF19" s="41">
        <v>71.949850746268581</v>
      </c>
      <c r="QG19" s="41">
        <f t="shared" si="42"/>
        <v>182.7526208955222</v>
      </c>
      <c r="QH19" s="41">
        <v>185</v>
      </c>
      <c r="QI19" s="41">
        <f t="shared" si="43"/>
        <v>2.2473791044778011</v>
      </c>
      <c r="QJ19" s="41">
        <v>0.25915142857142853</v>
      </c>
      <c r="QK19" s="41">
        <v>0.16197428571428568</v>
      </c>
      <c r="QL19" s="41">
        <v>8.7017142857142862E-2</v>
      </c>
      <c r="QM19" s="41">
        <v>0.1875</v>
      </c>
      <c r="QN19" s="41">
        <v>8.3514285714285721E-2</v>
      </c>
      <c r="QO19" s="41">
        <v>6.7845714285714301E-2</v>
      </c>
      <c r="QP19" s="41">
        <v>0.51214622857142855</v>
      </c>
      <c r="QQ19" s="41">
        <v>0.38384877142857143</v>
      </c>
      <c r="QR19" s="41">
        <v>0.4980002</v>
      </c>
      <c r="QS19" s="41">
        <v>0.36719725714285706</v>
      </c>
      <c r="QT19" s="41">
        <v>0.31949308571428575</v>
      </c>
      <c r="QU19" s="41">
        <v>0.30250797142857155</v>
      </c>
      <c r="QV19" s="41">
        <v>0.23066060000000002</v>
      </c>
      <c r="QW19" s="41">
        <v>0.5844455999999999</v>
      </c>
      <c r="QX19" s="41">
        <v>0.46865945714285717</v>
      </c>
      <c r="QY19" s="41">
        <v>1.5668571428571428E-2</v>
      </c>
      <c r="QZ19" s="41">
        <v>2.1171709142857145</v>
      </c>
      <c r="RA19" s="41">
        <v>1.2538284857142858</v>
      </c>
      <c r="RB19" s="41">
        <v>0.46576125714285715</v>
      </c>
      <c r="RC19" s="41">
        <v>0.4506578</v>
      </c>
      <c r="RD19" s="41">
        <v>0.56502274285714282</v>
      </c>
      <c r="RE19" s="41">
        <v>0.55283357142857126</v>
      </c>
      <c r="RF19" s="41">
        <v>25.848000000000003</v>
      </c>
      <c r="RG19" s="41">
        <v>24.655428571428576</v>
      </c>
      <c r="RH19" s="41">
        <v>25.342571428571432</v>
      </c>
      <c r="RI19" s="41">
        <v>24.94771428571428</v>
      </c>
      <c r="RJ19" s="41">
        <f t="shared" si="44"/>
        <v>-0.50542857142857045</v>
      </c>
      <c r="RK19" s="41">
        <v>72.139428571428567</v>
      </c>
      <c r="RL19" s="41">
        <f t="shared" si="45"/>
        <v>183.23414857142856</v>
      </c>
      <c r="RM19" s="41">
        <v>197</v>
      </c>
      <c r="RN19" s="41">
        <f t="shared" si="46"/>
        <v>13.765851428571438</v>
      </c>
      <c r="RO19" s="41">
        <v>0.24833333333333338</v>
      </c>
      <c r="RP19" s="41">
        <v>0.11848148148148148</v>
      </c>
      <c r="RQ19" s="41">
        <v>7.4666666666666673E-2</v>
      </c>
      <c r="RR19" s="41">
        <v>0.17554444444444445</v>
      </c>
      <c r="RS19" s="41">
        <v>7.9344444444444467E-2</v>
      </c>
      <c r="RT19" s="41">
        <v>6.1874074074074067E-2</v>
      </c>
      <c r="RU19" s="41">
        <v>0.51585174074074069</v>
      </c>
      <c r="RV19" s="41">
        <v>0.37740718518518518</v>
      </c>
      <c r="RW19" s="41">
        <v>0.53763762962962947</v>
      </c>
      <c r="RX19" s="41">
        <v>0.40298507407407413</v>
      </c>
      <c r="RY19" s="41">
        <v>0.19771207407407407</v>
      </c>
      <c r="RZ19" s="41">
        <v>0.22694644444444445</v>
      </c>
      <c r="SA19" s="41">
        <v>0.35425799999999996</v>
      </c>
      <c r="SB19" s="41">
        <v>0.60102818518518519</v>
      </c>
      <c r="SC19" s="41">
        <v>0.47869766666666669</v>
      </c>
      <c r="SD19" s="41">
        <v>1.7470370370370365E-2</v>
      </c>
      <c r="SE19" s="41">
        <v>2.143601925925926</v>
      </c>
      <c r="SF19" s="41">
        <v>1.2216563333333335</v>
      </c>
      <c r="SG19" s="41">
        <v>0.66023029629629615</v>
      </c>
      <c r="SH19" s="41">
        <v>0.68747596296296298</v>
      </c>
      <c r="SI19" s="41">
        <v>0.74840788888888909</v>
      </c>
      <c r="SJ19" s="41">
        <v>0.76842403703703688</v>
      </c>
      <c r="SK19" s="41">
        <v>31.038518518518533</v>
      </c>
      <c r="SL19" s="41">
        <v>27.961481481481478</v>
      </c>
      <c r="SM19" s="41">
        <v>28.775555555555552</v>
      </c>
      <c r="SN19" s="41">
        <v>28.453703703703709</v>
      </c>
      <c r="SO19" s="41">
        <f t="shared" si="47"/>
        <v>-2.2629629629629804</v>
      </c>
      <c r="SP19" s="42">
        <v>75.970000000000013</v>
      </c>
      <c r="SQ19" s="42">
        <f t="shared" si="48"/>
        <v>192.96380000000005</v>
      </c>
      <c r="SR19" s="42">
        <v>202.5</v>
      </c>
      <c r="SS19" s="42">
        <f t="shared" si="49"/>
        <v>9.5361999999999512</v>
      </c>
      <c r="ST19" s="42">
        <v>-9999</v>
      </c>
      <c r="SU19" s="42">
        <v>-9999</v>
      </c>
      <c r="SV19" s="42">
        <v>-9999</v>
      </c>
      <c r="SW19" s="42">
        <v>-9999</v>
      </c>
      <c r="SX19" s="42">
        <v>-9999</v>
      </c>
      <c r="SY19" s="42">
        <v>-9999</v>
      </c>
      <c r="SZ19" s="42">
        <v>-9999</v>
      </c>
      <c r="TA19" s="42">
        <v>-9999</v>
      </c>
      <c r="TB19" s="42">
        <v>-9999</v>
      </c>
      <c r="TC19" s="42">
        <v>-9999</v>
      </c>
      <c r="TD19" s="42">
        <v>-9999</v>
      </c>
      <c r="TE19" s="42">
        <v>-9999</v>
      </c>
      <c r="TF19" s="42">
        <v>-9999</v>
      </c>
      <c r="TG19" s="42">
        <v>-9999</v>
      </c>
      <c r="TH19" s="42">
        <v>-9999</v>
      </c>
      <c r="TI19" s="42">
        <v>-9999</v>
      </c>
      <c r="TJ19" s="42">
        <v>-9999</v>
      </c>
      <c r="TK19" s="42">
        <v>-9999</v>
      </c>
      <c r="TL19" s="42">
        <v>-9999</v>
      </c>
      <c r="TM19" s="42">
        <v>-9999</v>
      </c>
      <c r="TN19" s="42">
        <v>-9999</v>
      </c>
      <c r="TO19" s="42">
        <v>-9999</v>
      </c>
      <c r="TP19" s="42">
        <v>-9999</v>
      </c>
      <c r="TQ19" s="42">
        <v>-9999</v>
      </c>
      <c r="TR19" s="42">
        <v>-9999</v>
      </c>
      <c r="TS19" s="42">
        <v>-9999</v>
      </c>
      <c r="TT19" s="42">
        <v>-9999</v>
      </c>
      <c r="TU19" s="42">
        <v>-9999</v>
      </c>
      <c r="TV19" s="42">
        <v>-9999</v>
      </c>
      <c r="TW19" s="42">
        <v>-9999</v>
      </c>
      <c r="TX19" s="42">
        <v>-9999</v>
      </c>
      <c r="TY19" s="41">
        <v>0.23431200000000005</v>
      </c>
      <c r="TZ19" s="41">
        <v>0.122728</v>
      </c>
      <c r="UA19" s="41">
        <v>9.0243999999999977E-2</v>
      </c>
      <c r="UB19" s="41">
        <v>0.16420000000000001</v>
      </c>
      <c r="UC19" s="41">
        <v>9.2012000000000024E-2</v>
      </c>
      <c r="UD19" s="41">
        <v>6.2224000000000015E-2</v>
      </c>
      <c r="UE19" s="41">
        <v>0.43532119999999985</v>
      </c>
      <c r="UF19" s="41">
        <v>0.28205616</v>
      </c>
      <c r="UG19" s="41">
        <v>0.44368423999999995</v>
      </c>
      <c r="UH19" s="41">
        <v>0.29135452000000001</v>
      </c>
      <c r="UI19" s="41">
        <v>0.14360327999999997</v>
      </c>
      <c r="UJ19" s="41">
        <v>0.15411356000000001</v>
      </c>
      <c r="UK19" s="41">
        <v>0.31181531999999995</v>
      </c>
      <c r="UL19" s="41">
        <v>0.57996219999999987</v>
      </c>
      <c r="UM19" s="41">
        <v>0.45085735999999998</v>
      </c>
      <c r="UN19" s="41">
        <v>2.9788000000000002E-2</v>
      </c>
      <c r="UO19" s="41">
        <v>1.5666313600000001</v>
      </c>
      <c r="UP19" s="41">
        <v>0.79651607999999996</v>
      </c>
      <c r="UQ19" s="41">
        <v>0.70780132000000007</v>
      </c>
      <c r="UR19" s="41">
        <v>0.71949851999999981</v>
      </c>
      <c r="US19" s="41">
        <v>0.77655004000000016</v>
      </c>
      <c r="UT19" s="41">
        <v>0.78555707999999991</v>
      </c>
      <c r="UU19" s="41">
        <v>32.527999999999999</v>
      </c>
      <c r="UV19" s="41">
        <v>30.997600000000002</v>
      </c>
      <c r="UW19" s="41">
        <v>31.461599999999997</v>
      </c>
      <c r="UX19" s="41">
        <v>30.867599999999992</v>
      </c>
      <c r="UY19" s="41">
        <f t="shared" si="50"/>
        <v>-1.0664000000000016</v>
      </c>
      <c r="UZ19" s="42">
        <v>75.98</v>
      </c>
      <c r="VA19" s="42">
        <f t="shared" si="51"/>
        <v>192.98920000000001</v>
      </c>
      <c r="VB19" s="42">
        <v>206</v>
      </c>
      <c r="VC19" s="42">
        <f t="shared" si="52"/>
        <v>13.010799999999989</v>
      </c>
      <c r="VD19" s="41">
        <f t="shared" si="4"/>
        <v>-692.12849534858128</v>
      </c>
      <c r="VE19" s="41">
        <f t="shared" si="5"/>
        <v>-691.65565284832803</v>
      </c>
      <c r="VF19" s="41">
        <f t="shared" si="6"/>
        <v>-713.86367552433069</v>
      </c>
    </row>
    <row r="20" spans="1:578" x14ac:dyDescent="0.25">
      <c r="A20" s="4">
        <v>1</v>
      </c>
      <c r="B20" s="4">
        <v>2</v>
      </c>
      <c r="C20" s="28">
        <v>209</v>
      </c>
      <c r="D20" s="42">
        <v>-9999</v>
      </c>
      <c r="E20" s="42">
        <v>-9999</v>
      </c>
      <c r="F20" s="4">
        <v>9</v>
      </c>
      <c r="G20" s="4">
        <v>48.8</v>
      </c>
      <c r="H20" s="40">
        <v>509.33987341772149</v>
      </c>
      <c r="I20" s="40">
        <f t="shared" si="7"/>
        <v>558.13987341772145</v>
      </c>
      <c r="J20" s="41">
        <f t="shared" si="8"/>
        <v>1.1543740918670558</v>
      </c>
      <c r="K20" s="4" t="s">
        <v>8</v>
      </c>
      <c r="L20" s="42">
        <v>0</v>
      </c>
      <c r="M20" s="42">
        <f t="shared" si="0"/>
        <v>0</v>
      </c>
      <c r="N20" s="42">
        <v>-9999</v>
      </c>
      <c r="O20" s="42">
        <v>-9999</v>
      </c>
      <c r="P20" s="42">
        <v>-9999</v>
      </c>
      <c r="Q20" s="42">
        <v>-9999</v>
      </c>
      <c r="R20" s="42">
        <v>-9999</v>
      </c>
      <c r="S20" s="42">
        <v>-9999</v>
      </c>
      <c r="T20" s="42">
        <v>-9999</v>
      </c>
      <c r="U20" s="42">
        <v>-9999</v>
      </c>
      <c r="V20" s="42">
        <v>-9999</v>
      </c>
      <c r="W20" s="42">
        <v>-9999</v>
      </c>
      <c r="X20" s="42">
        <v>-9999</v>
      </c>
      <c r="Y20" s="42">
        <v>-9999</v>
      </c>
      <c r="Z20" s="42">
        <v>-9999</v>
      </c>
      <c r="AA20" s="42">
        <v>-9999</v>
      </c>
      <c r="AB20" s="42">
        <v>-9999</v>
      </c>
      <c r="AC20" s="42">
        <v>-9999</v>
      </c>
      <c r="AD20" s="42">
        <v>-9999</v>
      </c>
      <c r="AE20" s="42">
        <v>-9999</v>
      </c>
      <c r="AF20" s="57">
        <v>-9999</v>
      </c>
      <c r="AG20" s="42">
        <v>-9999</v>
      </c>
      <c r="AH20" s="42">
        <v>-9999</v>
      </c>
      <c r="AI20" s="57">
        <v>-9999</v>
      </c>
      <c r="AJ20" s="57">
        <v>-9999</v>
      </c>
      <c r="AK20" s="57">
        <v>-9999</v>
      </c>
      <c r="AL20" s="58">
        <v>-9999</v>
      </c>
      <c r="AM20" s="42">
        <v>-9999</v>
      </c>
      <c r="AN20" s="42">
        <v>-9999</v>
      </c>
      <c r="AO20" s="42">
        <v>-9999</v>
      </c>
      <c r="AP20" s="42">
        <v>-9999</v>
      </c>
      <c r="AQ20" s="42">
        <v>-9999</v>
      </c>
      <c r="AR20" s="42">
        <v>-9999</v>
      </c>
      <c r="AS20" s="42">
        <v>-9999</v>
      </c>
      <c r="AT20" s="42">
        <v>-9999</v>
      </c>
      <c r="AU20" s="42">
        <v>-9999</v>
      </c>
      <c r="AV20" s="42">
        <v>-9999</v>
      </c>
      <c r="AW20" s="42">
        <v>-9999</v>
      </c>
      <c r="AX20" s="42">
        <v>-9999</v>
      </c>
      <c r="AY20" s="42">
        <v>-9999</v>
      </c>
      <c r="AZ20" s="42">
        <v>-9999</v>
      </c>
      <c r="BA20" s="42">
        <v>-9999</v>
      </c>
      <c r="BB20" s="42">
        <v>-9999</v>
      </c>
      <c r="BC20" s="42">
        <v>-9999</v>
      </c>
      <c r="BD20" s="42">
        <v>-9999</v>
      </c>
      <c r="BE20" s="42">
        <v>-9999</v>
      </c>
      <c r="BF20" s="42">
        <v>-9999</v>
      </c>
      <c r="BG20" s="42">
        <v>-9999</v>
      </c>
      <c r="BH20" s="42">
        <v>-9999</v>
      </c>
      <c r="BI20" s="42">
        <v>-9999</v>
      </c>
      <c r="BJ20" s="42">
        <v>-9999</v>
      </c>
      <c r="BK20" s="42">
        <v>-9999</v>
      </c>
      <c r="BL20" s="42">
        <v>-9999</v>
      </c>
      <c r="BM20" s="42">
        <v>-9999</v>
      </c>
      <c r="BN20" s="42">
        <v>-9999</v>
      </c>
      <c r="BO20" s="42">
        <v>-9999</v>
      </c>
      <c r="BP20" s="42">
        <v>-9999</v>
      </c>
      <c r="BQ20" s="42">
        <v>-9999</v>
      </c>
      <c r="BR20" s="42">
        <v>-9999</v>
      </c>
      <c r="BS20" s="42">
        <v>-9999</v>
      </c>
      <c r="BT20" s="42">
        <v>-9999</v>
      </c>
      <c r="BU20" s="42">
        <v>-9999</v>
      </c>
      <c r="BV20" s="42">
        <v>-9999</v>
      </c>
      <c r="BW20" s="42">
        <v>-9999</v>
      </c>
      <c r="BX20" s="42">
        <v>-9999</v>
      </c>
      <c r="BY20" s="42">
        <v>-9999</v>
      </c>
      <c r="BZ20" s="42">
        <v>-9999</v>
      </c>
      <c r="CA20" s="42">
        <v>-9999</v>
      </c>
      <c r="CB20" s="42">
        <v>-9999</v>
      </c>
      <c r="CC20" s="42">
        <v>-9999</v>
      </c>
      <c r="CD20" s="8">
        <v>8.9700000000000006</v>
      </c>
      <c r="CE20" s="25">
        <f t="shared" si="1"/>
        <v>598.00000000000011</v>
      </c>
      <c r="CF20" s="4">
        <v>2.62</v>
      </c>
      <c r="CG20" s="41">
        <f>CE20*CF20/100</f>
        <v>15.667600000000004</v>
      </c>
      <c r="CH20" s="37">
        <v>33.31</v>
      </c>
      <c r="CI20" s="25">
        <f>(CH20/1000)*(10000/(0.5*2*0.15))</f>
        <v>2220.666666666667</v>
      </c>
      <c r="CJ20" s="43">
        <v>2.0499999999999998</v>
      </c>
      <c r="CK20" s="41">
        <f>CI20*CJ20/100</f>
        <v>45.523666666666671</v>
      </c>
      <c r="CL20" s="38">
        <v>97.39</v>
      </c>
      <c r="CM20" s="25">
        <f>(CL20/1000)*(10000/(0.5*2*0.15))</f>
        <v>6492.6666666666679</v>
      </c>
      <c r="CN20" s="43">
        <v>1.01</v>
      </c>
      <c r="CO20" s="41">
        <f>CM20*CN20/100</f>
        <v>65.575933333333353</v>
      </c>
      <c r="CP20" s="38">
        <v>178</v>
      </c>
      <c r="CQ20" s="25">
        <f>(CP20/1000)*(10000/(0.5*2*0.15))</f>
        <v>11866.666666666666</v>
      </c>
      <c r="CR20" s="43">
        <v>0.61299999999999999</v>
      </c>
      <c r="CS20" s="41">
        <f>CQ20*CR20/100</f>
        <v>72.742666666666665</v>
      </c>
      <c r="CT20" s="8">
        <v>622.96</v>
      </c>
      <c r="CU20" s="8">
        <v>4.0736694240674476</v>
      </c>
      <c r="CV20" s="8">
        <v>4.21767</v>
      </c>
      <c r="CW20" s="8">
        <v>1477.0240440812108</v>
      </c>
      <c r="CX20" s="25">
        <f t="shared" si="53"/>
        <v>1477.0240440812108</v>
      </c>
      <c r="CY20" s="25">
        <f t="shared" si="9"/>
        <v>1354.2608695652177</v>
      </c>
      <c r="CZ20" s="25">
        <f>CX20/(CQ20)</f>
        <v>0.12446831832145036</v>
      </c>
      <c r="DA20" s="43">
        <v>1.3</v>
      </c>
      <c r="DB20" s="41">
        <f t="shared" si="10"/>
        <v>19.201312573055741</v>
      </c>
      <c r="DC20" s="41">
        <v>57.1</v>
      </c>
      <c r="DD20" s="41">
        <v>1082</v>
      </c>
      <c r="DE20" s="41">
        <f t="shared" si="3"/>
        <v>52.772643253234747</v>
      </c>
      <c r="DF20" s="41">
        <v>87.5</v>
      </c>
      <c r="DG20" s="41">
        <v>0.77486060606060603</v>
      </c>
      <c r="DH20" s="41">
        <v>0.5545000000000001</v>
      </c>
      <c r="DI20" s="41">
        <v>0.48221212121212126</v>
      </c>
      <c r="DJ20" s="41">
        <v>0.7368212121212121</v>
      </c>
      <c r="DK20" s="41">
        <v>0.49275454545454556</v>
      </c>
      <c r="DL20" s="41">
        <v>0.30354242424242422</v>
      </c>
      <c r="DM20" s="41">
        <v>0.22240024242424239</v>
      </c>
      <c r="DN20" s="41">
        <v>0.19838272727272729</v>
      </c>
      <c r="DO20" s="41">
        <v>0.23244130303030311</v>
      </c>
      <c r="DP20" s="41">
        <v>0.20853278787878787</v>
      </c>
      <c r="DQ20" s="41">
        <v>5.9352393939393934E-2</v>
      </c>
      <c r="DR20" s="41">
        <v>6.9918454545454548E-2</v>
      </c>
      <c r="DS20" s="41">
        <v>0.16520442424242424</v>
      </c>
      <c r="DT20" s="41">
        <v>0.43664421212121218</v>
      </c>
      <c r="DU20" s="41">
        <v>0.41607663636363629</v>
      </c>
      <c r="DV20" s="41">
        <v>0.18921212121212122</v>
      </c>
      <c r="DW20" s="41">
        <v>0.57320203030303041</v>
      </c>
      <c r="DX20" s="41">
        <v>0.49592148484848486</v>
      </c>
      <c r="DY20" s="41">
        <v>0.70975906060606064</v>
      </c>
      <c r="DZ20" s="41">
        <v>0.74320190909090911</v>
      </c>
      <c r="EA20" s="41">
        <v>0.75014975757575753</v>
      </c>
      <c r="EB20" s="41">
        <v>0.77862081818181839</v>
      </c>
      <c r="EC20" s="41">
        <v>21.201818181818172</v>
      </c>
      <c r="ED20" s="41">
        <v>23.006060606060611</v>
      </c>
      <c r="EE20" s="41">
        <v>23.79515151515152</v>
      </c>
      <c r="EF20" s="41">
        <v>24.580909090909088</v>
      </c>
      <c r="EG20" s="41">
        <f t="shared" si="11"/>
        <v>2.5933333333333479</v>
      </c>
      <c r="EH20" s="41">
        <v>38.141515151515144</v>
      </c>
      <c r="EI20" s="42">
        <f t="shared" si="12"/>
        <v>96.879448484848467</v>
      </c>
      <c r="EJ20" s="4">
        <v>105</v>
      </c>
      <c r="EK20" s="40">
        <f t="shared" si="13"/>
        <v>8.1205515151515328</v>
      </c>
      <c r="EL20" s="41">
        <v>0.71444615384615373</v>
      </c>
      <c r="EM20" s="41">
        <v>0.51692307692307704</v>
      </c>
      <c r="EN20" s="41">
        <v>0.43029743589743602</v>
      </c>
      <c r="EO20" s="41">
        <v>0.6761897435897436</v>
      </c>
      <c r="EP20" s="41">
        <v>0.43898205128205148</v>
      </c>
      <c r="EQ20" s="41">
        <v>0.27697435897435901</v>
      </c>
      <c r="ER20" s="41">
        <v>0.23875864102564093</v>
      </c>
      <c r="ES20" s="41">
        <v>0.21253866666666668</v>
      </c>
      <c r="ET20" s="41">
        <v>0.24854194871794874</v>
      </c>
      <c r="EU20" s="41">
        <v>0.2224417948717948</v>
      </c>
      <c r="EV20" s="41">
        <v>8.2196410256410266E-2</v>
      </c>
      <c r="EW20" s="41">
        <v>9.2437025641025641E-2</v>
      </c>
      <c r="EX20" s="41">
        <v>0.15979574358974361</v>
      </c>
      <c r="EY20" s="41">
        <v>0.44097102564102569</v>
      </c>
      <c r="EZ20" s="41">
        <v>0.41842871794871794</v>
      </c>
      <c r="FA20" s="41">
        <v>0.16200769230769232</v>
      </c>
      <c r="FB20" s="41">
        <v>0.63087933333333324</v>
      </c>
      <c r="FC20" s="41">
        <v>0.54295125641025654</v>
      </c>
      <c r="FD20" s="41">
        <v>0.64451561538461533</v>
      </c>
      <c r="FE20" s="41">
        <v>0.67169953846153851</v>
      </c>
      <c r="FF20" s="41">
        <v>0.69266784615384602</v>
      </c>
      <c r="FG20" s="41">
        <v>0.71639694871794857</v>
      </c>
      <c r="FH20" s="41">
        <v>23.103333333333332</v>
      </c>
      <c r="FI20" s="41">
        <v>27.378717948717956</v>
      </c>
      <c r="FJ20" s="41">
        <v>26.245897435897433</v>
      </c>
      <c r="FK20" s="41">
        <v>27.2</v>
      </c>
      <c r="FL20" s="41">
        <f t="shared" si="14"/>
        <v>3.1425641025641013</v>
      </c>
      <c r="FM20" s="41">
        <v>39.906410256410247</v>
      </c>
      <c r="FN20" s="40">
        <f t="shared" si="15"/>
        <v>101.36228205128202</v>
      </c>
      <c r="FO20" s="4">
        <v>105</v>
      </c>
      <c r="FP20" s="40">
        <f t="shared" si="16"/>
        <v>3.6377179487179774</v>
      </c>
      <c r="FQ20" s="41">
        <v>0.71452894736842121</v>
      </c>
      <c r="FR20" s="41">
        <v>0.50536578947368427</v>
      </c>
      <c r="FS20" s="41">
        <v>0.3978842105263159</v>
      </c>
      <c r="FT20" s="41">
        <v>0.68323684210526314</v>
      </c>
      <c r="FU20" s="41">
        <v>0.41186578947368419</v>
      </c>
      <c r="FV20" s="41">
        <v>0.26569210526315795</v>
      </c>
      <c r="FW20" s="41">
        <v>0.26846618421052632</v>
      </c>
      <c r="FX20" s="41">
        <v>0.24780152631578947</v>
      </c>
      <c r="FY20" s="41">
        <v>0.2854057368421053</v>
      </c>
      <c r="FZ20" s="41">
        <v>0.26490294736842102</v>
      </c>
      <c r="GA20" s="41">
        <v>0.10292202631578946</v>
      </c>
      <c r="GB20" s="41">
        <v>0.1209183421052632</v>
      </c>
      <c r="GC20" s="41">
        <v>0.17063552631578946</v>
      </c>
      <c r="GD20" s="41">
        <v>0.45740626315789462</v>
      </c>
      <c r="GE20" s="41">
        <v>0.43972836842105256</v>
      </c>
      <c r="GF20" s="41">
        <v>0.14617368421052634</v>
      </c>
      <c r="GG20" s="41">
        <v>0.74526597368421055</v>
      </c>
      <c r="GH20" s="41">
        <v>0.66815665789473677</v>
      </c>
      <c r="GI20" s="41">
        <v>0.59993026315789511</v>
      </c>
      <c r="GJ20" s="41">
        <v>0.63745739473684204</v>
      </c>
      <c r="GK20" s="41">
        <v>0.65695821052631564</v>
      </c>
      <c r="GL20" s="41">
        <v>0.68927826315789487</v>
      </c>
      <c r="GM20" s="41">
        <v>21.802368421052634</v>
      </c>
      <c r="GN20" s="41">
        <v>23.734736842105264</v>
      </c>
      <c r="GO20" s="41">
        <v>25.135526315789473</v>
      </c>
      <c r="GP20" s="41">
        <v>25.495789473684209</v>
      </c>
      <c r="GQ20" s="41">
        <f t="shared" si="17"/>
        <v>3.3331578947368392</v>
      </c>
      <c r="GR20" s="40">
        <v>39.76973684210526</v>
      </c>
      <c r="GS20" s="40">
        <f t="shared" si="18"/>
        <v>101.01513157894736</v>
      </c>
      <c r="GT20" s="4">
        <v>104</v>
      </c>
      <c r="GU20" s="41">
        <f t="shared" si="19"/>
        <v>2.9848684210526386</v>
      </c>
      <c r="GV20" s="41">
        <v>0.75889534883720933</v>
      </c>
      <c r="GW20" s="41">
        <v>0.52211627906976732</v>
      </c>
      <c r="GX20" s="41">
        <v>0.39379534883720929</v>
      </c>
      <c r="GY20" s="41">
        <v>0.72682790697674426</v>
      </c>
      <c r="GZ20" s="41">
        <v>0.40316511627906981</v>
      </c>
      <c r="HA20" s="41">
        <v>0.27166046511627906</v>
      </c>
      <c r="HB20" s="41">
        <v>0.30782746511627912</v>
      </c>
      <c r="HC20" s="41">
        <v>0.2883211395348837</v>
      </c>
      <c r="HD20" s="41">
        <v>0.3208158139534884</v>
      </c>
      <c r="HE20" s="41">
        <v>0.30153218604651166</v>
      </c>
      <c r="HF20" s="41">
        <v>0.13144497674418607</v>
      </c>
      <c r="HG20" s="41">
        <v>0.14554174418604648</v>
      </c>
      <c r="HH20" s="41">
        <v>0.18505834883720929</v>
      </c>
      <c r="HI20" s="41">
        <v>0.47399086046511624</v>
      </c>
      <c r="HJ20" s="41">
        <v>0.45723769767441858</v>
      </c>
      <c r="HK20" s="41">
        <v>0.13150465116279067</v>
      </c>
      <c r="HL20" s="41">
        <v>0.92120423255813966</v>
      </c>
      <c r="HM20" s="41">
        <v>0.84006123255813958</v>
      </c>
      <c r="HN20" s="41">
        <v>0.58557320930232548</v>
      </c>
      <c r="HO20" s="41">
        <v>0.61526341860465128</v>
      </c>
      <c r="HP20" s="41">
        <v>0.6499005348837209</v>
      </c>
      <c r="HQ20" s="41">
        <v>0.67480637209302319</v>
      </c>
      <c r="HR20" s="41">
        <v>16.663255813953494</v>
      </c>
      <c r="HS20" s="41">
        <v>20.535348837209298</v>
      </c>
      <c r="HT20" s="41">
        <v>20.996744186046506</v>
      </c>
      <c r="HU20" s="41">
        <v>21.800697674418608</v>
      </c>
      <c r="HV20" s="41">
        <f t="shared" si="20"/>
        <v>4.3334883720930115</v>
      </c>
      <c r="HW20" s="41">
        <v>39.306744186046508</v>
      </c>
      <c r="HX20" s="41">
        <f t="shared" si="21"/>
        <v>99.839130232558134</v>
      </c>
      <c r="HY20" s="4">
        <v>106</v>
      </c>
      <c r="HZ20" s="40">
        <f t="shared" si="22"/>
        <v>6.1608697674418664</v>
      </c>
      <c r="IA20" s="41">
        <v>0.71011886792452827</v>
      </c>
      <c r="IB20" s="41">
        <v>0.43810943396226409</v>
      </c>
      <c r="IC20" s="41">
        <v>0.30413207547169813</v>
      </c>
      <c r="ID20" s="41">
        <v>0.65599622641509447</v>
      </c>
      <c r="IE20" s="41">
        <v>0.31853584905660376</v>
      </c>
      <c r="IF20" s="41">
        <v>0.21481886792452831</v>
      </c>
      <c r="IG20" s="41">
        <v>0.38292575471698115</v>
      </c>
      <c r="IH20" s="41">
        <v>0.34926347169811317</v>
      </c>
      <c r="II20" s="41">
        <v>0.40819045283018879</v>
      </c>
      <c r="IJ20" s="41">
        <v>0.37511805660377356</v>
      </c>
      <c r="IK20" s="41">
        <v>0.16297403773584909</v>
      </c>
      <c r="IL20" s="41">
        <v>0.19328245283018869</v>
      </c>
      <c r="IM20" s="41">
        <v>0.23732192452830186</v>
      </c>
      <c r="IN20" s="41">
        <v>0.53733841509433966</v>
      </c>
      <c r="IO20" s="41">
        <v>0.50875937735849064</v>
      </c>
      <c r="IP20" s="41">
        <v>0.10371698113207545</v>
      </c>
      <c r="IQ20" s="41">
        <v>1.3154739245283023</v>
      </c>
      <c r="IR20" s="41">
        <v>1.1374353396226413</v>
      </c>
      <c r="IS20" s="41">
        <v>0.59606218867924499</v>
      </c>
      <c r="IT20" s="41">
        <v>0.63922941509433984</v>
      </c>
      <c r="IU20" s="41">
        <v>0.67341477358490553</v>
      </c>
      <c r="IV20" s="41">
        <v>0.70746426415094354</v>
      </c>
      <c r="IW20" s="41">
        <v>21.372830188679245</v>
      </c>
      <c r="IX20" s="41">
        <v>24.279245283018863</v>
      </c>
      <c r="IY20" s="41">
        <v>24.525471698113201</v>
      </c>
      <c r="IZ20" s="41">
        <v>25.923584905660384</v>
      </c>
      <c r="JA20" s="41">
        <f t="shared" si="23"/>
        <v>3.1526415094339555</v>
      </c>
      <c r="JB20" s="41">
        <v>42.132452830188676</v>
      </c>
      <c r="JC20" s="41">
        <f t="shared" si="24"/>
        <v>107.01643018867924</v>
      </c>
      <c r="JD20" s="41">
        <v>112</v>
      </c>
      <c r="JE20" s="41">
        <f t="shared" si="25"/>
        <v>4.9835698113207627</v>
      </c>
      <c r="JF20" s="41">
        <v>0.63891578947368421</v>
      </c>
      <c r="JG20" s="41">
        <v>0.36207368421052627</v>
      </c>
      <c r="JH20" s="41">
        <v>0.21608684210526316</v>
      </c>
      <c r="JI20" s="41">
        <v>0.57984736842105256</v>
      </c>
      <c r="JJ20" s="41">
        <v>0.23959473684210525</v>
      </c>
      <c r="JK20" s="41">
        <v>0.16399736842105264</v>
      </c>
      <c r="JL20" s="41">
        <v>0.45656450000000004</v>
      </c>
      <c r="JM20" s="41">
        <v>0.41816110526315797</v>
      </c>
      <c r="JN20" s="41">
        <v>0.49898271052631576</v>
      </c>
      <c r="JO20" s="41">
        <v>0.46318565789473665</v>
      </c>
      <c r="JP20" s="41">
        <v>0.2092257894736842</v>
      </c>
      <c r="JQ20" s="41">
        <v>0.26956171052631578</v>
      </c>
      <c r="JR20" s="41">
        <v>0.27592307894736851</v>
      </c>
      <c r="JS20" s="41">
        <v>0.5896570000000001</v>
      </c>
      <c r="JT20" s="41">
        <v>0.55795500000000009</v>
      </c>
      <c r="JU20" s="41">
        <v>7.5597368421052621E-2</v>
      </c>
      <c r="JV20" s="41">
        <v>1.8118759473684214</v>
      </c>
      <c r="JW20" s="41">
        <v>1.5499625263157897</v>
      </c>
      <c r="JX20" s="41">
        <v>0.53845342105263161</v>
      </c>
      <c r="JY20" s="41">
        <v>0.60999565789473698</v>
      </c>
      <c r="JZ20" s="41">
        <v>0.63040605263157889</v>
      </c>
      <c r="KA20" s="41">
        <v>0.68303186842105268</v>
      </c>
      <c r="KB20" s="41">
        <v>26.054473684210524</v>
      </c>
      <c r="KC20" s="41">
        <v>24.583157894736843</v>
      </c>
      <c r="KD20" s="41">
        <v>23.596315789473682</v>
      </c>
      <c r="KE20" s="41">
        <v>24.348421052631583</v>
      </c>
      <c r="KF20" s="41">
        <f t="shared" si="26"/>
        <v>-2.4581578947368428</v>
      </c>
      <c r="KG20" s="41">
        <v>43.938157894736847</v>
      </c>
      <c r="KH20" s="41">
        <f t="shared" si="27"/>
        <v>111.60292105263159</v>
      </c>
      <c r="KI20" s="41">
        <v>120</v>
      </c>
      <c r="KJ20" s="41">
        <f t="shared" si="28"/>
        <v>8.3970789473684135</v>
      </c>
      <c r="KK20" s="41">
        <v>0.3561032258064516</v>
      </c>
      <c r="KL20" s="41">
        <v>0.19506774193548387</v>
      </c>
      <c r="KM20" s="41">
        <v>9.6716129032258055E-2</v>
      </c>
      <c r="KN20" s="41">
        <v>0.32904193548387084</v>
      </c>
      <c r="KO20" s="41">
        <v>0.11894516129032258</v>
      </c>
      <c r="KP20" s="41">
        <v>8.0593548387096772E-2</v>
      </c>
      <c r="KQ20" s="41">
        <v>0.49699725806451611</v>
      </c>
      <c r="KR20" s="41">
        <v>0.46736912903225808</v>
      </c>
      <c r="KS20" s="41">
        <v>0.57323606451612907</v>
      </c>
      <c r="KT20" s="41">
        <v>0.54695116129032251</v>
      </c>
      <c r="KU20" s="41">
        <v>0.24740361290322579</v>
      </c>
      <c r="KV20" s="41">
        <v>0.35197261290322573</v>
      </c>
      <c r="KW20" s="41">
        <v>0.28780764516129026</v>
      </c>
      <c r="KX20" s="41">
        <v>0.6256989354838709</v>
      </c>
      <c r="KY20" s="41">
        <v>0.60147280645161283</v>
      </c>
      <c r="KZ20" s="41">
        <v>3.83516129032258E-2</v>
      </c>
      <c r="LA20" s="41">
        <v>2.1207998387096776</v>
      </c>
      <c r="LB20" s="41">
        <v>1.8819402903225815</v>
      </c>
      <c r="LC20" s="41">
        <v>0.49133883870967737</v>
      </c>
      <c r="LD20" s="41">
        <v>0.57698416129032248</v>
      </c>
      <c r="LE20" s="41">
        <v>0.59630316129032257</v>
      </c>
      <c r="LF20" s="41">
        <v>0.66070074193548356</v>
      </c>
      <c r="LG20" s="41">
        <v>20.580967741935485</v>
      </c>
      <c r="LH20" s="41">
        <v>18.015161290322581</v>
      </c>
      <c r="LI20" s="41">
        <v>18.3241935483871</v>
      </c>
      <c r="LJ20" s="41">
        <v>18.29451612903226</v>
      </c>
      <c r="LK20" s="41">
        <f t="shared" si="29"/>
        <v>-2.2567741935483845</v>
      </c>
      <c r="LL20" s="41">
        <v>56.753548387096771</v>
      </c>
      <c r="LM20" s="41">
        <f t="shared" si="30"/>
        <v>144.15401290322581</v>
      </c>
      <c r="LN20" s="41">
        <v>150</v>
      </c>
      <c r="LO20" s="41">
        <f t="shared" si="31"/>
        <v>5.8459870967741949</v>
      </c>
      <c r="LP20" s="41">
        <v>0.37119629629629619</v>
      </c>
      <c r="LQ20" s="41">
        <v>0.2043740740740741</v>
      </c>
      <c r="LR20" s="41">
        <v>9.2959259259259255E-2</v>
      </c>
      <c r="LS20" s="41">
        <v>0.34852592592592591</v>
      </c>
      <c r="LT20" s="41">
        <v>0.12196296296296295</v>
      </c>
      <c r="LU20" s="41">
        <v>8.2837037037037042E-2</v>
      </c>
      <c r="LV20" s="41">
        <v>0.50609322222222219</v>
      </c>
      <c r="LW20" s="41">
        <v>0.48378744444444444</v>
      </c>
      <c r="LX20" s="41">
        <v>0.60551099999999991</v>
      </c>
      <c r="LY20" s="41">
        <v>0.58580225925925944</v>
      </c>
      <c r="LZ20" s="41">
        <v>0.25750548148148145</v>
      </c>
      <c r="MA20" s="41">
        <v>0.39260174074074083</v>
      </c>
      <c r="MB20" s="41">
        <v>0.28898940740740736</v>
      </c>
      <c r="MC20" s="41">
        <v>0.63434481481481475</v>
      </c>
      <c r="MD20" s="41">
        <v>0.61568092592592594</v>
      </c>
      <c r="ME20" s="41">
        <v>3.9125925925925925E-2</v>
      </c>
      <c r="MF20" s="41">
        <v>2.2034187777777778</v>
      </c>
      <c r="MG20" s="41">
        <v>1.9986600370370371</v>
      </c>
      <c r="MH20" s="41">
        <v>0.47443988888888888</v>
      </c>
      <c r="MI20" s="41">
        <v>0.58610711111111113</v>
      </c>
      <c r="MJ20" s="41">
        <v>0.58816966666666681</v>
      </c>
      <c r="MK20" s="41">
        <v>0.67263266666666655</v>
      </c>
      <c r="ML20" s="41">
        <v>23.092592592592595</v>
      </c>
      <c r="MM20" s="41">
        <v>21.913703703703703</v>
      </c>
      <c r="MN20" s="41">
        <v>22.885185185185183</v>
      </c>
      <c r="MO20" s="41">
        <v>23.04518518518519</v>
      </c>
      <c r="MP20" s="41">
        <f t="shared" si="32"/>
        <v>-0.20740740740741259</v>
      </c>
      <c r="MQ20" s="41">
        <v>58.957407407407409</v>
      </c>
      <c r="MR20" s="41">
        <f t="shared" si="33"/>
        <v>149.75181481481482</v>
      </c>
      <c r="MS20" s="41">
        <v>150</v>
      </c>
      <c r="MT20" s="41">
        <f t="shared" si="34"/>
        <v>0.24818518518517863</v>
      </c>
      <c r="MU20" s="41">
        <v>0.3324617647058824</v>
      </c>
      <c r="MV20" s="41">
        <v>0.17892352941176465</v>
      </c>
      <c r="MW20" s="41">
        <v>8.2044117647058837E-2</v>
      </c>
      <c r="MX20" s="41">
        <v>0.30273529411764705</v>
      </c>
      <c r="MY20" s="41">
        <v>0.10364411764705882</v>
      </c>
      <c r="MZ20" s="41">
        <v>7.4205882352941163E-2</v>
      </c>
      <c r="NA20" s="41">
        <v>0.52717982352941184</v>
      </c>
      <c r="NB20" s="41">
        <v>0.49263161764705882</v>
      </c>
      <c r="NC20" s="41">
        <v>0.60882097058823526</v>
      </c>
      <c r="ND20" s="41">
        <v>0.57904308823529416</v>
      </c>
      <c r="NE20" s="41">
        <v>0.27177176470588238</v>
      </c>
      <c r="NF20" s="41">
        <v>0.38466452941176466</v>
      </c>
      <c r="NG20" s="41">
        <v>0.30065194117647054</v>
      </c>
      <c r="NH20" s="41">
        <v>0.63575967647058806</v>
      </c>
      <c r="NI20" s="41">
        <v>0.60709252941176484</v>
      </c>
      <c r="NJ20" s="41">
        <v>2.9438235294117644E-2</v>
      </c>
      <c r="NK20" s="41">
        <v>2.3376346176470584</v>
      </c>
      <c r="NL20" s="41">
        <v>2.0408097941176466</v>
      </c>
      <c r="NM20" s="41">
        <v>0.49730282352941174</v>
      </c>
      <c r="NN20" s="41">
        <v>0.58107755882352952</v>
      </c>
      <c r="NO20" s="41">
        <v>0.61275638235294128</v>
      </c>
      <c r="NP20" s="41">
        <v>0.6755042941176469</v>
      </c>
      <c r="NQ20" s="41">
        <v>24.673529411764697</v>
      </c>
      <c r="NR20" s="41">
        <v>24.191764705882346</v>
      </c>
      <c r="NS20" s="41">
        <v>25.125000000000007</v>
      </c>
      <c r="NT20" s="41">
        <v>25.96705882352941</v>
      </c>
      <c r="NU20" s="41">
        <f t="shared" si="35"/>
        <v>0.45147058823530983</v>
      </c>
      <c r="NV20" s="41">
        <v>68.544705882352957</v>
      </c>
      <c r="NW20" s="41">
        <f t="shared" si="36"/>
        <v>174.1035529411765</v>
      </c>
      <c r="NX20" s="41">
        <v>174</v>
      </c>
      <c r="NY20" s="41">
        <f t="shared" si="37"/>
        <v>-0.1035529411765026</v>
      </c>
      <c r="NZ20" s="41">
        <v>0.28523235294117655</v>
      </c>
      <c r="OA20" s="41">
        <v>0.15732058823529407</v>
      </c>
      <c r="OB20" s="41">
        <v>7.4229411764705891E-2</v>
      </c>
      <c r="OC20" s="41">
        <v>0.26080000000000003</v>
      </c>
      <c r="OD20" s="41">
        <v>9.5158823529411754E-2</v>
      </c>
      <c r="OE20" s="41">
        <v>6.5785294117647067E-2</v>
      </c>
      <c r="OF20" s="41">
        <v>0.5007909117647058</v>
      </c>
      <c r="OG20" s="41">
        <v>0.46755879411764711</v>
      </c>
      <c r="OH20" s="41">
        <v>0.59255588235294121</v>
      </c>
      <c r="OI20" s="41">
        <v>0.56297364705882358</v>
      </c>
      <c r="OJ20" s="41">
        <v>0.24995855882352944</v>
      </c>
      <c r="OK20" s="41">
        <v>0.37023432352941177</v>
      </c>
      <c r="OL20" s="41">
        <v>0.28903223529411765</v>
      </c>
      <c r="OM20" s="41">
        <v>0.62610629411764718</v>
      </c>
      <c r="ON20" s="41">
        <v>0.59846858823529414</v>
      </c>
      <c r="OO20" s="41">
        <v>2.9373529411764705E-2</v>
      </c>
      <c r="OP20" s="41">
        <v>2.0846104705882347</v>
      </c>
      <c r="OQ20" s="41">
        <v>1.8186868823529412</v>
      </c>
      <c r="OR20" s="41">
        <v>0.49195355882352937</v>
      </c>
      <c r="OS20" s="41">
        <v>0.58639814705882343</v>
      </c>
      <c r="OT20" s="41">
        <v>0.60515382352941183</v>
      </c>
      <c r="OU20" s="41">
        <v>0.67829676470588218</v>
      </c>
      <c r="OV20" s="41">
        <v>14.539411764705887</v>
      </c>
      <c r="OW20" s="41">
        <v>13.890882352941176</v>
      </c>
      <c r="OX20" s="41">
        <v>14.616176470588234</v>
      </c>
      <c r="OY20" s="41">
        <v>14.97088235294118</v>
      </c>
      <c r="OZ20" s="41">
        <f t="shared" si="38"/>
        <v>7.6764705882347073E-2</v>
      </c>
      <c r="PA20" s="41">
        <v>42.040294117647058</v>
      </c>
      <c r="PB20" s="41">
        <f t="shared" si="39"/>
        <v>106.78234705882353</v>
      </c>
      <c r="PC20" s="41">
        <v>184</v>
      </c>
      <c r="PD20" s="41">
        <f t="shared" si="40"/>
        <v>77.217652941176468</v>
      </c>
      <c r="PE20" s="41">
        <v>0.29429032258064514</v>
      </c>
      <c r="PF20" s="41">
        <v>0.13506612903225806</v>
      </c>
      <c r="PG20" s="41">
        <v>8.7017741935483867E-2</v>
      </c>
      <c r="PH20" s="41">
        <v>0.26585967741935485</v>
      </c>
      <c r="PI20" s="41">
        <v>9.0611290322580668E-2</v>
      </c>
      <c r="PJ20" s="41">
        <v>6.8053225806451609E-2</v>
      </c>
      <c r="PK20" s="41">
        <v>0.52966806451612902</v>
      </c>
      <c r="PL20" s="41">
        <v>0.4928651290322581</v>
      </c>
      <c r="PM20" s="41">
        <v>0.54617503225806441</v>
      </c>
      <c r="PN20" s="41">
        <v>0.51014201612903232</v>
      </c>
      <c r="PO20" s="41">
        <v>0.19989124193548385</v>
      </c>
      <c r="PP20" s="41">
        <v>0.22276782258064518</v>
      </c>
      <c r="PQ20" s="41">
        <v>0.37032109677419356</v>
      </c>
      <c r="PR20" s="41">
        <v>0.62425404838709675</v>
      </c>
      <c r="PS20" s="41">
        <v>0.59274358064516131</v>
      </c>
      <c r="PT20" s="41">
        <v>2.2558064516129028E-2</v>
      </c>
      <c r="PU20" s="41">
        <v>2.3055503064516123</v>
      </c>
      <c r="PV20" s="41">
        <v>1.9853427258064522</v>
      </c>
      <c r="PW20" s="41">
        <v>0.68582762903225825</v>
      </c>
      <c r="PX20" s="41">
        <v>0.7044847096774195</v>
      </c>
      <c r="PY20" s="41">
        <v>0.77043466129032245</v>
      </c>
      <c r="PZ20" s="41">
        <v>0.7840372096774193</v>
      </c>
      <c r="QA20" s="41">
        <v>24.726290322580677</v>
      </c>
      <c r="QB20" s="41">
        <v>23.509193548387092</v>
      </c>
      <c r="QC20" s="41">
        <v>24.348387096774186</v>
      </c>
      <c r="QD20" s="41">
        <v>24.17387096774193</v>
      </c>
      <c r="QE20" s="41">
        <f t="shared" si="41"/>
        <v>-0.3779032258064916</v>
      </c>
      <c r="QF20" s="41">
        <v>73.3869354838709</v>
      </c>
      <c r="QG20" s="41">
        <f t="shared" si="42"/>
        <v>186.40281612903209</v>
      </c>
      <c r="QH20" s="41">
        <v>185</v>
      </c>
      <c r="QI20" s="41">
        <f t="shared" si="43"/>
        <v>-1.4028161290320895</v>
      </c>
      <c r="QJ20" s="41">
        <v>0.27135757575757574</v>
      </c>
      <c r="QK20" s="41">
        <v>0.16313636363636369</v>
      </c>
      <c r="QL20" s="41">
        <v>8.2512121212121189E-2</v>
      </c>
      <c r="QM20" s="41">
        <v>0.19029999999999997</v>
      </c>
      <c r="QN20" s="41">
        <v>8.2006060606060624E-2</v>
      </c>
      <c r="QO20" s="41">
        <v>6.759090909090909E-2</v>
      </c>
      <c r="QP20" s="41">
        <v>0.53445809090909102</v>
      </c>
      <c r="QQ20" s="41">
        <v>0.39861096969696963</v>
      </c>
      <c r="QR20" s="41">
        <v>0.53530000000000022</v>
      </c>
      <c r="QS20" s="41">
        <v>0.39739324242424251</v>
      </c>
      <c r="QT20" s="41">
        <v>0.33187372727272718</v>
      </c>
      <c r="QU20" s="41">
        <v>0.3321809696969697</v>
      </c>
      <c r="QV20" s="41">
        <v>0.24810263636363633</v>
      </c>
      <c r="QW20" s="41">
        <v>0.60009330303030306</v>
      </c>
      <c r="QX20" s="41">
        <v>0.47556063636363632</v>
      </c>
      <c r="QY20" s="41">
        <v>1.4415151515151518E-2</v>
      </c>
      <c r="QZ20" s="41">
        <v>2.3588806969696972</v>
      </c>
      <c r="RA20" s="41">
        <v>1.3421781212121213</v>
      </c>
      <c r="RB20" s="41">
        <v>0.46697184848484841</v>
      </c>
      <c r="RC20" s="41">
        <v>0.46324851515151511</v>
      </c>
      <c r="RD20" s="41">
        <v>0.57111048484848459</v>
      </c>
      <c r="RE20" s="41">
        <v>0.56858642424242412</v>
      </c>
      <c r="RF20" s="41">
        <v>25.783939393939395</v>
      </c>
      <c r="RG20" s="41">
        <v>23.841212121212116</v>
      </c>
      <c r="RH20" s="41">
        <v>24.980606060606057</v>
      </c>
      <c r="RI20" s="41">
        <v>24.716060606060609</v>
      </c>
      <c r="RJ20" s="41">
        <f t="shared" si="44"/>
        <v>-0.80333333333333812</v>
      </c>
      <c r="RK20" s="41">
        <v>69.919393939393942</v>
      </c>
      <c r="RL20" s="41">
        <f t="shared" si="45"/>
        <v>177.59526060606061</v>
      </c>
      <c r="RM20" s="41">
        <v>197</v>
      </c>
      <c r="RN20" s="41">
        <f t="shared" si="46"/>
        <v>19.404739393939394</v>
      </c>
      <c r="RO20" s="41">
        <v>0.24534399999999998</v>
      </c>
      <c r="RP20" s="41">
        <v>0.11851600000000001</v>
      </c>
      <c r="RQ20" s="41">
        <v>7.0868000000000014E-2</v>
      </c>
      <c r="RR20" s="41">
        <v>0.17777600000000005</v>
      </c>
      <c r="RS20" s="41">
        <v>7.7992000000000006E-2</v>
      </c>
      <c r="RT20" s="41">
        <v>5.9223999999999999E-2</v>
      </c>
      <c r="RU20" s="41">
        <v>0.51609031999999999</v>
      </c>
      <c r="RV20" s="41">
        <v>0.39032064000000005</v>
      </c>
      <c r="RW20" s="41">
        <v>0.55153056000000011</v>
      </c>
      <c r="RX20" s="41">
        <v>0.43128107999999993</v>
      </c>
      <c r="RY20" s="41">
        <v>0.20615756000000002</v>
      </c>
      <c r="RZ20" s="41">
        <v>0.25392867999999996</v>
      </c>
      <c r="SA20" s="41">
        <v>0.34728920000000002</v>
      </c>
      <c r="SB20" s="41">
        <v>0.61000772000000003</v>
      </c>
      <c r="SC20" s="41">
        <v>0.50042743999999995</v>
      </c>
      <c r="SD20" s="41">
        <v>1.8768000000000003E-2</v>
      </c>
      <c r="SE20" s="41">
        <v>2.1645252799999994</v>
      </c>
      <c r="SF20" s="41">
        <v>1.2882960400000001</v>
      </c>
      <c r="SG20" s="41">
        <v>0.63181732000000002</v>
      </c>
      <c r="SH20" s="41">
        <v>0.67342648000000016</v>
      </c>
      <c r="SI20" s="41">
        <v>0.72545155999999988</v>
      </c>
      <c r="SJ20" s="41">
        <v>0.75633064000000005</v>
      </c>
      <c r="SK20" s="41">
        <v>31.052799999999994</v>
      </c>
      <c r="SL20" s="41">
        <v>27.486800000000006</v>
      </c>
      <c r="SM20" s="41">
        <v>28.401999999999997</v>
      </c>
      <c r="SN20" s="41">
        <v>28.378800000000002</v>
      </c>
      <c r="SO20" s="41">
        <f t="shared" si="47"/>
        <v>-2.6507999999999967</v>
      </c>
      <c r="SP20" s="42">
        <v>69.126400000000018</v>
      </c>
      <c r="SQ20" s="42">
        <f t="shared" si="48"/>
        <v>175.58105600000005</v>
      </c>
      <c r="SR20" s="42">
        <v>202.5</v>
      </c>
      <c r="SS20" s="42">
        <f t="shared" si="49"/>
        <v>26.918943999999954</v>
      </c>
      <c r="ST20" s="42">
        <v>-9999</v>
      </c>
      <c r="SU20" s="42">
        <v>-9999</v>
      </c>
      <c r="SV20" s="42">
        <v>-9999</v>
      </c>
      <c r="SW20" s="42">
        <v>-9999</v>
      </c>
      <c r="SX20" s="42">
        <v>-9999</v>
      </c>
      <c r="SY20" s="42">
        <v>-9999</v>
      </c>
      <c r="SZ20" s="42">
        <v>-9999</v>
      </c>
      <c r="TA20" s="42">
        <v>-9999</v>
      </c>
      <c r="TB20" s="42">
        <v>-9999</v>
      </c>
      <c r="TC20" s="42">
        <v>-9999</v>
      </c>
      <c r="TD20" s="42">
        <v>-9999</v>
      </c>
      <c r="TE20" s="42">
        <v>-9999</v>
      </c>
      <c r="TF20" s="42">
        <v>-9999</v>
      </c>
      <c r="TG20" s="42">
        <v>-9999</v>
      </c>
      <c r="TH20" s="42">
        <v>-9999</v>
      </c>
      <c r="TI20" s="42">
        <v>-9999</v>
      </c>
      <c r="TJ20" s="42">
        <v>-9999</v>
      </c>
      <c r="TK20" s="42">
        <v>-9999</v>
      </c>
      <c r="TL20" s="42">
        <v>-9999</v>
      </c>
      <c r="TM20" s="42">
        <v>-9999</v>
      </c>
      <c r="TN20" s="42">
        <v>-9999</v>
      </c>
      <c r="TO20" s="42">
        <v>-9999</v>
      </c>
      <c r="TP20" s="42">
        <v>-9999</v>
      </c>
      <c r="TQ20" s="42">
        <v>-9999</v>
      </c>
      <c r="TR20" s="42">
        <v>-9999</v>
      </c>
      <c r="TS20" s="42">
        <v>-9999</v>
      </c>
      <c r="TT20" s="42">
        <v>-9999</v>
      </c>
      <c r="TU20" s="42">
        <v>-9999</v>
      </c>
      <c r="TV20" s="42">
        <v>-9999</v>
      </c>
      <c r="TW20" s="42">
        <v>-9999</v>
      </c>
      <c r="TX20" s="42">
        <v>-9999</v>
      </c>
      <c r="TY20" s="41">
        <v>0.22727142857142857</v>
      </c>
      <c r="TZ20" s="41">
        <v>0.12171428571428573</v>
      </c>
      <c r="UA20" s="41">
        <v>8.5853571428571418E-2</v>
      </c>
      <c r="UB20" s="41">
        <v>0.16249285714285713</v>
      </c>
      <c r="UC20" s="41">
        <v>8.586071428571429E-2</v>
      </c>
      <c r="UD20" s="41">
        <v>6.1535714285714298E-2</v>
      </c>
      <c r="UE20" s="41">
        <v>0.45154692857142859</v>
      </c>
      <c r="UF20" s="41">
        <v>0.30899453571428565</v>
      </c>
      <c r="UG20" s="41">
        <v>0.4516310714285714</v>
      </c>
      <c r="UH20" s="41">
        <v>0.30945239285714282</v>
      </c>
      <c r="UI20" s="41">
        <v>0.17290274999999997</v>
      </c>
      <c r="UJ20" s="41">
        <v>0.17241707142857141</v>
      </c>
      <c r="UK20" s="41">
        <v>0.30266335714285708</v>
      </c>
      <c r="UL20" s="41">
        <v>0.57395732142857148</v>
      </c>
      <c r="UM20" s="41">
        <v>0.45137717857142862</v>
      </c>
      <c r="UN20" s="41">
        <v>2.4325000000000006E-2</v>
      </c>
      <c r="UO20" s="41">
        <v>1.6680435357142855</v>
      </c>
      <c r="UP20" s="41">
        <v>0.91119021428571434</v>
      </c>
      <c r="UQ20" s="41">
        <v>0.67845232142857148</v>
      </c>
      <c r="UR20" s="41">
        <v>0.66982982142857139</v>
      </c>
      <c r="US20" s="41">
        <v>0.75070275000000009</v>
      </c>
      <c r="UT20" s="41">
        <v>0.74530378571428557</v>
      </c>
      <c r="UU20" s="41">
        <v>32.405357142857135</v>
      </c>
      <c r="UV20" s="41">
        <v>30.476785714285715</v>
      </c>
      <c r="UW20" s="41">
        <v>31.139285714285712</v>
      </c>
      <c r="UX20" s="41">
        <v>30.982500000000009</v>
      </c>
      <c r="UY20" s="41">
        <f t="shared" si="50"/>
        <v>-1.2660714285714221</v>
      </c>
      <c r="UZ20" s="42">
        <v>75.98</v>
      </c>
      <c r="VA20" s="42">
        <f t="shared" si="51"/>
        <v>192.98920000000001</v>
      </c>
      <c r="VB20" s="42">
        <v>206</v>
      </c>
      <c r="VC20" s="42">
        <f t="shared" si="52"/>
        <v>13.010799999999989</v>
      </c>
      <c r="VD20" s="41">
        <f t="shared" si="4"/>
        <v>-692.33518414204468</v>
      </c>
      <c r="VE20" s="41">
        <f t="shared" si="5"/>
        <v>-691.84862879783918</v>
      </c>
      <c r="VF20" s="41">
        <f t="shared" si="6"/>
        <v>-714.01932252494419</v>
      </c>
    </row>
    <row r="21" spans="1:578" x14ac:dyDescent="0.25">
      <c r="A21" s="4">
        <v>1</v>
      </c>
      <c r="B21" s="4">
        <v>2</v>
      </c>
      <c r="C21" s="28">
        <v>210</v>
      </c>
      <c r="D21" s="42">
        <v>-9999</v>
      </c>
      <c r="E21" s="42">
        <v>-9999</v>
      </c>
      <c r="F21" s="4">
        <v>10</v>
      </c>
      <c r="G21" s="4">
        <v>48.8</v>
      </c>
      <c r="H21" s="40">
        <v>548.71012658227846</v>
      </c>
      <c r="I21" s="40">
        <f t="shared" si="7"/>
        <v>597.51012658227842</v>
      </c>
      <c r="J21" s="41">
        <f t="shared" si="8"/>
        <v>1.2358017095807206</v>
      </c>
      <c r="K21" s="4" t="s">
        <v>8</v>
      </c>
      <c r="L21" s="42">
        <v>0</v>
      </c>
      <c r="M21" s="42">
        <f t="shared" si="0"/>
        <v>0</v>
      </c>
      <c r="N21" s="42">
        <v>-9999</v>
      </c>
      <c r="O21" s="42">
        <v>-9999</v>
      </c>
      <c r="P21" s="42">
        <v>-9999</v>
      </c>
      <c r="Q21" s="42">
        <v>-9999</v>
      </c>
      <c r="R21" s="42">
        <v>-9999</v>
      </c>
      <c r="S21" s="42">
        <v>-9999</v>
      </c>
      <c r="T21" s="42">
        <v>-9999</v>
      </c>
      <c r="U21" s="42">
        <v>-9999</v>
      </c>
      <c r="V21" s="42">
        <v>-9999</v>
      </c>
      <c r="W21" s="42">
        <v>-9999</v>
      </c>
      <c r="X21" s="42">
        <v>-9999</v>
      </c>
      <c r="Y21" s="42">
        <v>-9999</v>
      </c>
      <c r="Z21" s="42">
        <v>-9999</v>
      </c>
      <c r="AA21" s="42">
        <v>-9999</v>
      </c>
      <c r="AB21" s="42">
        <v>-9999</v>
      </c>
      <c r="AC21" s="42">
        <v>-9999</v>
      </c>
      <c r="AD21" s="42">
        <v>-9999</v>
      </c>
      <c r="AE21" s="42">
        <v>-9999</v>
      </c>
      <c r="AF21" s="43">
        <v>5</v>
      </c>
      <c r="AG21" s="42">
        <v>-9999</v>
      </c>
      <c r="AH21" s="42">
        <v>-9999</v>
      </c>
      <c r="AI21" s="42">
        <v>-9999</v>
      </c>
      <c r="AJ21" s="42">
        <v>-9999</v>
      </c>
      <c r="AK21" s="42">
        <v>-9999</v>
      </c>
      <c r="AL21" s="58">
        <v>-9999</v>
      </c>
      <c r="AM21" s="42">
        <v>-9999</v>
      </c>
      <c r="AN21" s="42">
        <v>-9999</v>
      </c>
      <c r="AO21" s="42">
        <v>-9999</v>
      </c>
      <c r="AP21" s="42">
        <v>-9999</v>
      </c>
      <c r="AQ21" s="42">
        <v>-9999</v>
      </c>
      <c r="AR21" s="42">
        <v>-9999</v>
      </c>
      <c r="AS21" s="42">
        <v>-9999</v>
      </c>
      <c r="AT21" s="42">
        <v>-9999</v>
      </c>
      <c r="AU21" s="42">
        <v>-9999</v>
      </c>
      <c r="AV21" s="42">
        <v>-9999</v>
      </c>
      <c r="AW21" s="42">
        <v>-9999</v>
      </c>
      <c r="AX21" s="42">
        <v>-9999</v>
      </c>
      <c r="AY21" s="42">
        <v>-9999</v>
      </c>
      <c r="AZ21" s="42">
        <v>-9999</v>
      </c>
      <c r="BA21" s="42">
        <v>-9999</v>
      </c>
      <c r="BB21" s="42">
        <v>-9999</v>
      </c>
      <c r="BC21" s="42">
        <v>-9999</v>
      </c>
      <c r="BD21" s="42">
        <v>-9999</v>
      </c>
      <c r="BE21" s="42">
        <v>-9999</v>
      </c>
      <c r="BF21" s="42">
        <v>-9999</v>
      </c>
      <c r="BG21" s="42">
        <v>-9999</v>
      </c>
      <c r="BH21" s="42">
        <v>-9999</v>
      </c>
      <c r="BI21" s="42">
        <v>-9999</v>
      </c>
      <c r="BJ21" s="42">
        <v>-9999</v>
      </c>
      <c r="BK21" s="42">
        <v>-9999</v>
      </c>
      <c r="BL21" s="42">
        <v>-9999</v>
      </c>
      <c r="BM21" s="42">
        <v>-9999</v>
      </c>
      <c r="BN21" s="42">
        <v>-9999</v>
      </c>
      <c r="BO21" s="42">
        <v>-9999</v>
      </c>
      <c r="BP21" s="42">
        <v>-9999</v>
      </c>
      <c r="BQ21" s="42">
        <v>-9999</v>
      </c>
      <c r="BR21" s="42">
        <v>-9999</v>
      </c>
      <c r="BS21" s="42">
        <v>-9999</v>
      </c>
      <c r="BT21" s="42">
        <v>-9999</v>
      </c>
      <c r="BU21" s="42">
        <v>-9999</v>
      </c>
      <c r="BV21" s="42">
        <v>-9999</v>
      </c>
      <c r="BW21" s="42">
        <v>-9999</v>
      </c>
      <c r="BX21" s="42">
        <v>-9999</v>
      </c>
      <c r="BY21" s="42">
        <v>-9999</v>
      </c>
      <c r="BZ21" s="42">
        <v>-9999</v>
      </c>
      <c r="CA21" s="4">
        <v>62.4</v>
      </c>
      <c r="CB21" s="4">
        <v>68.099999999999994</v>
      </c>
      <c r="CC21" s="4">
        <v>74.5</v>
      </c>
      <c r="CD21" s="63">
        <v>-9999</v>
      </c>
      <c r="CE21" s="60">
        <v>-9999</v>
      </c>
      <c r="CF21" s="42">
        <v>-9999</v>
      </c>
      <c r="CG21" s="42">
        <v>-9999</v>
      </c>
      <c r="CH21" s="61">
        <v>-9999</v>
      </c>
      <c r="CI21" s="60">
        <v>-9999</v>
      </c>
      <c r="CJ21" s="42">
        <v>-9999</v>
      </c>
      <c r="CK21" s="42">
        <v>-9999</v>
      </c>
      <c r="CL21" s="62">
        <v>-9999</v>
      </c>
      <c r="CM21" s="60">
        <v>-9999</v>
      </c>
      <c r="CN21" s="42">
        <v>-9999</v>
      </c>
      <c r="CO21" s="42">
        <v>-9999</v>
      </c>
      <c r="CP21" s="62">
        <v>-9999</v>
      </c>
      <c r="CQ21" s="60">
        <v>-9999</v>
      </c>
      <c r="CR21" s="42">
        <v>-9999</v>
      </c>
      <c r="CS21" s="42">
        <v>-9999</v>
      </c>
      <c r="CT21" s="8">
        <v>724.4</v>
      </c>
      <c r="CU21" s="8">
        <v>4.0472721385785864</v>
      </c>
      <c r="CV21" s="8">
        <v>3.9776400000000001</v>
      </c>
      <c r="CW21" s="8">
        <v>1821.1803984272078</v>
      </c>
      <c r="CX21" s="25">
        <f t="shared" si="53"/>
        <v>1821.1803984272078</v>
      </c>
      <c r="CY21" s="25">
        <f t="shared" si="9"/>
        <v>1574.782608695652</v>
      </c>
      <c r="CZ21" s="60">
        <v>-9999</v>
      </c>
      <c r="DA21" s="43">
        <v>1.31</v>
      </c>
      <c r="DB21" s="41">
        <f t="shared" si="10"/>
        <v>23.857463219396422</v>
      </c>
      <c r="DC21" s="41">
        <v>65.900000000000006</v>
      </c>
      <c r="DD21" s="41">
        <v>1101</v>
      </c>
      <c r="DE21" s="41">
        <f t="shared" si="3"/>
        <v>59.854677565849229</v>
      </c>
      <c r="DF21" s="41">
        <v>85</v>
      </c>
      <c r="DG21" s="41">
        <v>0.77448666666666666</v>
      </c>
      <c r="DH21" s="41">
        <v>0.55963666666666656</v>
      </c>
      <c r="DI21" s="41">
        <v>0.48157000000000011</v>
      </c>
      <c r="DJ21" s="41">
        <v>0.73576333333333332</v>
      </c>
      <c r="DK21" s="41">
        <v>0.49088666666666664</v>
      </c>
      <c r="DL21" s="41">
        <v>0.30513000000000001</v>
      </c>
      <c r="DM21" s="41">
        <v>0.22398289999999996</v>
      </c>
      <c r="DN21" s="41">
        <v>0.19957903333333335</v>
      </c>
      <c r="DO21" s="41">
        <v>0.23288216666666667</v>
      </c>
      <c r="DP21" s="41">
        <v>0.20857276666666666</v>
      </c>
      <c r="DQ21" s="41">
        <v>6.5827966666666654E-2</v>
      </c>
      <c r="DR21" s="41">
        <v>7.5187766666666683E-2</v>
      </c>
      <c r="DS21" s="41">
        <v>0.16052233333333332</v>
      </c>
      <c r="DT21" s="41">
        <v>0.43433413333333326</v>
      </c>
      <c r="DU21" s="41">
        <v>0.41339570000000003</v>
      </c>
      <c r="DV21" s="41">
        <v>0.18575666666666671</v>
      </c>
      <c r="DW21" s="41">
        <v>0.57864983333333342</v>
      </c>
      <c r="DX21" s="41">
        <v>0.49969293333333326</v>
      </c>
      <c r="DY21" s="41">
        <v>0.68895246666666687</v>
      </c>
      <c r="DZ21" s="41">
        <v>0.71826206666666648</v>
      </c>
      <c r="EA21" s="41">
        <v>0.73138896666666642</v>
      </c>
      <c r="EB21" s="41">
        <v>0.75645659999999981</v>
      </c>
      <c r="EC21" s="41">
        <v>21.283666666666662</v>
      </c>
      <c r="ED21" s="41">
        <v>23.408333333333339</v>
      </c>
      <c r="EE21" s="41">
        <v>24.769000000000002</v>
      </c>
      <c r="EF21" s="41">
        <v>26.34033333333333</v>
      </c>
      <c r="EG21" s="41">
        <f t="shared" si="11"/>
        <v>3.4853333333333403</v>
      </c>
      <c r="EH21" s="41">
        <v>37.903333333333329</v>
      </c>
      <c r="EI21" s="42">
        <f t="shared" si="12"/>
        <v>96.274466666666655</v>
      </c>
      <c r="EJ21" s="4">
        <v>105</v>
      </c>
      <c r="EK21" s="40">
        <f t="shared" si="13"/>
        <v>8.7255333333333454</v>
      </c>
      <c r="EL21" s="41">
        <v>0.72028974358974374</v>
      </c>
      <c r="EM21" s="41">
        <v>0.51730000000000009</v>
      </c>
      <c r="EN21" s="41">
        <v>0.4299358974358975</v>
      </c>
      <c r="EO21" s="41">
        <v>0.68292564102564091</v>
      </c>
      <c r="EP21" s="41">
        <v>0.4373128205128205</v>
      </c>
      <c r="EQ21" s="41">
        <v>0.27792051282051272</v>
      </c>
      <c r="ER21" s="41">
        <v>0.24439320512820514</v>
      </c>
      <c r="ES21" s="41">
        <v>0.21920094871794873</v>
      </c>
      <c r="ET21" s="41">
        <v>0.25255284615384616</v>
      </c>
      <c r="EU21" s="41">
        <v>0.22746848717948717</v>
      </c>
      <c r="EV21" s="41">
        <v>8.4168461538461539E-2</v>
      </c>
      <c r="EW21" s="41">
        <v>9.2779923076923079E-2</v>
      </c>
      <c r="EX21" s="41">
        <v>0.16369251282051278</v>
      </c>
      <c r="EY21" s="41">
        <v>0.44290584615384615</v>
      </c>
      <c r="EZ21" s="41">
        <v>0.42126446153846159</v>
      </c>
      <c r="FA21" s="41">
        <v>0.15939230769230767</v>
      </c>
      <c r="FB21" s="41">
        <v>0.65007448717948713</v>
      </c>
      <c r="FC21" s="41">
        <v>0.56421669230769234</v>
      </c>
      <c r="FD21" s="41">
        <v>0.65061615384615357</v>
      </c>
      <c r="FE21" s="41">
        <v>0.67392184615384632</v>
      </c>
      <c r="FF21" s="41">
        <v>0.69947828205128204</v>
      </c>
      <c r="FG21" s="41">
        <v>0.71957376923076943</v>
      </c>
      <c r="FH21" s="41">
        <v>23.132307692307695</v>
      </c>
      <c r="FI21" s="41">
        <v>27.984358974358976</v>
      </c>
      <c r="FJ21" s="41">
        <v>26.544102564102566</v>
      </c>
      <c r="FK21" s="41">
        <v>27.759487179487184</v>
      </c>
      <c r="FL21" s="41">
        <f t="shared" si="14"/>
        <v>3.4117948717948714</v>
      </c>
      <c r="FM21" s="41">
        <v>39.6125641025641</v>
      </c>
      <c r="FN21" s="40">
        <f t="shared" si="15"/>
        <v>100.61591282051282</v>
      </c>
      <c r="FO21" s="4">
        <v>105</v>
      </c>
      <c r="FP21" s="40">
        <f t="shared" si="16"/>
        <v>4.3840871794871816</v>
      </c>
      <c r="FQ21" s="41">
        <v>0.72659523809523807</v>
      </c>
      <c r="FR21" s="41">
        <v>0.51004523809523816</v>
      </c>
      <c r="FS21" s="41">
        <v>0.3974785714285714</v>
      </c>
      <c r="FT21" s="41">
        <v>0.69580238095238101</v>
      </c>
      <c r="FU21" s="41">
        <v>0.40541428571428573</v>
      </c>
      <c r="FV21" s="41">
        <v>0.2658523809523809</v>
      </c>
      <c r="FW21" s="41">
        <v>0.2841468571428572</v>
      </c>
      <c r="FX21" s="41">
        <v>0.26414945238095244</v>
      </c>
      <c r="FY21" s="41">
        <v>0.29376592857142858</v>
      </c>
      <c r="FZ21" s="41">
        <v>0.2739146666666667</v>
      </c>
      <c r="GA21" s="41">
        <v>0.11537840476190477</v>
      </c>
      <c r="GB21" s="41">
        <v>0.12572373809523812</v>
      </c>
      <c r="GC21" s="41">
        <v>0.17481964285714285</v>
      </c>
      <c r="GD21" s="41">
        <v>0.46427178571428568</v>
      </c>
      <c r="GE21" s="41">
        <v>0.44714345238095232</v>
      </c>
      <c r="GF21" s="41">
        <v>0.13956190476190478</v>
      </c>
      <c r="GG21" s="41">
        <v>0.80303580952380949</v>
      </c>
      <c r="GH21" s="41">
        <v>0.72683433333333336</v>
      </c>
      <c r="GI21" s="41">
        <v>0.60005590476190473</v>
      </c>
      <c r="GJ21" s="41">
        <v>0.62132395238095217</v>
      </c>
      <c r="GK21" s="41">
        <v>0.65908942857142838</v>
      </c>
      <c r="GL21" s="41">
        <v>0.67722516666666677</v>
      </c>
      <c r="GM21" s="41">
        <v>22.092857142857138</v>
      </c>
      <c r="GN21" s="41">
        <v>24.087857142857143</v>
      </c>
      <c r="GO21" s="41">
        <v>24.88428571428571</v>
      </c>
      <c r="GP21" s="41">
        <v>26.139285714285712</v>
      </c>
      <c r="GQ21" s="41">
        <f t="shared" si="17"/>
        <v>2.7914285714285718</v>
      </c>
      <c r="GR21" s="40">
        <v>39.64928571428571</v>
      </c>
      <c r="GS21" s="40">
        <f t="shared" si="18"/>
        <v>100.70918571428571</v>
      </c>
      <c r="GT21" s="4">
        <v>104</v>
      </c>
      <c r="GU21" s="41">
        <f t="shared" si="19"/>
        <v>3.2908142857142906</v>
      </c>
      <c r="GV21" s="41">
        <v>0.76624666666666663</v>
      </c>
      <c r="GW21" s="41">
        <v>0.52115333333333336</v>
      </c>
      <c r="GX21" s="41">
        <v>0.37914444444444428</v>
      </c>
      <c r="GY21" s="41">
        <v>0.73426888888888886</v>
      </c>
      <c r="GZ21" s="41">
        <v>0.39642222222222218</v>
      </c>
      <c r="HA21" s="41">
        <v>0.26611555555555555</v>
      </c>
      <c r="HB21" s="41">
        <v>0.31945266666666661</v>
      </c>
      <c r="HC21" s="41">
        <v>0.3004353111111111</v>
      </c>
      <c r="HD21" s="41">
        <v>0.34088346666666663</v>
      </c>
      <c r="HE21" s="41">
        <v>0.32212293333333342</v>
      </c>
      <c r="HF21" s="41">
        <v>0.13877868888888892</v>
      </c>
      <c r="HG21" s="41">
        <v>0.16222993333333338</v>
      </c>
      <c r="HH21" s="41">
        <v>0.19005837777777776</v>
      </c>
      <c r="HI21" s="41">
        <v>0.48494542222222214</v>
      </c>
      <c r="HJ21" s="41">
        <v>0.46865526666666668</v>
      </c>
      <c r="HK21" s="41">
        <v>0.13030666666666668</v>
      </c>
      <c r="HL21" s="41">
        <v>0.96523580000000009</v>
      </c>
      <c r="HM21" s="41">
        <v>0.88295755555555566</v>
      </c>
      <c r="HN21" s="41">
        <v>0.56612602222222208</v>
      </c>
      <c r="HO21" s="41">
        <v>0.61256946666666645</v>
      </c>
      <c r="HP21" s="41">
        <v>0.63507044444444449</v>
      </c>
      <c r="HQ21" s="41">
        <v>0.67400951111111096</v>
      </c>
      <c r="HR21" s="41">
        <v>17.259111111111107</v>
      </c>
      <c r="HS21" s="41">
        <v>20.642000000000003</v>
      </c>
      <c r="HT21" s="41">
        <v>21.511111111111113</v>
      </c>
      <c r="HU21" s="41">
        <v>22.557333333333336</v>
      </c>
      <c r="HV21" s="41">
        <f t="shared" si="20"/>
        <v>4.252000000000006</v>
      </c>
      <c r="HW21" s="41">
        <v>39.095111111111109</v>
      </c>
      <c r="HX21" s="41">
        <f t="shared" si="21"/>
        <v>99.301582222222223</v>
      </c>
      <c r="HY21" s="4">
        <v>106</v>
      </c>
      <c r="HZ21" s="40">
        <f t="shared" si="22"/>
        <v>6.6984177777777774</v>
      </c>
      <c r="IA21" s="41">
        <v>0.72021372549019602</v>
      </c>
      <c r="IB21" s="41">
        <v>0.4344686274509803</v>
      </c>
      <c r="IC21" s="41">
        <v>0.27908823529411769</v>
      </c>
      <c r="ID21" s="41">
        <v>0.66171372549019636</v>
      </c>
      <c r="IE21" s="41">
        <v>0.31292549019607846</v>
      </c>
      <c r="IF21" s="41">
        <v>0.20615882352941176</v>
      </c>
      <c r="IG21" s="41">
        <v>0.39597543137254909</v>
      </c>
      <c r="IH21" s="41">
        <v>0.3603750784313724</v>
      </c>
      <c r="II21" s="41">
        <v>0.4458712352941176</v>
      </c>
      <c r="IJ21" s="41">
        <v>0.41169319607843141</v>
      </c>
      <c r="IK21" s="41">
        <v>0.16747252941176466</v>
      </c>
      <c r="IL21" s="41">
        <v>0.22593217647058828</v>
      </c>
      <c r="IM21" s="41">
        <v>0.24720180392156879</v>
      </c>
      <c r="IN21" s="41">
        <v>0.55558205882352918</v>
      </c>
      <c r="IO21" s="41">
        <v>0.52586590196078431</v>
      </c>
      <c r="IP21" s="41">
        <v>0.10676666666666666</v>
      </c>
      <c r="IQ21" s="41">
        <v>1.375607666666667</v>
      </c>
      <c r="IR21" s="41">
        <v>1.1805784117647058</v>
      </c>
      <c r="IS21" s="41">
        <v>0.56175949019607851</v>
      </c>
      <c r="IT21" s="41">
        <v>0.65078270588235287</v>
      </c>
      <c r="IU21" s="41">
        <v>0.64838635294117675</v>
      </c>
      <c r="IV21" s="41">
        <v>0.71954427450980385</v>
      </c>
      <c r="IW21" s="41">
        <v>21.605294117647066</v>
      </c>
      <c r="IX21" s="41">
        <v>24.049803921568628</v>
      </c>
      <c r="IY21" s="41">
        <v>24.996470588235297</v>
      </c>
      <c r="IZ21" s="41">
        <v>25.397058823529406</v>
      </c>
      <c r="JA21" s="41">
        <f t="shared" si="23"/>
        <v>3.3911764705882312</v>
      </c>
      <c r="JB21" s="41">
        <v>41.534117647058821</v>
      </c>
      <c r="JC21" s="41">
        <f t="shared" si="24"/>
        <v>105.4966588235294</v>
      </c>
      <c r="JD21" s="41">
        <v>112</v>
      </c>
      <c r="JE21" s="41">
        <f t="shared" si="25"/>
        <v>6.5033411764705988</v>
      </c>
      <c r="JF21" s="41">
        <v>0.64039210526315771</v>
      </c>
      <c r="JG21" s="41">
        <v>0.36933421052631576</v>
      </c>
      <c r="JH21" s="41">
        <v>0.21142631578947368</v>
      </c>
      <c r="JI21" s="41">
        <v>0.58589473684210502</v>
      </c>
      <c r="JJ21" s="41">
        <v>0.23538157894736836</v>
      </c>
      <c r="JK21" s="41">
        <v>0.166871052631579</v>
      </c>
      <c r="JL21" s="41">
        <v>0.46582442105263167</v>
      </c>
      <c r="JM21" s="41">
        <v>0.43113184210526323</v>
      </c>
      <c r="JN21" s="41">
        <v>0.50843776315789468</v>
      </c>
      <c r="JO21" s="41">
        <v>0.47516481578947362</v>
      </c>
      <c r="JP21" s="41">
        <v>0.22929052631578947</v>
      </c>
      <c r="JQ21" s="41">
        <v>0.28503897368421061</v>
      </c>
      <c r="JR21" s="41">
        <v>0.26760768421052628</v>
      </c>
      <c r="JS21" s="41">
        <v>0.58605273684210535</v>
      </c>
      <c r="JT21" s="41">
        <v>0.55627347368421065</v>
      </c>
      <c r="JU21" s="41">
        <v>6.8510526315789466E-2</v>
      </c>
      <c r="JV21" s="41">
        <v>1.8579574736842106</v>
      </c>
      <c r="JW21" s="41">
        <v>1.6101237368421051</v>
      </c>
      <c r="JX21" s="41">
        <v>0.52765126315789479</v>
      </c>
      <c r="JY21" s="41">
        <v>0.59468323684210522</v>
      </c>
      <c r="JZ21" s="41">
        <v>0.62441365789473691</v>
      </c>
      <c r="KA21" s="41">
        <v>0.67529673684210545</v>
      </c>
      <c r="KB21" s="41">
        <v>26.430789473684211</v>
      </c>
      <c r="KC21" s="41">
        <v>24.403157894736839</v>
      </c>
      <c r="KD21" s="41">
        <v>23.572894736842105</v>
      </c>
      <c r="KE21" s="41">
        <v>23.956842105263163</v>
      </c>
      <c r="KF21" s="41">
        <f t="shared" si="26"/>
        <v>-2.8578947368421055</v>
      </c>
      <c r="KG21" s="41">
        <v>43.977105263157888</v>
      </c>
      <c r="KH21" s="41">
        <f t="shared" si="27"/>
        <v>111.70184736842104</v>
      </c>
      <c r="KI21" s="41">
        <v>120</v>
      </c>
      <c r="KJ21" s="41">
        <f t="shared" si="28"/>
        <v>8.298152631578958</v>
      </c>
      <c r="KK21" s="41">
        <v>0.37139999999999995</v>
      </c>
      <c r="KL21" s="41">
        <v>0.20289062499999996</v>
      </c>
      <c r="KM21" s="41">
        <v>9.8965624999999988E-2</v>
      </c>
      <c r="KN21" s="41">
        <v>0.34211562499999992</v>
      </c>
      <c r="KO21" s="41">
        <v>0.11999999999999997</v>
      </c>
      <c r="KP21" s="41">
        <v>8.1987500000000019E-2</v>
      </c>
      <c r="KQ21" s="41">
        <v>0.51335921875000001</v>
      </c>
      <c r="KR21" s="41">
        <v>0.4824496250000001</v>
      </c>
      <c r="KS21" s="41">
        <v>0.58186606249999995</v>
      </c>
      <c r="KT21" s="41">
        <v>0.55428100000000002</v>
      </c>
      <c r="KU21" s="41">
        <v>0.26267756249999996</v>
      </c>
      <c r="KV21" s="41">
        <v>0.35665693750000005</v>
      </c>
      <c r="KW21" s="41">
        <v>0.29210953125</v>
      </c>
      <c r="KX21" s="41">
        <v>0.636231875</v>
      </c>
      <c r="KY21" s="41">
        <v>0.61077668750000003</v>
      </c>
      <c r="KZ21" s="41">
        <v>3.8012499999999991E-2</v>
      </c>
      <c r="LA21" s="41">
        <v>2.2282826249999994</v>
      </c>
      <c r="LB21" s="41">
        <v>1.9724076562499999</v>
      </c>
      <c r="LC21" s="41">
        <v>0.49755443749999995</v>
      </c>
      <c r="LD21" s="41">
        <v>0.57692584375000011</v>
      </c>
      <c r="LE21" s="41">
        <v>0.60617168749999994</v>
      </c>
      <c r="LF21" s="41">
        <v>0.66549865624999993</v>
      </c>
      <c r="LG21" s="41">
        <v>20.669375000000013</v>
      </c>
      <c r="LH21" s="41">
        <v>17.874375000000001</v>
      </c>
      <c r="LI21" s="41">
        <v>18.300625000000004</v>
      </c>
      <c r="LJ21" s="41">
        <v>18.10125</v>
      </c>
      <c r="LK21" s="41">
        <f t="shared" si="29"/>
        <v>-2.3687500000000092</v>
      </c>
      <c r="LL21" s="41">
        <v>56.619687499999969</v>
      </c>
      <c r="LM21" s="41">
        <f t="shared" si="30"/>
        <v>143.81400624999992</v>
      </c>
      <c r="LN21" s="41">
        <v>150</v>
      </c>
      <c r="LO21" s="41">
        <f t="shared" si="31"/>
        <v>6.1859937500000797</v>
      </c>
      <c r="LP21" s="41">
        <v>0.38630740740740738</v>
      </c>
      <c r="LQ21" s="41">
        <v>0.20719259259259259</v>
      </c>
      <c r="LR21" s="41">
        <v>9.5492592592592587E-2</v>
      </c>
      <c r="LS21" s="41">
        <v>0.35729259259259261</v>
      </c>
      <c r="LT21" s="41">
        <v>0.11923333333333333</v>
      </c>
      <c r="LU21" s="41">
        <v>8.7188888888888899E-2</v>
      </c>
      <c r="LV21" s="41">
        <v>0.53029540740740744</v>
      </c>
      <c r="LW21" s="41">
        <v>0.50254737037037034</v>
      </c>
      <c r="LX21" s="41">
        <v>0.60689614814814818</v>
      </c>
      <c r="LY21" s="41">
        <v>0.58250977777777779</v>
      </c>
      <c r="LZ21" s="41">
        <v>0.2736871111111111</v>
      </c>
      <c r="MA21" s="41">
        <v>0.38060099999999991</v>
      </c>
      <c r="MB21" s="41">
        <v>0.30148503703703711</v>
      </c>
      <c r="MC21" s="41">
        <v>0.63125407407407408</v>
      </c>
      <c r="MD21" s="41">
        <v>0.60775166666666658</v>
      </c>
      <c r="ME21" s="41">
        <v>3.2044444444444445E-2</v>
      </c>
      <c r="MF21" s="41">
        <v>2.3543197037037036</v>
      </c>
      <c r="MG21" s="41">
        <v>2.0982070740740739</v>
      </c>
      <c r="MH21" s="41">
        <v>0.4960277037037038</v>
      </c>
      <c r="MI21" s="41">
        <v>0.57779244444444444</v>
      </c>
      <c r="MJ21" s="41">
        <v>0.61061499999999991</v>
      </c>
      <c r="MK21" s="41">
        <v>0.67140855555555556</v>
      </c>
      <c r="ML21" s="41">
        <v>23.113703703703706</v>
      </c>
      <c r="MM21" s="41">
        <v>22.33074074074074</v>
      </c>
      <c r="MN21" s="41">
        <v>22.630370370370368</v>
      </c>
      <c r="MO21" s="41">
        <v>22.428888888888885</v>
      </c>
      <c r="MP21" s="41">
        <f t="shared" si="32"/>
        <v>-0.48333333333333783</v>
      </c>
      <c r="MQ21" s="41">
        <v>58.93185185185186</v>
      </c>
      <c r="MR21" s="41">
        <f t="shared" si="33"/>
        <v>149.68690370370373</v>
      </c>
      <c r="MS21" s="41">
        <v>150</v>
      </c>
      <c r="MT21" s="41">
        <f t="shared" si="34"/>
        <v>0.31309629629626556</v>
      </c>
      <c r="MU21" s="41">
        <v>0.33052812500000001</v>
      </c>
      <c r="MV21" s="41">
        <v>0.18102812500000004</v>
      </c>
      <c r="MW21" s="41">
        <v>8.5937500000000014E-2</v>
      </c>
      <c r="MX21" s="41">
        <v>0.30477500000000002</v>
      </c>
      <c r="MY21" s="41">
        <v>0.108978125</v>
      </c>
      <c r="MZ21" s="41">
        <v>7.7959375000000011E-2</v>
      </c>
      <c r="NA21" s="41">
        <v>0.50550624999999993</v>
      </c>
      <c r="NB21" s="41">
        <v>0.4753589062500001</v>
      </c>
      <c r="NC21" s="41">
        <v>0.58942396874999992</v>
      </c>
      <c r="ND21" s="41">
        <v>0.56332525</v>
      </c>
      <c r="NE21" s="41">
        <v>0.25149749999999998</v>
      </c>
      <c r="NF21" s="41">
        <v>0.36332071874999999</v>
      </c>
      <c r="NG21" s="41">
        <v>0.29204103124999997</v>
      </c>
      <c r="NH21" s="41">
        <v>0.61818031249999983</v>
      </c>
      <c r="NI21" s="41">
        <v>0.59319878125000003</v>
      </c>
      <c r="NJ21" s="41">
        <v>3.1018750000000001E-2</v>
      </c>
      <c r="NK21" s="41">
        <v>2.1133825937499995</v>
      </c>
      <c r="NL21" s="41">
        <v>1.8685508437500002</v>
      </c>
      <c r="NM21" s="41">
        <v>0.49568743750000016</v>
      </c>
      <c r="NN21" s="41">
        <v>0.58708125000000011</v>
      </c>
      <c r="NO21" s="41">
        <v>0.60899756249999981</v>
      </c>
      <c r="NP21" s="41">
        <v>0.67830253124999995</v>
      </c>
      <c r="NQ21" s="41">
        <v>24.594687499999999</v>
      </c>
      <c r="NR21" s="41">
        <v>24.022187500000001</v>
      </c>
      <c r="NS21" s="41">
        <v>25.211875000000003</v>
      </c>
      <c r="NT21" s="41">
        <v>24.455625000000008</v>
      </c>
      <c r="NU21" s="41">
        <f t="shared" si="35"/>
        <v>0.61718750000000355</v>
      </c>
      <c r="NV21" s="41">
        <v>66.446874999999991</v>
      </c>
      <c r="NW21" s="41">
        <f t="shared" si="36"/>
        <v>168.77506249999999</v>
      </c>
      <c r="NX21" s="41">
        <v>174</v>
      </c>
      <c r="NY21" s="41">
        <f t="shared" si="37"/>
        <v>5.22493750000001</v>
      </c>
      <c r="NZ21" s="41">
        <v>0.28351714285714291</v>
      </c>
      <c r="OA21" s="41">
        <v>0.15990285714285712</v>
      </c>
      <c r="OB21" s="41">
        <v>7.6625714285714297E-2</v>
      </c>
      <c r="OC21" s="41">
        <v>0.26132000000000005</v>
      </c>
      <c r="OD21" s="41">
        <v>9.6288571428571432E-2</v>
      </c>
      <c r="OE21" s="41">
        <v>6.5877142857142856E-2</v>
      </c>
      <c r="OF21" s="41">
        <v>0.49298302857142878</v>
      </c>
      <c r="OG21" s="41">
        <v>0.4626564857142858</v>
      </c>
      <c r="OH21" s="41">
        <v>0.57513639999999988</v>
      </c>
      <c r="OI21" s="41">
        <v>0.54815354285714279</v>
      </c>
      <c r="OJ21" s="41">
        <v>0.25001028571428568</v>
      </c>
      <c r="OK21" s="41">
        <v>0.35538288571428561</v>
      </c>
      <c r="OL21" s="41">
        <v>0.2776739142857142</v>
      </c>
      <c r="OM21" s="41">
        <v>0.62233351428571437</v>
      </c>
      <c r="ON21" s="41">
        <v>0.59748322857142866</v>
      </c>
      <c r="OO21" s="41">
        <v>3.0411428571428579E-2</v>
      </c>
      <c r="OP21" s="41">
        <v>1.9911851714285713</v>
      </c>
      <c r="OQ21" s="41">
        <v>1.7554953142857141</v>
      </c>
      <c r="OR21" s="41">
        <v>0.48256762857142854</v>
      </c>
      <c r="OS21" s="41">
        <v>0.56766748571428582</v>
      </c>
      <c r="OT21" s="41">
        <v>0.59346645714285717</v>
      </c>
      <c r="OU21" s="41">
        <v>0.65949257142857154</v>
      </c>
      <c r="OV21" s="41">
        <v>15.492285714285718</v>
      </c>
      <c r="OW21" s="41">
        <v>15.01</v>
      </c>
      <c r="OX21" s="41">
        <v>15.970571428571432</v>
      </c>
      <c r="OY21" s="41">
        <v>15.686285714285713</v>
      </c>
      <c r="OZ21" s="41">
        <f t="shared" si="38"/>
        <v>0.47828571428571465</v>
      </c>
      <c r="PA21" s="41">
        <v>45.801714285714297</v>
      </c>
      <c r="PB21" s="41">
        <f t="shared" si="39"/>
        <v>116.33635428571432</v>
      </c>
      <c r="PC21" s="41">
        <v>184</v>
      </c>
      <c r="PD21" s="41">
        <f t="shared" si="40"/>
        <v>67.663645714285678</v>
      </c>
      <c r="PE21" s="41">
        <v>0.29309807692307693</v>
      </c>
      <c r="PF21" s="41">
        <v>0.1340519230769231</v>
      </c>
      <c r="PG21" s="41">
        <v>8.5313461538461519E-2</v>
      </c>
      <c r="PH21" s="41">
        <v>0.26554038461538459</v>
      </c>
      <c r="PI21" s="41">
        <v>9.1690384615384632E-2</v>
      </c>
      <c r="PJ21" s="41">
        <v>6.86653846153846E-2</v>
      </c>
      <c r="PK21" s="41">
        <v>0.52279511538461521</v>
      </c>
      <c r="PL21" s="41">
        <v>0.48639936538461548</v>
      </c>
      <c r="PM21" s="41">
        <v>0.5496518269230769</v>
      </c>
      <c r="PN21" s="41">
        <v>0.51431138461538461</v>
      </c>
      <c r="PO21" s="41">
        <v>0.1885046923076924</v>
      </c>
      <c r="PP21" s="41">
        <v>0.22588503846153854</v>
      </c>
      <c r="PQ21" s="41">
        <v>0.37142590384615387</v>
      </c>
      <c r="PR21" s="41">
        <v>0.61965273076923044</v>
      </c>
      <c r="PS21" s="41">
        <v>0.58854748076923069</v>
      </c>
      <c r="PT21" s="41">
        <v>2.3024999999999993E-2</v>
      </c>
      <c r="PU21" s="41">
        <v>2.2246920961538468</v>
      </c>
      <c r="PV21" s="41">
        <v>1.9216131923076922</v>
      </c>
      <c r="PW21" s="41">
        <v>0.67930240384615392</v>
      </c>
      <c r="PX21" s="41">
        <v>0.71230480769230786</v>
      </c>
      <c r="PY21" s="41">
        <v>0.76557926923076913</v>
      </c>
      <c r="PZ21" s="41">
        <v>0.7893944807692308</v>
      </c>
      <c r="QA21" s="41">
        <v>24.909038461538444</v>
      </c>
      <c r="QB21" s="41">
        <v>23.737500000000004</v>
      </c>
      <c r="QC21" s="41">
        <v>24.135769230769231</v>
      </c>
      <c r="QD21" s="41">
        <v>24.166346153846156</v>
      </c>
      <c r="QE21" s="41">
        <f t="shared" si="41"/>
        <v>-0.77326923076921261</v>
      </c>
      <c r="QF21" s="41">
        <v>71.573846153846119</v>
      </c>
      <c r="QG21" s="41">
        <f t="shared" si="42"/>
        <v>181.79756923076914</v>
      </c>
      <c r="QH21" s="41">
        <v>185</v>
      </c>
      <c r="QI21" s="41">
        <f t="shared" si="43"/>
        <v>3.2024307692308582</v>
      </c>
      <c r="QJ21" s="41">
        <v>0.26063214285714287</v>
      </c>
      <c r="QK21" s="41">
        <v>0.16370714285714288</v>
      </c>
      <c r="QL21" s="41">
        <v>8.3953571428571405E-2</v>
      </c>
      <c r="QM21" s="41">
        <v>0.18432142857142861</v>
      </c>
      <c r="QN21" s="41">
        <v>7.9535714285714279E-2</v>
      </c>
      <c r="QO21" s="41">
        <v>6.6782142857142845E-2</v>
      </c>
      <c r="QP21" s="41">
        <v>0.5315994285714285</v>
      </c>
      <c r="QQ21" s="41">
        <v>0.39671246428571433</v>
      </c>
      <c r="QR21" s="41">
        <v>0.51273064285714276</v>
      </c>
      <c r="QS21" s="41">
        <v>0.37446160714285709</v>
      </c>
      <c r="QT21" s="41">
        <v>0.34569703571428578</v>
      </c>
      <c r="QU21" s="41">
        <v>0.32294228571428574</v>
      </c>
      <c r="QV21" s="41">
        <v>0.22841107142857142</v>
      </c>
      <c r="QW21" s="41">
        <v>0.59182846428571423</v>
      </c>
      <c r="QX21" s="41">
        <v>0.46772303571428581</v>
      </c>
      <c r="QY21" s="41">
        <v>1.2753571428571428E-2</v>
      </c>
      <c r="QZ21" s="41">
        <v>2.2975100357142852</v>
      </c>
      <c r="RA21" s="41">
        <v>1.3318112499999999</v>
      </c>
      <c r="RB21" s="41">
        <v>0.44778264285714287</v>
      </c>
      <c r="RC21" s="41">
        <v>0.4295627142857143</v>
      </c>
      <c r="RD21" s="41">
        <v>0.54952110714285718</v>
      </c>
      <c r="RE21" s="41">
        <v>0.53479228571428561</v>
      </c>
      <c r="RF21" s="41">
        <v>25.559285714285714</v>
      </c>
      <c r="RG21" s="41">
        <v>23.878571428571433</v>
      </c>
      <c r="RH21" s="41">
        <v>24.811428571428568</v>
      </c>
      <c r="RI21" s="41">
        <v>24.802500000000002</v>
      </c>
      <c r="RJ21" s="41">
        <f t="shared" si="44"/>
        <v>-0.74785714285714633</v>
      </c>
      <c r="RK21" s="41">
        <v>75.939642857142886</v>
      </c>
      <c r="RL21" s="41">
        <f t="shared" si="45"/>
        <v>192.88669285714292</v>
      </c>
      <c r="RM21" s="41">
        <v>197</v>
      </c>
      <c r="RN21" s="41">
        <f t="shared" si="46"/>
        <v>4.1133071428570815</v>
      </c>
      <c r="RO21" s="41">
        <v>0.25191111111111109</v>
      </c>
      <c r="RP21" s="41">
        <v>0.12053703703703708</v>
      </c>
      <c r="RQ21" s="41">
        <v>7.6477777777777783E-2</v>
      </c>
      <c r="RR21" s="41">
        <v>0.17629629629629631</v>
      </c>
      <c r="RS21" s="41">
        <v>7.9814814814814797E-2</v>
      </c>
      <c r="RT21" s="41">
        <v>6.1711111111111105E-2</v>
      </c>
      <c r="RU21" s="41">
        <v>0.5183052592592593</v>
      </c>
      <c r="RV21" s="41">
        <v>0.37598622222222222</v>
      </c>
      <c r="RW21" s="41">
        <v>0.53482048148148154</v>
      </c>
      <c r="RX21" s="41">
        <v>0.39470451851851857</v>
      </c>
      <c r="RY21" s="41">
        <v>0.20298996296296298</v>
      </c>
      <c r="RZ21" s="41">
        <v>0.22438359259259263</v>
      </c>
      <c r="SA21" s="41">
        <v>0.35276562962962965</v>
      </c>
      <c r="SB21" s="41">
        <v>0.60598270370370366</v>
      </c>
      <c r="SC21" s="41">
        <v>0.48045825925925917</v>
      </c>
      <c r="SD21" s="41">
        <v>1.8103703703703705E-2</v>
      </c>
      <c r="SE21" s="41">
        <v>2.1829873333333332</v>
      </c>
      <c r="SF21" s="41">
        <v>1.2298938148148149</v>
      </c>
      <c r="SG21" s="41">
        <v>0.66290174074074082</v>
      </c>
      <c r="SH21" s="41">
        <v>0.6821798518518517</v>
      </c>
      <c r="SI21" s="41">
        <v>0.74916003703703704</v>
      </c>
      <c r="SJ21" s="41">
        <v>0.76377755555555571</v>
      </c>
      <c r="SK21" s="41">
        <v>31.140370370370373</v>
      </c>
      <c r="SL21" s="41">
        <v>28.031851851851851</v>
      </c>
      <c r="SM21" s="41">
        <v>29.343333333333334</v>
      </c>
      <c r="SN21" s="41">
        <v>29.812592592592594</v>
      </c>
      <c r="SO21" s="41">
        <f t="shared" si="47"/>
        <v>-1.7970370370370397</v>
      </c>
      <c r="SP21" s="42">
        <v>75.970370370370375</v>
      </c>
      <c r="SQ21" s="42">
        <f t="shared" si="48"/>
        <v>192.96474074074075</v>
      </c>
      <c r="SR21" s="42">
        <v>202.5</v>
      </c>
      <c r="SS21" s="42">
        <f t="shared" si="49"/>
        <v>9.5352592592592487</v>
      </c>
      <c r="ST21" s="42">
        <v>-9999</v>
      </c>
      <c r="SU21" s="42">
        <v>-9999</v>
      </c>
      <c r="SV21" s="42">
        <v>-9999</v>
      </c>
      <c r="SW21" s="42">
        <v>-9999</v>
      </c>
      <c r="SX21" s="42">
        <v>-9999</v>
      </c>
      <c r="SY21" s="42">
        <v>-9999</v>
      </c>
      <c r="SZ21" s="42">
        <v>-9999</v>
      </c>
      <c r="TA21" s="42">
        <v>-9999</v>
      </c>
      <c r="TB21" s="42">
        <v>-9999</v>
      </c>
      <c r="TC21" s="42">
        <v>-9999</v>
      </c>
      <c r="TD21" s="42">
        <v>-9999</v>
      </c>
      <c r="TE21" s="42">
        <v>-9999</v>
      </c>
      <c r="TF21" s="42">
        <v>-9999</v>
      </c>
      <c r="TG21" s="42">
        <v>-9999</v>
      </c>
      <c r="TH21" s="42">
        <v>-9999</v>
      </c>
      <c r="TI21" s="42">
        <v>-9999</v>
      </c>
      <c r="TJ21" s="42">
        <v>-9999</v>
      </c>
      <c r="TK21" s="42">
        <v>-9999</v>
      </c>
      <c r="TL21" s="42">
        <v>-9999</v>
      </c>
      <c r="TM21" s="42">
        <v>-9999</v>
      </c>
      <c r="TN21" s="42">
        <v>-9999</v>
      </c>
      <c r="TO21" s="42">
        <v>-9999</v>
      </c>
      <c r="TP21" s="42">
        <v>-9999</v>
      </c>
      <c r="TQ21" s="42">
        <v>-9999</v>
      </c>
      <c r="TR21" s="42">
        <v>-9999</v>
      </c>
      <c r="TS21" s="42">
        <v>-9999</v>
      </c>
      <c r="TT21" s="42">
        <v>-9999</v>
      </c>
      <c r="TU21" s="42">
        <v>-9999</v>
      </c>
      <c r="TV21" s="42">
        <v>-9999</v>
      </c>
      <c r="TW21" s="42">
        <v>-9999</v>
      </c>
      <c r="TX21" s="42">
        <v>-9999</v>
      </c>
      <c r="TY21" s="41">
        <v>0.23513928571428575</v>
      </c>
      <c r="TZ21" s="41">
        <v>0.12728571428571431</v>
      </c>
      <c r="UA21" s="41">
        <v>9.4496428571428551E-2</v>
      </c>
      <c r="UB21" s="41">
        <v>0.16292142857142858</v>
      </c>
      <c r="UC21" s="41">
        <v>9.3203571428571427E-2</v>
      </c>
      <c r="UD21" s="41">
        <v>6.5807142857142856E-2</v>
      </c>
      <c r="UE21" s="41">
        <v>0.43129446428571427</v>
      </c>
      <c r="UF21" s="41">
        <v>0.27299796428571427</v>
      </c>
      <c r="UG21" s="41">
        <v>0.42621510714285721</v>
      </c>
      <c r="UH21" s="41">
        <v>0.26812992857142853</v>
      </c>
      <c r="UI21" s="41">
        <v>0.15623400000000001</v>
      </c>
      <c r="UJ21" s="41">
        <v>0.15082471428571428</v>
      </c>
      <c r="UK21" s="41">
        <v>0.29619514285714288</v>
      </c>
      <c r="UL21" s="41">
        <v>0.56098889285714282</v>
      </c>
      <c r="UM21" s="41">
        <v>0.42486635714285714</v>
      </c>
      <c r="UN21" s="41">
        <v>2.7396428571428572E-2</v>
      </c>
      <c r="UO21" s="41">
        <v>1.5611421785714288</v>
      </c>
      <c r="UP21" s="41">
        <v>0.77680346428571434</v>
      </c>
      <c r="UQ21" s="41">
        <v>0.70916296428571435</v>
      </c>
      <c r="UR21" s="41">
        <v>0.68982471428571412</v>
      </c>
      <c r="US21" s="41">
        <v>0.7737853928571431</v>
      </c>
      <c r="UT21" s="41">
        <v>0.75930485714285711</v>
      </c>
      <c r="UU21" s="41">
        <v>32.39571428571427</v>
      </c>
      <c r="UV21" s="41">
        <v>30.98535714285714</v>
      </c>
      <c r="UW21" s="41">
        <v>31.810714285714287</v>
      </c>
      <c r="UX21" s="41">
        <v>31.933214285714286</v>
      </c>
      <c r="UY21" s="41">
        <f t="shared" si="50"/>
        <v>-0.58499999999998309</v>
      </c>
      <c r="UZ21" s="42">
        <v>75.98</v>
      </c>
      <c r="VA21" s="42">
        <f t="shared" si="51"/>
        <v>192.98920000000001</v>
      </c>
      <c r="VB21" s="42">
        <v>206</v>
      </c>
      <c r="VC21" s="42">
        <f t="shared" si="52"/>
        <v>13.010799999999989</v>
      </c>
      <c r="VD21" s="41">
        <f t="shared" si="4"/>
        <v>-692.08542179065171</v>
      </c>
      <c r="VE21" s="41">
        <f t="shared" si="5"/>
        <v>-691.57275422688201</v>
      </c>
      <c r="VF21" s="41">
        <f t="shared" si="6"/>
        <v>-713.88842392995764</v>
      </c>
    </row>
    <row r="22" spans="1:578" x14ac:dyDescent="0.25">
      <c r="A22" s="4">
        <v>1</v>
      </c>
      <c r="B22" s="4">
        <v>3</v>
      </c>
      <c r="C22" s="28">
        <v>301</v>
      </c>
      <c r="D22" s="42">
        <v>-9999</v>
      </c>
      <c r="E22" s="4">
        <v>5</v>
      </c>
      <c r="F22" s="4">
        <v>1</v>
      </c>
      <c r="G22" s="4">
        <v>48.8</v>
      </c>
      <c r="H22" s="40">
        <v>134.64367088607594</v>
      </c>
      <c r="I22" s="40">
        <f t="shared" si="7"/>
        <v>183.44367088607595</v>
      </c>
      <c r="J22" s="41">
        <f t="shared" si="8"/>
        <v>0.3794077991439006</v>
      </c>
      <c r="K22" s="4" t="s">
        <v>1</v>
      </c>
      <c r="L22" s="42">
        <v>150</v>
      </c>
      <c r="M22" s="42">
        <f t="shared" si="0"/>
        <v>168.00000000000003</v>
      </c>
      <c r="N22" s="40">
        <v>64.400000000000006</v>
      </c>
      <c r="O22" s="40">
        <v>14.159999999999997</v>
      </c>
      <c r="P22" s="40">
        <v>21.439999999999998</v>
      </c>
      <c r="Q22" s="40">
        <v>62.4</v>
      </c>
      <c r="R22" s="40">
        <v>16.159999999999997</v>
      </c>
      <c r="S22" s="40">
        <v>21.439999999999998</v>
      </c>
      <c r="T22" s="40">
        <v>66.400000000000006</v>
      </c>
      <c r="U22" s="40">
        <v>18.159999999999997</v>
      </c>
      <c r="V22" s="40">
        <v>15.439999999999998</v>
      </c>
      <c r="W22" s="40">
        <v>60.4</v>
      </c>
      <c r="X22" s="40">
        <v>20.159999999999997</v>
      </c>
      <c r="Y22" s="40">
        <v>19.439999999999998</v>
      </c>
      <c r="Z22" s="40">
        <v>58.4</v>
      </c>
      <c r="AA22" s="40">
        <v>24.159999999999997</v>
      </c>
      <c r="AB22" s="40">
        <v>17.439999999999998</v>
      </c>
      <c r="AC22" s="40">
        <v>60.4</v>
      </c>
      <c r="AD22" s="40">
        <v>18.159999999999997</v>
      </c>
      <c r="AE22" s="40">
        <v>21.439999999999998</v>
      </c>
      <c r="AF22" s="42">
        <v>-9999</v>
      </c>
      <c r="AG22" s="42">
        <v>-9999</v>
      </c>
      <c r="AH22" s="42">
        <v>-9999</v>
      </c>
      <c r="AI22" s="42">
        <v>-9999</v>
      </c>
      <c r="AJ22" s="42">
        <v>-9999</v>
      </c>
      <c r="AK22" s="42">
        <v>-9999</v>
      </c>
      <c r="AL22" s="42">
        <v>-9999</v>
      </c>
      <c r="AM22" s="42">
        <v>-9999</v>
      </c>
      <c r="AN22" s="42">
        <v>-9999</v>
      </c>
      <c r="AO22" s="42">
        <v>-9999</v>
      </c>
      <c r="AP22" s="42">
        <v>-9999</v>
      </c>
      <c r="AQ22" s="42">
        <v>-9999</v>
      </c>
      <c r="AR22" s="42">
        <v>-9999</v>
      </c>
      <c r="AS22" s="42">
        <v>-9999</v>
      </c>
      <c r="AT22" s="42">
        <v>-9999</v>
      </c>
      <c r="AU22" s="42">
        <v>-9999</v>
      </c>
      <c r="AV22" s="42">
        <v>-9999</v>
      </c>
      <c r="AW22" s="42">
        <v>-9999</v>
      </c>
      <c r="AX22" s="42">
        <v>-9999</v>
      </c>
      <c r="AY22" s="42">
        <v>-9999</v>
      </c>
      <c r="AZ22" s="41">
        <v>7.1386020651310558</v>
      </c>
      <c r="BA22" s="41">
        <v>5.3560742070616403</v>
      </c>
      <c r="BB22" s="41">
        <v>1.3125186437307348</v>
      </c>
      <c r="BC22" s="41">
        <v>1.1545513106387197</v>
      </c>
      <c r="BD22" s="41">
        <v>0.4788268741583121</v>
      </c>
      <c r="BE22" s="41">
        <v>0.28894534947441841</v>
      </c>
      <c r="BF22" s="41">
        <v>0.23910336239103364</v>
      </c>
      <c r="BG22" s="41">
        <f>(2*AZ22)+(2*BA22)+(4*BB22)</f>
        <v>30.239427119308331</v>
      </c>
      <c r="BH22" s="41">
        <f>BG22+(4*BC22)</f>
        <v>34.85763236186321</v>
      </c>
      <c r="BI22" s="41">
        <f>(BH22+(BD22*4))</f>
        <v>36.772939858496457</v>
      </c>
      <c r="BJ22" s="41">
        <f>(BD22*4)</f>
        <v>1.9153074966332484</v>
      </c>
      <c r="BK22" s="41">
        <f>(BE22*4)</f>
        <v>1.1557813978976736</v>
      </c>
      <c r="BL22" s="41">
        <f>(BF22*4)</f>
        <v>0.95641344956413454</v>
      </c>
      <c r="BM22" s="41">
        <f>SUM(BJ22:BL22)</f>
        <v>4.0275023440950566</v>
      </c>
      <c r="BN22" s="41">
        <v>6.0017871326449566</v>
      </c>
      <c r="BO22" s="41">
        <v>4.6778376221823255</v>
      </c>
      <c r="BP22" s="41">
        <v>4.3452321765934174</v>
      </c>
      <c r="BQ22" s="41">
        <v>3.002824438828601</v>
      </c>
      <c r="BR22" s="41">
        <v>2.7931567659234875</v>
      </c>
      <c r="BS22" s="41">
        <v>2.7399990036367261</v>
      </c>
      <c r="BT22" s="41">
        <v>3.173100871731009</v>
      </c>
      <c r="BU22" s="41">
        <f>(2*BN22)+(2*BO22)+(4*BP22)</f>
        <v>38.740178216028234</v>
      </c>
      <c r="BV22" s="41">
        <f>BU22+(4*BQ22)</f>
        <v>50.751475971342636</v>
      </c>
      <c r="BW22" s="41">
        <f>(BV22+(BR22*4))</f>
        <v>61.924103035036588</v>
      </c>
      <c r="BX22" s="41">
        <f>(BR22*4)</f>
        <v>11.17262706369395</v>
      </c>
      <c r="BY22" s="41">
        <f>(BS22*4)</f>
        <v>10.959996014546904</v>
      </c>
      <c r="BZ22" s="41">
        <f>(BT22*4)</f>
        <v>12.692403486924036</v>
      </c>
      <c r="CA22" s="42">
        <v>-9999</v>
      </c>
      <c r="CB22" s="42">
        <v>-9999</v>
      </c>
      <c r="CC22" s="42">
        <v>-9999</v>
      </c>
      <c r="CD22" s="8">
        <v>12.25</v>
      </c>
      <c r="CE22" s="25">
        <f t="shared" si="1"/>
        <v>816.66666666666674</v>
      </c>
      <c r="CF22" s="4">
        <v>3.47</v>
      </c>
      <c r="CG22" s="41">
        <f t="shared" ref="CG22:CG84" si="55">CE22*CF22/100</f>
        <v>28.338333333333338</v>
      </c>
      <c r="CH22" s="37">
        <v>28.83</v>
      </c>
      <c r="CI22" s="25">
        <f>(CH22/1000)*(10000/(0.5*2*0.15))</f>
        <v>1922</v>
      </c>
      <c r="CJ22" s="43">
        <v>2.69</v>
      </c>
      <c r="CK22" s="41">
        <f>CI22*CJ22/100</f>
        <v>51.701800000000006</v>
      </c>
      <c r="CL22" s="38">
        <v>93.19</v>
      </c>
      <c r="CM22" s="25">
        <f>(CL22/1000)*(10000/(0.5*2*0.15))</f>
        <v>6212.666666666667</v>
      </c>
      <c r="CN22" s="43">
        <v>1.81</v>
      </c>
      <c r="CO22" s="41">
        <f>CM22*CN22/100</f>
        <v>112.44926666666669</v>
      </c>
      <c r="CP22" s="38">
        <v>105.75</v>
      </c>
      <c r="CQ22" s="25">
        <f>(CP22/1000)*(10000/(0.5*2*0.15))</f>
        <v>7050</v>
      </c>
      <c r="CR22" s="43">
        <v>1.49</v>
      </c>
      <c r="CS22" s="41">
        <f>CQ22*CR22/100</f>
        <v>105.045</v>
      </c>
      <c r="CT22" s="8">
        <v>338.16</v>
      </c>
      <c r="CU22" s="8">
        <v>4.53630592971047</v>
      </c>
      <c r="CV22" s="8">
        <v>5.1054000000000004</v>
      </c>
      <c r="CW22" s="8">
        <v>662.35750381948515</v>
      </c>
      <c r="CX22" s="25">
        <f t="shared" si="53"/>
        <v>662.35750381948515</v>
      </c>
      <c r="CY22" s="25">
        <f t="shared" si="9"/>
        <v>735.13043478260875</v>
      </c>
      <c r="CZ22" s="25">
        <f>CX22/(CQ22)</f>
        <v>9.3951418981487261E-2</v>
      </c>
      <c r="DA22" s="43">
        <v>2.36</v>
      </c>
      <c r="DB22" s="41">
        <f t="shared" si="10"/>
        <v>15.631637090139849</v>
      </c>
      <c r="DC22" s="41">
        <v>54.2</v>
      </c>
      <c r="DD22" s="41">
        <v>1137</v>
      </c>
      <c r="DE22" s="41">
        <f t="shared" si="3"/>
        <v>47.669305189094111</v>
      </c>
      <c r="DF22" s="41">
        <v>0</v>
      </c>
      <c r="DG22" s="41">
        <v>0.77639374999999999</v>
      </c>
      <c r="DH22" s="41">
        <v>0.56290312499999995</v>
      </c>
      <c r="DI22" s="41">
        <v>0.47909374999999998</v>
      </c>
      <c r="DJ22" s="41">
        <v>0.74110937499999996</v>
      </c>
      <c r="DK22" s="41">
        <v>0.49356249999999996</v>
      </c>
      <c r="DL22" s="41">
        <v>0.30588437499999999</v>
      </c>
      <c r="DM22" s="41">
        <v>0.22275125000000004</v>
      </c>
      <c r="DN22" s="41">
        <v>0.20052318749999995</v>
      </c>
      <c r="DO22" s="41">
        <v>0.23684659374999997</v>
      </c>
      <c r="DP22" s="41">
        <v>0.21476587499999997</v>
      </c>
      <c r="DQ22" s="41">
        <v>6.5761906250000002E-2</v>
      </c>
      <c r="DR22" s="41">
        <v>8.0572093750000018E-2</v>
      </c>
      <c r="DS22" s="41">
        <v>0.15935543749999997</v>
      </c>
      <c r="DT22" s="41">
        <v>0.43472778124999994</v>
      </c>
      <c r="DU22" s="41">
        <v>0.41568090625000004</v>
      </c>
      <c r="DV22" s="41">
        <v>0.18767812500000006</v>
      </c>
      <c r="DW22" s="41">
        <v>0.57428806249999997</v>
      </c>
      <c r="DX22" s="41">
        <v>0.50254178124999993</v>
      </c>
      <c r="DY22" s="41">
        <v>0.67331943750000001</v>
      </c>
      <c r="DZ22" s="41">
        <v>0.71601387500000002</v>
      </c>
      <c r="EA22" s="41">
        <v>0.71808112499999999</v>
      </c>
      <c r="EB22" s="41">
        <v>0.75492149999999991</v>
      </c>
      <c r="EC22" s="41">
        <v>21.828125000000007</v>
      </c>
      <c r="ED22" s="41">
        <v>24.572187499999995</v>
      </c>
      <c r="EE22" s="41">
        <v>25.626250000000002</v>
      </c>
      <c r="EF22" s="41">
        <v>26.481562499999995</v>
      </c>
      <c r="EG22" s="41">
        <f t="shared" si="11"/>
        <v>3.7981249999999953</v>
      </c>
      <c r="EH22" s="41">
        <v>38.057500000000005</v>
      </c>
      <c r="EI22" s="42">
        <f t="shared" si="12"/>
        <v>96.666050000000013</v>
      </c>
      <c r="EJ22" s="4">
        <v>105</v>
      </c>
      <c r="EK22" s="40">
        <f t="shared" si="13"/>
        <v>8.3339499999999873</v>
      </c>
      <c r="EL22" s="41">
        <v>0.71566428571428597</v>
      </c>
      <c r="EM22" s="41">
        <v>0.51809523809523805</v>
      </c>
      <c r="EN22" s="41">
        <v>0.4279857142857143</v>
      </c>
      <c r="EO22" s="41">
        <v>0.68104047619047614</v>
      </c>
      <c r="EP22" s="41">
        <v>0.44753333333333339</v>
      </c>
      <c r="EQ22" s="41">
        <v>0.27864523809523806</v>
      </c>
      <c r="ER22" s="41">
        <v>0.2306307380952381</v>
      </c>
      <c r="ES22" s="41">
        <v>0.20710995238095237</v>
      </c>
      <c r="ET22" s="41">
        <v>0.25178200000000001</v>
      </c>
      <c r="EU22" s="41">
        <v>0.22848342857142853</v>
      </c>
      <c r="EV22" s="41">
        <v>7.3586071428571431E-2</v>
      </c>
      <c r="EW22" s="41">
        <v>9.5944166666666691E-2</v>
      </c>
      <c r="EX22" s="41">
        <v>0.15992150000000002</v>
      </c>
      <c r="EY22" s="41">
        <v>0.43940759523809531</v>
      </c>
      <c r="EZ22" s="41">
        <v>0.41923557142857137</v>
      </c>
      <c r="FA22" s="41">
        <v>0.16888809523809523</v>
      </c>
      <c r="FB22" s="41">
        <v>0.60443900000000006</v>
      </c>
      <c r="FC22" s="41">
        <v>0.52638278571428565</v>
      </c>
      <c r="FD22" s="41">
        <v>0.63697695238095253</v>
      </c>
      <c r="FE22" s="41">
        <v>0.69987228571428572</v>
      </c>
      <c r="FF22" s="41">
        <v>0.68675088095238102</v>
      </c>
      <c r="FG22" s="41">
        <v>0.74073538095238101</v>
      </c>
      <c r="FH22" s="41">
        <v>22.502380952380957</v>
      </c>
      <c r="FI22" s="41">
        <v>27.900714285714272</v>
      </c>
      <c r="FJ22" s="41">
        <v>26.684285714285721</v>
      </c>
      <c r="FK22" s="41">
        <v>27.219047619047622</v>
      </c>
      <c r="FL22" s="41">
        <f t="shared" si="14"/>
        <v>4.1819047619047645</v>
      </c>
      <c r="FM22" s="41">
        <v>39.977619047619044</v>
      </c>
      <c r="FN22" s="40">
        <f t="shared" si="15"/>
        <v>101.54315238095238</v>
      </c>
      <c r="FO22" s="4">
        <v>105</v>
      </c>
      <c r="FP22" s="40">
        <f t="shared" si="16"/>
        <v>3.4568476190476218</v>
      </c>
      <c r="FQ22" s="41">
        <v>0.72679999999999989</v>
      </c>
      <c r="FR22" s="41">
        <v>0.51000882352941179</v>
      </c>
      <c r="FS22" s="41">
        <v>0.38582352941176462</v>
      </c>
      <c r="FT22" s="41">
        <v>0.69610294117647054</v>
      </c>
      <c r="FU22" s="41">
        <v>0.41398235294117647</v>
      </c>
      <c r="FV22" s="41">
        <v>0.26670882352941178</v>
      </c>
      <c r="FW22" s="41">
        <v>0.27429964705882359</v>
      </c>
      <c r="FX22" s="41">
        <v>0.25441099999999994</v>
      </c>
      <c r="FY22" s="41">
        <v>0.30717682352941178</v>
      </c>
      <c r="FZ22" s="41">
        <v>0.28772200000000003</v>
      </c>
      <c r="GA22" s="41">
        <v>0.10481811764705884</v>
      </c>
      <c r="GB22" s="41">
        <v>0.14033944117647065</v>
      </c>
      <c r="GC22" s="41">
        <v>0.17493511764705882</v>
      </c>
      <c r="GD22" s="41">
        <v>0.46302594117647056</v>
      </c>
      <c r="GE22" s="41">
        <v>0.44607126470588232</v>
      </c>
      <c r="GF22" s="41">
        <v>0.14727352941176472</v>
      </c>
      <c r="GG22" s="41">
        <v>0.76664488235294126</v>
      </c>
      <c r="GH22" s="41">
        <v>0.69227594117647062</v>
      </c>
      <c r="GI22" s="41">
        <v>0.57311920588235288</v>
      </c>
      <c r="GJ22" s="41">
        <v>0.64391085294117656</v>
      </c>
      <c r="GK22" s="41">
        <v>0.6364910882352941</v>
      </c>
      <c r="GL22" s="41">
        <v>0.69689032352941194</v>
      </c>
      <c r="GM22" s="41">
        <v>21.440588235294118</v>
      </c>
      <c r="GN22" s="41">
        <v>26.987941176470596</v>
      </c>
      <c r="GO22" s="41">
        <v>27.652647058823533</v>
      </c>
      <c r="GP22" s="41">
        <v>28.058529411764702</v>
      </c>
      <c r="GQ22" s="41">
        <f t="shared" si="17"/>
        <v>6.2120588235294143</v>
      </c>
      <c r="GR22" s="40">
        <v>39.89911764705883</v>
      </c>
      <c r="GS22" s="40">
        <f t="shared" si="18"/>
        <v>101.34375882352943</v>
      </c>
      <c r="GT22" s="4">
        <v>104</v>
      </c>
      <c r="GU22" s="41">
        <f t="shared" si="19"/>
        <v>2.6562411764705729</v>
      </c>
      <c r="GV22" s="41">
        <v>0.73641568627450982</v>
      </c>
      <c r="GW22" s="41">
        <v>0.50514117647058809</v>
      </c>
      <c r="GX22" s="41">
        <v>0.35159803921568622</v>
      </c>
      <c r="GY22" s="41">
        <v>0.70845294117647062</v>
      </c>
      <c r="GZ22" s="41">
        <v>0.38789607843137253</v>
      </c>
      <c r="HA22" s="41">
        <v>0.25623529411764701</v>
      </c>
      <c r="HB22" s="41">
        <v>0.3103526274509803</v>
      </c>
      <c r="HC22" s="41">
        <v>0.29293029411764698</v>
      </c>
      <c r="HD22" s="41">
        <v>0.35571398039215685</v>
      </c>
      <c r="HE22" s="41">
        <v>0.33882180392156863</v>
      </c>
      <c r="HF22" s="41">
        <v>0.13329521568627448</v>
      </c>
      <c r="HG22" s="41">
        <v>0.18354486274509804</v>
      </c>
      <c r="HH22" s="41">
        <v>0.18581425490196077</v>
      </c>
      <c r="HI22" s="41">
        <v>0.48362335294117659</v>
      </c>
      <c r="HJ22" s="41">
        <v>0.46875107843137231</v>
      </c>
      <c r="HK22" s="41">
        <v>0.13166078431372549</v>
      </c>
      <c r="HL22" s="41">
        <v>0.92676535294117657</v>
      </c>
      <c r="HM22" s="41">
        <v>0.85356452941176486</v>
      </c>
      <c r="HN22" s="41">
        <v>0.52883243137254909</v>
      </c>
      <c r="HO22" s="41">
        <v>0.60694758823529427</v>
      </c>
      <c r="HP22" s="41">
        <v>0.60251203921568619</v>
      </c>
      <c r="HQ22" s="41">
        <v>0.66856462745098022</v>
      </c>
      <c r="HR22" s="41">
        <v>16.635490196078425</v>
      </c>
      <c r="HS22" s="41">
        <v>23.553137254901959</v>
      </c>
      <c r="HT22" s="41">
        <v>24.01725490196079</v>
      </c>
      <c r="HU22" s="41">
        <v>24.269607843137255</v>
      </c>
      <c r="HV22" s="41">
        <f t="shared" si="20"/>
        <v>7.3817647058823646</v>
      </c>
      <c r="HW22" s="41">
        <v>39.159019607843142</v>
      </c>
      <c r="HX22" s="41">
        <f t="shared" si="21"/>
        <v>99.463909803921581</v>
      </c>
      <c r="HY22" s="4">
        <v>106</v>
      </c>
      <c r="HZ22" s="40">
        <f t="shared" si="22"/>
        <v>6.536090196078419</v>
      </c>
      <c r="IA22" s="41">
        <v>0.69203269230769238</v>
      </c>
      <c r="IB22" s="41">
        <v>0.42862499999999998</v>
      </c>
      <c r="IC22" s="41">
        <v>0.27745192307692312</v>
      </c>
      <c r="ID22" s="41">
        <v>0.64072115384615402</v>
      </c>
      <c r="IE22" s="41">
        <v>0.31119038461538462</v>
      </c>
      <c r="IF22" s="41">
        <v>0.20621730769230767</v>
      </c>
      <c r="IG22" s="41">
        <v>0.37981280769230774</v>
      </c>
      <c r="IH22" s="41">
        <v>0.34691298076923083</v>
      </c>
      <c r="II22" s="41">
        <v>0.43008088461538463</v>
      </c>
      <c r="IJ22" s="41">
        <v>0.39872074999999996</v>
      </c>
      <c r="IK22" s="41">
        <v>0.16181496153846156</v>
      </c>
      <c r="IL22" s="41">
        <v>0.22066078846153839</v>
      </c>
      <c r="IM22" s="41">
        <v>0.23441536538461533</v>
      </c>
      <c r="IN22" s="41">
        <v>0.54059592307692306</v>
      </c>
      <c r="IO22" s="41">
        <v>0.51309848076923081</v>
      </c>
      <c r="IP22" s="41">
        <v>0.10497307692307693</v>
      </c>
      <c r="IQ22" s="41">
        <v>1.2788419230769228</v>
      </c>
      <c r="IR22" s="41">
        <v>1.1086713461538464</v>
      </c>
      <c r="IS22" s="41">
        <v>0.55203123076923089</v>
      </c>
      <c r="IT22" s="41">
        <v>0.6277896346153844</v>
      </c>
      <c r="IU22" s="41">
        <v>0.63714967307692305</v>
      </c>
      <c r="IV22" s="41">
        <v>0.69857148076923081</v>
      </c>
      <c r="IW22" s="41">
        <v>22.326730769230764</v>
      </c>
      <c r="IX22" s="41">
        <v>28.147307692307699</v>
      </c>
      <c r="IY22" s="41">
        <v>28.489807692307693</v>
      </c>
      <c r="IZ22" s="41">
        <v>29.17115384615385</v>
      </c>
      <c r="JA22" s="41">
        <f t="shared" si="23"/>
        <v>6.1630769230769289</v>
      </c>
      <c r="JB22" s="41">
        <v>41.759423076923071</v>
      </c>
      <c r="JC22" s="41">
        <f t="shared" si="24"/>
        <v>106.06893461538461</v>
      </c>
      <c r="JD22" s="41">
        <v>112</v>
      </c>
      <c r="JE22" s="41">
        <f t="shared" si="25"/>
        <v>5.931065384615394</v>
      </c>
      <c r="JF22" s="41">
        <v>0.6418131578947367</v>
      </c>
      <c r="JG22" s="41">
        <v>0.38921578947368424</v>
      </c>
      <c r="JH22" s="41">
        <v>0.24624736842105269</v>
      </c>
      <c r="JI22" s="41">
        <v>0.58765000000000001</v>
      </c>
      <c r="JJ22" s="41">
        <v>0.28447631578947369</v>
      </c>
      <c r="JK22" s="41">
        <v>0.1885894736842105</v>
      </c>
      <c r="JL22" s="41">
        <v>0.38533868421052636</v>
      </c>
      <c r="JM22" s="41">
        <v>0.34743344736842108</v>
      </c>
      <c r="JN22" s="41">
        <v>0.44760073684210527</v>
      </c>
      <c r="JO22" s="41">
        <v>0.41176907894736842</v>
      </c>
      <c r="JP22" s="41">
        <v>0.15871660526315789</v>
      </c>
      <c r="JQ22" s="41">
        <v>0.23206852631578945</v>
      </c>
      <c r="JR22" s="41">
        <v>0.24390968421052631</v>
      </c>
      <c r="JS22" s="41">
        <v>0.54522697368421047</v>
      </c>
      <c r="JT22" s="41">
        <v>0.51347926315789461</v>
      </c>
      <c r="JU22" s="41">
        <v>9.5886842105263173E-2</v>
      </c>
      <c r="JV22" s="41">
        <v>1.3161377631578945</v>
      </c>
      <c r="JW22" s="41">
        <v>1.1212906052631577</v>
      </c>
      <c r="JX22" s="41">
        <v>0.55293513157894736</v>
      </c>
      <c r="JY22" s="41">
        <v>0.64363607894736818</v>
      </c>
      <c r="JZ22" s="41">
        <v>0.64044460526315794</v>
      </c>
      <c r="KA22" s="41">
        <v>0.71372839473684213</v>
      </c>
      <c r="KB22" s="41">
        <v>25.55710526315789</v>
      </c>
      <c r="KC22" s="41">
        <v>30.062105263157893</v>
      </c>
      <c r="KD22" s="41">
        <v>27.601578947368431</v>
      </c>
      <c r="KE22" s="41">
        <v>26.782368421052638</v>
      </c>
      <c r="KF22" s="41">
        <f t="shared" si="26"/>
        <v>2.0444736842105407</v>
      </c>
      <c r="KG22" s="41">
        <v>43.623157894736835</v>
      </c>
      <c r="KH22" s="41">
        <f t="shared" si="27"/>
        <v>110.80282105263156</v>
      </c>
      <c r="KI22" s="41">
        <v>120</v>
      </c>
      <c r="KJ22" s="41">
        <f t="shared" si="28"/>
        <v>9.1971789473684424</v>
      </c>
      <c r="KK22" s="41">
        <v>0.38334705882352943</v>
      </c>
      <c r="KL22" s="41">
        <v>0.23893823529411767</v>
      </c>
      <c r="KM22" s="41">
        <v>0.15176764705882351</v>
      </c>
      <c r="KN22" s="41">
        <v>0.35922058823529407</v>
      </c>
      <c r="KO22" s="41">
        <v>0.17883235294117647</v>
      </c>
      <c r="KP22" s="41">
        <v>0.11592941176470591</v>
      </c>
      <c r="KQ22" s="41">
        <v>0.36459308823529402</v>
      </c>
      <c r="KR22" s="41">
        <v>0.33599038235294121</v>
      </c>
      <c r="KS22" s="41">
        <v>0.43588320588235291</v>
      </c>
      <c r="KT22" s="41">
        <v>0.40895002941176456</v>
      </c>
      <c r="KU22" s="41">
        <v>0.14776320588235295</v>
      </c>
      <c r="KV22" s="41">
        <v>0.23049197058823526</v>
      </c>
      <c r="KW22" s="41">
        <v>0.23150564705882351</v>
      </c>
      <c r="KX22" s="41">
        <v>0.535467794117647</v>
      </c>
      <c r="KY22" s="41">
        <v>0.5115670294117648</v>
      </c>
      <c r="KZ22" s="41">
        <v>6.2902941176470578E-2</v>
      </c>
      <c r="LA22" s="41">
        <v>1.2045654411764706</v>
      </c>
      <c r="LB22" s="41">
        <v>1.0688952647058825</v>
      </c>
      <c r="LC22" s="41">
        <v>0.53890391176470598</v>
      </c>
      <c r="LD22" s="41">
        <v>0.6521781470588236</v>
      </c>
      <c r="LE22" s="41">
        <v>0.6256513529411768</v>
      </c>
      <c r="LF22" s="41">
        <v>0.71816047058823518</v>
      </c>
      <c r="LG22" s="41">
        <v>20.97117647058823</v>
      </c>
      <c r="LH22" s="41">
        <v>23.521764705882351</v>
      </c>
      <c r="LI22" s="41">
        <v>22.470294117647061</v>
      </c>
      <c r="LJ22" s="41">
        <v>21.588823529411755</v>
      </c>
      <c r="LK22" s="41">
        <f t="shared" si="29"/>
        <v>1.4991176470588314</v>
      </c>
      <c r="LL22" s="41">
        <v>56.698823529411754</v>
      </c>
      <c r="LM22" s="41">
        <f t="shared" si="30"/>
        <v>144.01501176470586</v>
      </c>
      <c r="LN22" s="41">
        <v>150</v>
      </c>
      <c r="LO22" s="41">
        <f t="shared" si="31"/>
        <v>5.9849882352941393</v>
      </c>
      <c r="LP22" s="41">
        <v>0.36397599999999997</v>
      </c>
      <c r="LQ22" s="41">
        <v>0.20965600000000001</v>
      </c>
      <c r="LR22" s="41">
        <v>0.12550800000000001</v>
      </c>
      <c r="LS22" s="41">
        <v>0.34243200000000007</v>
      </c>
      <c r="LT22" s="41">
        <v>0.15251200000000001</v>
      </c>
      <c r="LU22" s="41">
        <v>9.8972000000000018E-2</v>
      </c>
      <c r="LV22" s="41">
        <v>0.41173860000000007</v>
      </c>
      <c r="LW22" s="41">
        <v>0.3867531600000001</v>
      </c>
      <c r="LX22" s="41">
        <v>0.49148904000000004</v>
      </c>
      <c r="LY22" s="41">
        <v>0.46887067999999998</v>
      </c>
      <c r="LZ22" s="41">
        <v>0.16292380000000001</v>
      </c>
      <c r="MA22" s="41">
        <v>0.26061227999999997</v>
      </c>
      <c r="MB22" s="41">
        <v>0.26944168000000002</v>
      </c>
      <c r="MC22" s="41">
        <v>0.57310215999999992</v>
      </c>
      <c r="MD22" s="41">
        <v>0.55276588000000004</v>
      </c>
      <c r="ME22" s="41">
        <v>5.353999999999999E-2</v>
      </c>
      <c r="MF22" s="41">
        <v>1.4778574800000002</v>
      </c>
      <c r="MG22" s="41">
        <v>1.3290620799999999</v>
      </c>
      <c r="MH22" s="41">
        <v>0.55226711999999989</v>
      </c>
      <c r="MI22" s="41">
        <v>0.66758867999999982</v>
      </c>
      <c r="MJ22" s="41">
        <v>0.64710511999999998</v>
      </c>
      <c r="MK22" s="41">
        <v>0.73762600000000011</v>
      </c>
      <c r="ML22" s="41">
        <v>22.9312</v>
      </c>
      <c r="MM22" s="41">
        <v>25.467199999999988</v>
      </c>
      <c r="MN22" s="41">
        <v>24.9496</v>
      </c>
      <c r="MO22" s="41">
        <v>23.651199999999999</v>
      </c>
      <c r="MP22" s="41">
        <f t="shared" si="32"/>
        <v>2.0183999999999997</v>
      </c>
      <c r="MQ22" s="41">
        <v>59.295599999999993</v>
      </c>
      <c r="MR22" s="41">
        <f t="shared" si="33"/>
        <v>150.61082399999998</v>
      </c>
      <c r="MS22" s="41">
        <v>150</v>
      </c>
      <c r="MT22" s="41">
        <f t="shared" si="34"/>
        <v>-0.61082399999997961</v>
      </c>
      <c r="MU22" s="41">
        <v>0.30274074074074081</v>
      </c>
      <c r="MV22" s="41">
        <v>0.16913333333333333</v>
      </c>
      <c r="MW22" s="41">
        <v>9.8896296296296329E-2</v>
      </c>
      <c r="MX22" s="41">
        <v>0.27647407407407409</v>
      </c>
      <c r="MY22" s="41">
        <v>0.11634074074074077</v>
      </c>
      <c r="MZ22" s="41">
        <v>7.7666666666666662E-2</v>
      </c>
      <c r="NA22" s="41">
        <v>0.4460672962962961</v>
      </c>
      <c r="NB22" s="41">
        <v>0.41027025925925925</v>
      </c>
      <c r="NC22" s="41">
        <v>0.50987803703703705</v>
      </c>
      <c r="ND22" s="41">
        <v>0.47728625925925922</v>
      </c>
      <c r="NE22" s="41">
        <v>0.18965877777777779</v>
      </c>
      <c r="NF22" s="41">
        <v>0.27037629629629628</v>
      </c>
      <c r="NG22" s="41">
        <v>0.28289174074074075</v>
      </c>
      <c r="NH22" s="41">
        <v>0.59179807407407403</v>
      </c>
      <c r="NI22" s="41">
        <v>0.56273200000000001</v>
      </c>
      <c r="NJ22" s="41">
        <v>3.8674074074074083E-2</v>
      </c>
      <c r="NK22" s="41">
        <v>1.6969599629629626</v>
      </c>
      <c r="NL22" s="41">
        <v>1.4555314444444447</v>
      </c>
      <c r="NM22" s="41">
        <v>0.55611029629629638</v>
      </c>
      <c r="NN22" s="41">
        <v>0.64011822222222226</v>
      </c>
      <c r="NO22" s="41">
        <v>0.65301662962962947</v>
      </c>
      <c r="NP22" s="41">
        <v>0.71816892592592607</v>
      </c>
      <c r="NQ22" s="41">
        <v>24.12407407407408</v>
      </c>
      <c r="NR22" s="41">
        <v>29.699259259259264</v>
      </c>
      <c r="NS22" s="41">
        <v>29.504814814814814</v>
      </c>
      <c r="NT22" s="41">
        <v>27.590740740740731</v>
      </c>
      <c r="NU22" s="41">
        <f t="shared" si="35"/>
        <v>5.3807407407407339</v>
      </c>
      <c r="NV22" s="41">
        <v>68.913333333333341</v>
      </c>
      <c r="NW22" s="41">
        <f t="shared" si="36"/>
        <v>175.03986666666668</v>
      </c>
      <c r="NX22" s="41">
        <v>174</v>
      </c>
      <c r="NY22" s="41">
        <f t="shared" si="37"/>
        <v>-1.0398666666666827</v>
      </c>
      <c r="NZ22" s="41">
        <v>0.25675172413793101</v>
      </c>
      <c r="OA22" s="41">
        <v>0.14582413793103449</v>
      </c>
      <c r="OB22" s="41">
        <v>8.9279310344827612E-2</v>
      </c>
      <c r="OC22" s="41">
        <v>0.23918275862068966</v>
      </c>
      <c r="OD22" s="41">
        <v>0.10517241379310346</v>
      </c>
      <c r="OE22" s="41">
        <v>6.6582758620689658E-2</v>
      </c>
      <c r="OF22" s="41">
        <v>0.41892448275862071</v>
      </c>
      <c r="OG22" s="41">
        <v>0.38957289655172422</v>
      </c>
      <c r="OH22" s="41">
        <v>0.48536482758620697</v>
      </c>
      <c r="OI22" s="41">
        <v>0.45820913793103452</v>
      </c>
      <c r="OJ22" s="41">
        <v>0.16449468965517239</v>
      </c>
      <c r="OK22" s="41">
        <v>0.24715582758620688</v>
      </c>
      <c r="OL22" s="41">
        <v>0.27503824137931038</v>
      </c>
      <c r="OM22" s="41">
        <v>0.58770817241379314</v>
      </c>
      <c r="ON22" s="41">
        <v>0.56412979310344835</v>
      </c>
      <c r="OO22" s="41">
        <v>3.8589655172413799E-2</v>
      </c>
      <c r="OP22" s="41">
        <v>1.5028299655172417</v>
      </c>
      <c r="OQ22" s="41">
        <v>1.3304071724137927</v>
      </c>
      <c r="OR22" s="41">
        <v>0.56543889655172419</v>
      </c>
      <c r="OS22" s="41">
        <v>0.65498765517241386</v>
      </c>
      <c r="OT22" s="41">
        <v>0.65698458620689659</v>
      </c>
      <c r="OU22" s="41">
        <v>0.72666475862068947</v>
      </c>
      <c r="OV22" s="41">
        <v>14.199655172413793</v>
      </c>
      <c r="OW22" s="41">
        <v>18.321724137931035</v>
      </c>
      <c r="OX22" s="41">
        <v>18.533793103448275</v>
      </c>
      <c r="OY22" s="41">
        <v>17.185517241379312</v>
      </c>
      <c r="OZ22" s="41">
        <f t="shared" si="38"/>
        <v>4.3341379310344816</v>
      </c>
      <c r="PA22" s="41">
        <v>41.539310344827598</v>
      </c>
      <c r="PB22" s="41">
        <f t="shared" si="39"/>
        <v>105.5098482758621</v>
      </c>
      <c r="PC22" s="41">
        <v>184</v>
      </c>
      <c r="PD22" s="41">
        <f t="shared" si="40"/>
        <v>78.490151724137903</v>
      </c>
      <c r="PE22" s="41">
        <v>0.24443492063492067</v>
      </c>
      <c r="PF22" s="41">
        <v>0.13022222222222221</v>
      </c>
      <c r="PG22" s="41">
        <v>0.14159682539682544</v>
      </c>
      <c r="PH22" s="41">
        <v>0.2211063492063492</v>
      </c>
      <c r="PI22" s="41">
        <v>0.11638571428571427</v>
      </c>
      <c r="PJ22" s="41">
        <v>8.0666666666666678E-2</v>
      </c>
      <c r="PK22" s="41">
        <v>0.35430815873015881</v>
      </c>
      <c r="PL22" s="41">
        <v>0.31033303174603177</v>
      </c>
      <c r="PM22" s="41">
        <v>0.26659973015873023</v>
      </c>
      <c r="PN22" s="41">
        <v>0.21994411111111106</v>
      </c>
      <c r="PO22" s="41">
        <v>5.6878523809523789E-2</v>
      </c>
      <c r="PP22" s="41">
        <v>-4.0414920634920623E-2</v>
      </c>
      <c r="PQ22" s="41">
        <v>0.30415601587301583</v>
      </c>
      <c r="PR22" s="41">
        <v>0.5029216031746031</v>
      </c>
      <c r="PS22" s="41">
        <v>0.46506611111111118</v>
      </c>
      <c r="PT22" s="41">
        <v>3.5719047619047629E-2</v>
      </c>
      <c r="PU22" s="41">
        <v>1.1164535714285713</v>
      </c>
      <c r="PV22" s="41">
        <v>0.91321612698412724</v>
      </c>
      <c r="PW22" s="41">
        <v>1.1635990952380957</v>
      </c>
      <c r="PX22" s="41">
        <v>0.8668246190476192</v>
      </c>
      <c r="PY22" s="41">
        <v>1.1259497142857142</v>
      </c>
      <c r="PZ22" s="41">
        <v>0.89759214285714273</v>
      </c>
      <c r="QA22" s="41">
        <v>24.965714285714274</v>
      </c>
      <c r="QB22" s="41">
        <v>30.691111111111109</v>
      </c>
      <c r="QC22" s="41">
        <v>30.533015873015859</v>
      </c>
      <c r="QD22" s="41">
        <v>28.818571428571424</v>
      </c>
      <c r="QE22" s="41">
        <f t="shared" si="41"/>
        <v>5.5673015873015856</v>
      </c>
      <c r="QF22" s="41">
        <v>73.392222222222173</v>
      </c>
      <c r="QG22" s="41">
        <f t="shared" si="42"/>
        <v>186.41624444444432</v>
      </c>
      <c r="QH22" s="41">
        <v>185</v>
      </c>
      <c r="QI22" s="41">
        <f t="shared" si="43"/>
        <v>-1.4162444444443167</v>
      </c>
      <c r="QJ22" s="41">
        <v>0.22004545454545452</v>
      </c>
      <c r="QK22" s="41">
        <v>0.16387727272727273</v>
      </c>
      <c r="QL22" s="41">
        <v>0.14859090909090905</v>
      </c>
      <c r="QM22" s="41">
        <v>0.1550090909090909</v>
      </c>
      <c r="QN22" s="41">
        <v>0.1143090909090909</v>
      </c>
      <c r="QO22" s="41">
        <v>8.2159090909090918E-2</v>
      </c>
      <c r="QP22" s="41">
        <v>0.31559613636363631</v>
      </c>
      <c r="QQ22" s="41">
        <v>0.15097759090909094</v>
      </c>
      <c r="QR22" s="41">
        <v>0.19379631818181817</v>
      </c>
      <c r="QS22" s="41">
        <v>2.1949136363636365E-2</v>
      </c>
      <c r="QT22" s="41">
        <v>0.17762081818181819</v>
      </c>
      <c r="QU22" s="41">
        <v>4.9165545454545462E-2</v>
      </c>
      <c r="QV22" s="41">
        <v>0.1462465909090909</v>
      </c>
      <c r="QW22" s="41">
        <v>0.45557745454545445</v>
      </c>
      <c r="QX22" s="41">
        <v>0.30717054545454542</v>
      </c>
      <c r="QY22" s="41">
        <v>3.2150000000000005E-2</v>
      </c>
      <c r="QZ22" s="41">
        <v>0.93051236363636358</v>
      </c>
      <c r="RA22" s="41">
        <v>0.36067363636363631</v>
      </c>
      <c r="RB22" s="41">
        <v>0.77550809090909101</v>
      </c>
      <c r="RC22" s="41">
        <v>0.45768309090909098</v>
      </c>
      <c r="RD22" s="41">
        <v>0.80130445454545451</v>
      </c>
      <c r="RE22" s="41">
        <v>0.52310963636363639</v>
      </c>
      <c r="RF22" s="41">
        <v>25.956818181818186</v>
      </c>
      <c r="RG22" s="41">
        <v>34.640909090909098</v>
      </c>
      <c r="RH22" s="41">
        <v>35.726363636363644</v>
      </c>
      <c r="RI22" s="41">
        <v>33.301818181818184</v>
      </c>
      <c r="RJ22" s="41">
        <f t="shared" si="44"/>
        <v>9.7695454545454581</v>
      </c>
      <c r="RK22" s="41">
        <v>75.430454545454566</v>
      </c>
      <c r="RL22" s="41">
        <f t="shared" si="45"/>
        <v>191.59335454545459</v>
      </c>
      <c r="RM22" s="41">
        <v>197</v>
      </c>
      <c r="RN22" s="41">
        <f t="shared" si="46"/>
        <v>5.4066454545454121</v>
      </c>
      <c r="RO22" s="41">
        <v>0.20123076923076916</v>
      </c>
      <c r="RP22" s="41">
        <v>0.12732307692307693</v>
      </c>
      <c r="RQ22" s="41">
        <v>0.14056153846153846</v>
      </c>
      <c r="RR22" s="41">
        <v>0.14711153846153846</v>
      </c>
      <c r="RS22" s="41">
        <v>0.11560000000000001</v>
      </c>
      <c r="RT22" s="41">
        <v>7.8907692307692318E-2</v>
      </c>
      <c r="RU22" s="41">
        <v>0.26921757692307691</v>
      </c>
      <c r="RV22" s="41">
        <v>0.11951646153846156</v>
      </c>
      <c r="RW22" s="41">
        <v>0.17655880769230767</v>
      </c>
      <c r="RX22" s="41">
        <v>2.260523076923077E-2</v>
      </c>
      <c r="RY22" s="41">
        <v>4.718073076923076E-2</v>
      </c>
      <c r="RZ22" s="41">
        <v>-5.020607692307693E-2</v>
      </c>
      <c r="SA22" s="41">
        <v>0.2246166153846153</v>
      </c>
      <c r="SB22" s="41">
        <v>0.43593957692307694</v>
      </c>
      <c r="SC22" s="41">
        <v>0.3015739615384615</v>
      </c>
      <c r="SD22" s="41">
        <v>3.6692307692307691E-2</v>
      </c>
      <c r="SE22" s="41">
        <v>0.74061180769230772</v>
      </c>
      <c r="SF22" s="41">
        <v>0.2749124230769231</v>
      </c>
      <c r="SG22" s="41">
        <v>1.2977082307692305</v>
      </c>
      <c r="SH22" s="41">
        <v>0.83121288461538445</v>
      </c>
      <c r="SI22" s="41">
        <v>1.2410543461538461</v>
      </c>
      <c r="SJ22" s="41">
        <v>0.85840876923076925</v>
      </c>
      <c r="SK22" s="41">
        <v>30.880000000000003</v>
      </c>
      <c r="SL22" s="41">
        <v>41.583846153846146</v>
      </c>
      <c r="SM22" s="41">
        <v>41.742307692307698</v>
      </c>
      <c r="SN22" s="41">
        <v>39.516153846153848</v>
      </c>
      <c r="SO22" s="41">
        <f t="shared" si="47"/>
        <v>10.862307692307695</v>
      </c>
      <c r="SP22" s="42">
        <v>75.931153846153848</v>
      </c>
      <c r="SQ22" s="42">
        <f t="shared" si="48"/>
        <v>192.86513076923077</v>
      </c>
      <c r="SR22" s="42">
        <v>202.5</v>
      </c>
      <c r="SS22" s="42">
        <f t="shared" si="49"/>
        <v>9.6348692307692261</v>
      </c>
      <c r="ST22" s="42">
        <v>-9999</v>
      </c>
      <c r="SU22" s="42">
        <v>-9999</v>
      </c>
      <c r="SV22" s="42">
        <v>-9999</v>
      </c>
      <c r="SW22" s="42">
        <v>-9999</v>
      </c>
      <c r="SX22" s="42">
        <v>-9999</v>
      </c>
      <c r="SY22" s="42">
        <v>-9999</v>
      </c>
      <c r="SZ22" s="42">
        <v>-9999</v>
      </c>
      <c r="TA22" s="42">
        <v>-9999</v>
      </c>
      <c r="TB22" s="42">
        <v>-9999</v>
      </c>
      <c r="TC22" s="42">
        <v>-9999</v>
      </c>
      <c r="TD22" s="42">
        <v>-9999</v>
      </c>
      <c r="TE22" s="42">
        <v>-9999</v>
      </c>
      <c r="TF22" s="42">
        <v>-9999</v>
      </c>
      <c r="TG22" s="42">
        <v>-9999</v>
      </c>
      <c r="TH22" s="42">
        <v>-9999</v>
      </c>
      <c r="TI22" s="42">
        <v>-9999</v>
      </c>
      <c r="TJ22" s="42">
        <v>-9999</v>
      </c>
      <c r="TK22" s="42">
        <v>-9999</v>
      </c>
      <c r="TL22" s="42">
        <v>-9999</v>
      </c>
      <c r="TM22" s="42">
        <v>-9999</v>
      </c>
      <c r="TN22" s="42">
        <v>-9999</v>
      </c>
      <c r="TO22" s="42">
        <v>-9999</v>
      </c>
      <c r="TP22" s="42">
        <v>-9999</v>
      </c>
      <c r="TQ22" s="42">
        <v>-9999</v>
      </c>
      <c r="TR22" s="42">
        <v>-9999</v>
      </c>
      <c r="TS22" s="42">
        <v>-9999</v>
      </c>
      <c r="TT22" s="42">
        <v>-9999</v>
      </c>
      <c r="TU22" s="42">
        <v>-9999</v>
      </c>
      <c r="TV22" s="42">
        <v>-9999</v>
      </c>
      <c r="TW22" s="42">
        <v>-9999</v>
      </c>
      <c r="TX22" s="42">
        <v>-9999</v>
      </c>
      <c r="TY22" s="41">
        <v>0.20539499999999994</v>
      </c>
      <c r="TZ22" s="41">
        <v>0.13092000000000001</v>
      </c>
      <c r="UA22" s="41">
        <v>0.15246000000000001</v>
      </c>
      <c r="UB22" s="41">
        <v>0.14394000000000001</v>
      </c>
      <c r="UC22" s="41">
        <v>0.12424500000000001</v>
      </c>
      <c r="UD22" s="41">
        <v>7.8050000000000008E-2</v>
      </c>
      <c r="UE22" s="41">
        <v>0.24525230000000003</v>
      </c>
      <c r="UF22" s="41">
        <v>7.3415850000000005E-2</v>
      </c>
      <c r="UG22" s="41">
        <v>0.14682400000000001</v>
      </c>
      <c r="UH22" s="41">
        <v>-2.8926150000000001E-2</v>
      </c>
      <c r="UI22" s="41">
        <v>2.5465749999999999E-2</v>
      </c>
      <c r="UJ22" s="41">
        <v>-7.6818199999999989E-2</v>
      </c>
      <c r="UK22" s="41">
        <v>0.22107665000000001</v>
      </c>
      <c r="UL22" s="41">
        <v>0.44832150000000004</v>
      </c>
      <c r="UM22" s="41">
        <v>0.29649825000000002</v>
      </c>
      <c r="UN22" s="41">
        <v>4.6195000000000007E-2</v>
      </c>
      <c r="UO22" s="41">
        <v>0.65602339999999992</v>
      </c>
      <c r="UP22" s="41">
        <v>0.16160135</v>
      </c>
      <c r="UQ22" s="41">
        <v>1.6104762500000003</v>
      </c>
      <c r="UR22" s="41">
        <v>0.90177524999999981</v>
      </c>
      <c r="US22" s="41">
        <v>1.5032211499999999</v>
      </c>
      <c r="UT22" s="41">
        <v>0.9172857499999999</v>
      </c>
      <c r="UU22" s="41">
        <v>33.225499999999997</v>
      </c>
      <c r="UV22" s="41">
        <v>46.849500000000006</v>
      </c>
      <c r="UW22" s="41">
        <v>46.496000000000002</v>
      </c>
      <c r="UX22" s="41">
        <v>43.329499999999996</v>
      </c>
      <c r="UY22" s="41">
        <f t="shared" si="50"/>
        <v>13.270500000000006</v>
      </c>
      <c r="UZ22" s="42">
        <v>75.98</v>
      </c>
      <c r="VA22" s="42">
        <f t="shared" si="51"/>
        <v>192.98920000000001</v>
      </c>
      <c r="VB22" s="42">
        <v>206</v>
      </c>
      <c r="VC22" s="42">
        <f t="shared" si="52"/>
        <v>13.010799999999989</v>
      </c>
      <c r="VD22" s="41">
        <f t="shared" si="4"/>
        <v>-686.46817354452935</v>
      </c>
      <c r="VE22" s="41">
        <f t="shared" si="5"/>
        <v>-686.64208866782985</v>
      </c>
      <c r="VF22" s="41">
        <f t="shared" si="6"/>
        <v>-708.84987926816359</v>
      </c>
    </row>
    <row r="23" spans="1:578" x14ac:dyDescent="0.25">
      <c r="A23" s="4">
        <v>1</v>
      </c>
      <c r="B23" s="4">
        <v>3</v>
      </c>
      <c r="C23" s="28">
        <v>302</v>
      </c>
      <c r="D23" s="42">
        <v>-9999</v>
      </c>
      <c r="E23" s="42">
        <v>-9999</v>
      </c>
      <c r="F23" s="4">
        <v>2</v>
      </c>
      <c r="G23" s="4">
        <v>48.8</v>
      </c>
      <c r="H23" s="40">
        <v>171.29873417721518</v>
      </c>
      <c r="I23" s="40">
        <f t="shared" si="7"/>
        <v>220.09873417721519</v>
      </c>
      <c r="J23" s="41">
        <f t="shared" si="8"/>
        <v>0.45521971908420927</v>
      </c>
      <c r="K23" s="4" t="s">
        <v>1</v>
      </c>
      <c r="L23" s="42">
        <v>150</v>
      </c>
      <c r="M23" s="42">
        <f t="shared" si="0"/>
        <v>168.00000000000003</v>
      </c>
      <c r="N23" s="42">
        <v>-9999</v>
      </c>
      <c r="O23" s="42">
        <v>-9999</v>
      </c>
      <c r="P23" s="42">
        <v>-9999</v>
      </c>
      <c r="Q23" s="42">
        <v>-9999</v>
      </c>
      <c r="R23" s="42">
        <v>-9999</v>
      </c>
      <c r="S23" s="42">
        <v>-9999</v>
      </c>
      <c r="T23" s="42">
        <v>-9999</v>
      </c>
      <c r="U23" s="42">
        <v>-9999</v>
      </c>
      <c r="V23" s="42">
        <v>-9999</v>
      </c>
      <c r="W23" s="42">
        <v>-9999</v>
      </c>
      <c r="X23" s="42">
        <v>-9999</v>
      </c>
      <c r="Y23" s="42">
        <v>-9999</v>
      </c>
      <c r="Z23" s="42">
        <v>-9999</v>
      </c>
      <c r="AA23" s="42">
        <v>-9999</v>
      </c>
      <c r="AB23" s="42">
        <v>-9999</v>
      </c>
      <c r="AC23" s="42">
        <v>-9999</v>
      </c>
      <c r="AD23" s="42">
        <v>-9999</v>
      </c>
      <c r="AE23" s="42">
        <v>-9999</v>
      </c>
      <c r="AF23" s="42">
        <v>-9999</v>
      </c>
      <c r="AG23" s="42">
        <v>-9999</v>
      </c>
      <c r="AH23" s="42">
        <v>-9999</v>
      </c>
      <c r="AI23" s="42">
        <v>-9999</v>
      </c>
      <c r="AJ23" s="42">
        <v>-9999</v>
      </c>
      <c r="AK23" s="42">
        <v>-9999</v>
      </c>
      <c r="AL23" s="42">
        <v>-9999</v>
      </c>
      <c r="AM23" s="42">
        <v>-9999</v>
      </c>
      <c r="AN23" s="42">
        <v>-9999</v>
      </c>
      <c r="AO23" s="42">
        <v>-9999</v>
      </c>
      <c r="AP23" s="42">
        <v>-9999</v>
      </c>
      <c r="AQ23" s="42">
        <v>-9999</v>
      </c>
      <c r="AR23" s="42">
        <v>-9999</v>
      </c>
      <c r="AS23" s="42">
        <v>-9999</v>
      </c>
      <c r="AT23" s="42">
        <v>-9999</v>
      </c>
      <c r="AU23" s="42">
        <v>-9999</v>
      </c>
      <c r="AV23" s="42">
        <v>-9999</v>
      </c>
      <c r="AW23" s="42">
        <v>-9999</v>
      </c>
      <c r="AX23" s="42">
        <v>-9999</v>
      </c>
      <c r="AY23" s="42">
        <v>-9999</v>
      </c>
      <c r="AZ23" s="42">
        <v>-9999</v>
      </c>
      <c r="BA23" s="42">
        <v>-9999</v>
      </c>
      <c r="BB23" s="42">
        <v>-9999</v>
      </c>
      <c r="BC23" s="42">
        <v>-9999</v>
      </c>
      <c r="BD23" s="42">
        <v>-9999</v>
      </c>
      <c r="BE23" s="42">
        <v>-9999</v>
      </c>
      <c r="BF23" s="42">
        <v>-9999</v>
      </c>
      <c r="BG23" s="42">
        <v>-9999</v>
      </c>
      <c r="BH23" s="42">
        <v>-9999</v>
      </c>
      <c r="BI23" s="42">
        <v>-9999</v>
      </c>
      <c r="BJ23" s="42">
        <v>-9999</v>
      </c>
      <c r="BK23" s="42">
        <v>-9999</v>
      </c>
      <c r="BL23" s="42">
        <v>-9999</v>
      </c>
      <c r="BM23" s="42">
        <v>-9999</v>
      </c>
      <c r="BN23" s="42">
        <v>-9999</v>
      </c>
      <c r="BO23" s="42">
        <v>-9999</v>
      </c>
      <c r="BP23" s="42">
        <v>-9999</v>
      </c>
      <c r="BQ23" s="42">
        <v>-9999</v>
      </c>
      <c r="BR23" s="42">
        <v>-9999</v>
      </c>
      <c r="BS23" s="42">
        <v>-9999</v>
      </c>
      <c r="BT23" s="42">
        <v>-9999</v>
      </c>
      <c r="BU23" s="42">
        <v>-9999</v>
      </c>
      <c r="BV23" s="42">
        <v>-9999</v>
      </c>
      <c r="BW23" s="42">
        <v>-9999</v>
      </c>
      <c r="BX23" s="42">
        <v>-9999</v>
      </c>
      <c r="BY23" s="42">
        <v>-9999</v>
      </c>
      <c r="BZ23" s="42">
        <v>-9999</v>
      </c>
      <c r="CA23" s="42">
        <v>-9999</v>
      </c>
      <c r="CB23" s="42">
        <v>-9999</v>
      </c>
      <c r="CC23" s="42">
        <v>-9999</v>
      </c>
      <c r="CD23" s="63">
        <v>-9999</v>
      </c>
      <c r="CE23" s="60">
        <v>-9999</v>
      </c>
      <c r="CF23" s="42">
        <v>-9999</v>
      </c>
      <c r="CG23" s="42">
        <v>-9999</v>
      </c>
      <c r="CH23" s="61">
        <v>-9999</v>
      </c>
      <c r="CI23" s="60">
        <v>-9999</v>
      </c>
      <c r="CJ23" s="42">
        <v>-9999</v>
      </c>
      <c r="CK23" s="42">
        <v>-9999</v>
      </c>
      <c r="CL23" s="62">
        <v>-9999</v>
      </c>
      <c r="CM23" s="60">
        <v>-9999</v>
      </c>
      <c r="CN23" s="42">
        <v>-9999</v>
      </c>
      <c r="CO23" s="42">
        <v>-9999</v>
      </c>
      <c r="CP23" s="62">
        <v>-9999</v>
      </c>
      <c r="CQ23" s="60">
        <v>-9999</v>
      </c>
      <c r="CR23" s="42">
        <v>-9999</v>
      </c>
      <c r="CS23" s="42">
        <v>-9999</v>
      </c>
      <c r="CT23" s="8">
        <v>512.25</v>
      </c>
      <c r="CU23" s="8">
        <v>4.4357917239273199</v>
      </c>
      <c r="CV23" s="8">
        <v>4.2405299999999997</v>
      </c>
      <c r="CW23" s="8">
        <v>1207.9857942285516</v>
      </c>
      <c r="CX23" s="25">
        <f t="shared" si="53"/>
        <v>1207.9857942285516</v>
      </c>
      <c r="CY23" s="25">
        <f t="shared" si="9"/>
        <v>1113.5869565217392</v>
      </c>
      <c r="CZ23" s="60">
        <v>-9999</v>
      </c>
      <c r="DA23" s="43">
        <v>2.87</v>
      </c>
      <c r="DB23" s="41">
        <f t="shared" si="10"/>
        <v>34.669192294359434</v>
      </c>
      <c r="DC23" s="41">
        <v>62.8</v>
      </c>
      <c r="DD23" s="41">
        <v>1390</v>
      </c>
      <c r="DE23" s="41">
        <f t="shared" si="3"/>
        <v>45.179856115107917</v>
      </c>
      <c r="DF23" s="41">
        <v>0</v>
      </c>
      <c r="DG23" s="41">
        <v>0.79461944444444443</v>
      </c>
      <c r="DH23" s="41">
        <v>0.57364722222222231</v>
      </c>
      <c r="DI23" s="41">
        <v>0.48969166666666669</v>
      </c>
      <c r="DJ23" s="41">
        <v>0.75698055555555555</v>
      </c>
      <c r="DK23" s="41">
        <v>0.50150277777777785</v>
      </c>
      <c r="DL23" s="41">
        <v>0.31033611111111109</v>
      </c>
      <c r="DM23" s="41">
        <v>0.22595025000000002</v>
      </c>
      <c r="DN23" s="41">
        <v>0.20304825000000004</v>
      </c>
      <c r="DO23" s="41">
        <v>0.23684986111111106</v>
      </c>
      <c r="DP23" s="41">
        <v>0.21406666666666666</v>
      </c>
      <c r="DQ23" s="41">
        <v>6.7492722222222204E-2</v>
      </c>
      <c r="DR23" s="41">
        <v>7.8971555555555573E-2</v>
      </c>
      <c r="DS23" s="41">
        <v>0.16087569444444438</v>
      </c>
      <c r="DT23" s="41">
        <v>0.43771430555555546</v>
      </c>
      <c r="DU23" s="41">
        <v>0.41812205555555554</v>
      </c>
      <c r="DV23" s="41">
        <v>0.19116666666666668</v>
      </c>
      <c r="DW23" s="41">
        <v>0.58509661111111122</v>
      </c>
      <c r="DX23" s="41">
        <v>0.51040566666666665</v>
      </c>
      <c r="DY23" s="41">
        <v>0.67756069444444444</v>
      </c>
      <c r="DZ23" s="41">
        <v>0.71295161111111116</v>
      </c>
      <c r="EA23" s="41">
        <v>0.72127497222222237</v>
      </c>
      <c r="EB23" s="41">
        <v>0.75145833333333345</v>
      </c>
      <c r="EC23" s="41">
        <v>21.760833333333338</v>
      </c>
      <c r="ED23" s="41">
        <v>24.24388888888889</v>
      </c>
      <c r="EE23" s="41">
        <v>25.474722222222219</v>
      </c>
      <c r="EF23" s="41">
        <v>26.85305555555556</v>
      </c>
      <c r="EG23" s="41">
        <f t="shared" si="11"/>
        <v>3.7138888888888815</v>
      </c>
      <c r="EH23" s="41">
        <v>37.53</v>
      </c>
      <c r="EI23" s="42">
        <f t="shared" si="12"/>
        <v>95.3262</v>
      </c>
      <c r="EJ23" s="4">
        <v>105</v>
      </c>
      <c r="EK23" s="40">
        <f t="shared" si="13"/>
        <v>9.6738</v>
      </c>
      <c r="EL23" s="41">
        <v>0.71482439024390243</v>
      </c>
      <c r="EM23" s="41">
        <v>0.51247560975609752</v>
      </c>
      <c r="EN23" s="41">
        <v>0.41623658536585367</v>
      </c>
      <c r="EO23" s="41">
        <v>0.6811121951219512</v>
      </c>
      <c r="EP23" s="41">
        <v>0.42753414634146342</v>
      </c>
      <c r="EQ23" s="41">
        <v>0.27165365853658541</v>
      </c>
      <c r="ER23" s="41">
        <v>0.25167251219512188</v>
      </c>
      <c r="ES23" s="41">
        <v>0.22903587804878045</v>
      </c>
      <c r="ET23" s="41">
        <v>0.26407287804878049</v>
      </c>
      <c r="EU23" s="41">
        <v>0.24156873170731707</v>
      </c>
      <c r="EV23" s="41">
        <v>9.0978292682926828E-2</v>
      </c>
      <c r="EW23" s="41">
        <v>0.10408143902439027</v>
      </c>
      <c r="EX23" s="41">
        <v>0.16455175609756095</v>
      </c>
      <c r="EY23" s="41">
        <v>0.44906807317073172</v>
      </c>
      <c r="EZ23" s="41">
        <v>0.42967202439024388</v>
      </c>
      <c r="FA23" s="41">
        <v>0.15588048780487809</v>
      </c>
      <c r="FB23" s="41">
        <v>0.6765169024390244</v>
      </c>
      <c r="FC23" s="41">
        <v>0.59723617073170732</v>
      </c>
      <c r="FD23" s="41">
        <v>0.62440592682926821</v>
      </c>
      <c r="FE23" s="41">
        <v>0.65747129268292681</v>
      </c>
      <c r="FF23" s="41">
        <v>0.67666304878048777</v>
      </c>
      <c r="FG23" s="41">
        <v>0.70510453658536598</v>
      </c>
      <c r="FH23" s="41">
        <v>22.081951219512192</v>
      </c>
      <c r="FI23" s="41">
        <v>26.886341463414638</v>
      </c>
      <c r="FJ23" s="41">
        <v>25.872926829268291</v>
      </c>
      <c r="FK23" s="41">
        <v>26.850731707317077</v>
      </c>
      <c r="FL23" s="41">
        <f t="shared" si="14"/>
        <v>3.7909756097560994</v>
      </c>
      <c r="FM23" s="41">
        <v>39.594634146341448</v>
      </c>
      <c r="FN23" s="40">
        <f t="shared" si="15"/>
        <v>100.57037073170729</v>
      </c>
      <c r="FO23" s="4">
        <v>105</v>
      </c>
      <c r="FP23" s="40">
        <f t="shared" si="16"/>
        <v>4.4296292682927145</v>
      </c>
      <c r="FQ23" s="41">
        <v>0.74279249999999997</v>
      </c>
      <c r="FR23" s="41">
        <v>0.51014000000000004</v>
      </c>
      <c r="FS23" s="41">
        <v>0.38510499999999998</v>
      </c>
      <c r="FT23" s="41">
        <v>0.70568750000000002</v>
      </c>
      <c r="FU23" s="41">
        <v>0.39800250000000004</v>
      </c>
      <c r="FV23" s="41">
        <v>0.26385499999999995</v>
      </c>
      <c r="FW23" s="41">
        <v>0.30262017499999999</v>
      </c>
      <c r="FX23" s="41">
        <v>0.2793282250000001</v>
      </c>
      <c r="FY23" s="41">
        <v>0.31759230000000005</v>
      </c>
      <c r="FZ23" s="41">
        <v>0.29443462500000017</v>
      </c>
      <c r="GA23" s="41">
        <v>0.12486719999999998</v>
      </c>
      <c r="GB23" s="41">
        <v>0.14084029999999997</v>
      </c>
      <c r="GC23" s="41">
        <v>0.18518782500000003</v>
      </c>
      <c r="GD23" s="41">
        <v>0.47557345000000001</v>
      </c>
      <c r="GE23" s="41">
        <v>0.45554827500000006</v>
      </c>
      <c r="GF23" s="41">
        <v>0.1341475</v>
      </c>
      <c r="GG23" s="41">
        <v>0.87995550000000011</v>
      </c>
      <c r="GH23" s="41">
        <v>0.78553000000000006</v>
      </c>
      <c r="GI23" s="41">
        <v>0.58699107500000003</v>
      </c>
      <c r="GJ23" s="41">
        <v>0.61920810000000004</v>
      </c>
      <c r="GK23" s="41">
        <v>0.65090340000000013</v>
      </c>
      <c r="GL23" s="41">
        <v>0.67860754999999995</v>
      </c>
      <c r="GM23" s="41">
        <v>21.291500000000006</v>
      </c>
      <c r="GN23" s="41">
        <v>25.940749999999991</v>
      </c>
      <c r="GO23" s="41">
        <v>27.034750000000003</v>
      </c>
      <c r="GP23" s="41">
        <v>28.035249999999998</v>
      </c>
      <c r="GQ23" s="41">
        <f t="shared" si="17"/>
        <v>5.7432499999999962</v>
      </c>
      <c r="GR23" s="40">
        <v>39.288249999999998</v>
      </c>
      <c r="GS23" s="40">
        <f t="shared" si="18"/>
        <v>99.792154999999994</v>
      </c>
      <c r="GT23" s="4">
        <v>104</v>
      </c>
      <c r="GU23" s="41">
        <f t="shared" si="19"/>
        <v>4.2078450000000061</v>
      </c>
      <c r="GV23" s="41">
        <v>0.76213653846153839</v>
      </c>
      <c r="GW23" s="41">
        <v>0.504648076923077</v>
      </c>
      <c r="GX23" s="41">
        <v>0.34645384615384611</v>
      </c>
      <c r="GY23" s="41">
        <v>0.73076538461538476</v>
      </c>
      <c r="GZ23" s="41">
        <v>0.37012884615384611</v>
      </c>
      <c r="HA23" s="41">
        <v>0.25175769230769235</v>
      </c>
      <c r="HB23" s="41">
        <v>0.34669088461538455</v>
      </c>
      <c r="HC23" s="41">
        <v>0.3281285769230769</v>
      </c>
      <c r="HD23" s="41">
        <v>0.37607796153846162</v>
      </c>
      <c r="HE23" s="41">
        <v>0.35798253846153838</v>
      </c>
      <c r="HF23" s="41">
        <v>0.15581396153846153</v>
      </c>
      <c r="HG23" s="41">
        <v>0.18826107692307692</v>
      </c>
      <c r="HH23" s="41">
        <v>0.2026504615384615</v>
      </c>
      <c r="HI23" s="41">
        <v>0.50314092307692326</v>
      </c>
      <c r="HJ23" s="41">
        <v>0.48730794230769242</v>
      </c>
      <c r="HK23" s="41">
        <v>0.11837115384615383</v>
      </c>
      <c r="HL23" s="41">
        <v>1.0843972884615385</v>
      </c>
      <c r="HM23" s="41">
        <v>0.99880415384615395</v>
      </c>
      <c r="HN23" s="41">
        <v>0.54451342307692308</v>
      </c>
      <c r="HO23" s="41">
        <v>0.59359986538461573</v>
      </c>
      <c r="HP23" s="41">
        <v>0.62070009615384614</v>
      </c>
      <c r="HQ23" s="41">
        <v>0.6620292307692307</v>
      </c>
      <c r="HR23" s="41">
        <v>16.823461538461537</v>
      </c>
      <c r="HS23" s="41">
        <v>22.379615384615388</v>
      </c>
      <c r="HT23" s="41">
        <v>23.430384615384614</v>
      </c>
      <c r="HU23" s="41">
        <v>24.001730769230768</v>
      </c>
      <c r="HV23" s="41">
        <f t="shared" si="20"/>
        <v>6.6069230769230778</v>
      </c>
      <c r="HW23" s="41">
        <v>38.549038461538473</v>
      </c>
      <c r="HX23" s="41">
        <f t="shared" si="21"/>
        <v>97.914557692307724</v>
      </c>
      <c r="HY23" s="4">
        <v>106</v>
      </c>
      <c r="HZ23" s="40">
        <f t="shared" si="22"/>
        <v>8.0854423076922757</v>
      </c>
      <c r="IA23" s="41">
        <v>0.7197892857142858</v>
      </c>
      <c r="IB23" s="41">
        <v>0.43176249999999988</v>
      </c>
      <c r="IC23" s="41">
        <v>0.26864285714285707</v>
      </c>
      <c r="ID23" s="41">
        <v>0.66659464285714287</v>
      </c>
      <c r="IE23" s="41">
        <v>0.30154821428571438</v>
      </c>
      <c r="IF23" s="41">
        <v>0.20222500000000004</v>
      </c>
      <c r="IG23" s="41">
        <v>0.40981439285714288</v>
      </c>
      <c r="IH23" s="41">
        <v>0.37750126785714283</v>
      </c>
      <c r="II23" s="41">
        <v>0.45795432142857134</v>
      </c>
      <c r="IJ23" s="41">
        <v>0.42730808928571445</v>
      </c>
      <c r="IK23" s="41">
        <v>0.17977739285714284</v>
      </c>
      <c r="IL23" s="41">
        <v>0.23642351785714286</v>
      </c>
      <c r="IM23" s="41">
        <v>0.24948485714285712</v>
      </c>
      <c r="IN23" s="41">
        <v>0.56127462499999992</v>
      </c>
      <c r="IO23" s="41">
        <v>0.53452155357142861</v>
      </c>
      <c r="IP23" s="41">
        <v>9.932321428571432E-2</v>
      </c>
      <c r="IQ23" s="41">
        <v>1.4225653571428567</v>
      </c>
      <c r="IR23" s="41">
        <v>1.2453750000000003</v>
      </c>
      <c r="IS23" s="41">
        <v>0.55004039285714268</v>
      </c>
      <c r="IT23" s="41">
        <v>0.61833862500000003</v>
      </c>
      <c r="IU23" s="41">
        <v>0.6395771071428572</v>
      </c>
      <c r="IV23" s="41">
        <v>0.69448396428571446</v>
      </c>
      <c r="IW23" s="41">
        <v>22.607142857142854</v>
      </c>
      <c r="IX23" s="41">
        <v>25.617321428571437</v>
      </c>
      <c r="IY23" s="41">
        <v>26.936250000000008</v>
      </c>
      <c r="IZ23" s="41">
        <v>27.464999999999993</v>
      </c>
      <c r="JA23" s="41">
        <f t="shared" si="23"/>
        <v>4.3291071428571541</v>
      </c>
      <c r="JB23" s="41">
        <v>41.035357142857144</v>
      </c>
      <c r="JC23" s="41">
        <f t="shared" si="24"/>
        <v>104.22980714285715</v>
      </c>
      <c r="JD23" s="41">
        <v>112</v>
      </c>
      <c r="JE23" s="41">
        <f t="shared" si="25"/>
        <v>7.7701928571428454</v>
      </c>
      <c r="JF23" s="41">
        <v>0.67491515151515147</v>
      </c>
      <c r="JG23" s="41">
        <v>0.38483333333333336</v>
      </c>
      <c r="JH23" s="41">
        <v>0.22056969696969697</v>
      </c>
      <c r="JI23" s="41">
        <v>0.61967272727272726</v>
      </c>
      <c r="JJ23" s="41">
        <v>0.25959090909090909</v>
      </c>
      <c r="JK23" s="41">
        <v>0.17802121212121211</v>
      </c>
      <c r="JL23" s="41">
        <v>0.44463081818181815</v>
      </c>
      <c r="JM23" s="41">
        <v>0.41008851515151523</v>
      </c>
      <c r="JN23" s="41">
        <v>0.5089951212121212</v>
      </c>
      <c r="JO23" s="41">
        <v>0.47664712121212127</v>
      </c>
      <c r="JP23" s="41">
        <v>0.19660357575757581</v>
      </c>
      <c r="JQ23" s="41">
        <v>0.27498687878787875</v>
      </c>
      <c r="JR23" s="41">
        <v>0.27317460606060601</v>
      </c>
      <c r="JS23" s="41">
        <v>0.58234421212121212</v>
      </c>
      <c r="JT23" s="41">
        <v>0.55343124242424246</v>
      </c>
      <c r="JU23" s="41">
        <v>8.1569696969696959E-2</v>
      </c>
      <c r="JV23" s="41">
        <v>1.6406345454545457</v>
      </c>
      <c r="JW23" s="41">
        <v>1.4228895151515153</v>
      </c>
      <c r="JX23" s="41">
        <v>0.54043378787878793</v>
      </c>
      <c r="JY23" s="41">
        <v>0.6204095151515151</v>
      </c>
      <c r="JZ23" s="41">
        <v>0.63850536363636357</v>
      </c>
      <c r="KA23" s="41">
        <v>0.70179751515151523</v>
      </c>
      <c r="KB23" s="41">
        <v>25.4069696969697</v>
      </c>
      <c r="KC23" s="41">
        <v>26.327272727272721</v>
      </c>
      <c r="KD23" s="41">
        <v>25.026060606060607</v>
      </c>
      <c r="KE23" s="41">
        <v>24.350606060606058</v>
      </c>
      <c r="KF23" s="41">
        <f t="shared" si="26"/>
        <v>-0.38090909090909264</v>
      </c>
      <c r="KG23" s="41">
        <v>42.971818181818179</v>
      </c>
      <c r="KH23" s="41">
        <f t="shared" si="27"/>
        <v>109.14841818181817</v>
      </c>
      <c r="KI23" s="41">
        <v>120</v>
      </c>
      <c r="KJ23" s="41">
        <f t="shared" si="28"/>
        <v>10.851581818181828</v>
      </c>
      <c r="KK23" s="41">
        <v>0.40624146341463413</v>
      </c>
      <c r="KL23" s="41">
        <v>0.23106341463414629</v>
      </c>
      <c r="KM23" s="41">
        <v>0.12557073170731708</v>
      </c>
      <c r="KN23" s="41">
        <v>0.37528536585365851</v>
      </c>
      <c r="KO23" s="41">
        <v>0.15220975609756096</v>
      </c>
      <c r="KP23" s="41">
        <v>0.10388292682926831</v>
      </c>
      <c r="KQ23" s="41">
        <v>0.45452702439024384</v>
      </c>
      <c r="KR23" s="41">
        <v>0.42303031707317068</v>
      </c>
      <c r="KS23" s="41">
        <v>0.52912478048780487</v>
      </c>
      <c r="KT23" s="41">
        <v>0.50018490243902436</v>
      </c>
      <c r="KU23" s="41">
        <v>0.20741368292682927</v>
      </c>
      <c r="KV23" s="41">
        <v>0.29945231707317072</v>
      </c>
      <c r="KW23" s="41">
        <v>0.27405673170731715</v>
      </c>
      <c r="KX23" s="41">
        <v>0.59234026829268271</v>
      </c>
      <c r="KY23" s="41">
        <v>0.56615199999999988</v>
      </c>
      <c r="KZ23" s="41">
        <v>4.8326829268292681E-2</v>
      </c>
      <c r="LA23" s="41">
        <v>1.7034778536585362</v>
      </c>
      <c r="LB23" s="41">
        <v>1.4955974390243905</v>
      </c>
      <c r="LC23" s="41">
        <v>0.52089653658536572</v>
      </c>
      <c r="LD23" s="41">
        <v>0.60635356097560966</v>
      </c>
      <c r="LE23" s="41">
        <v>0.62302412195121937</v>
      </c>
      <c r="LF23" s="41">
        <v>0.69062592682926827</v>
      </c>
      <c r="LG23" s="41">
        <v>20.774146341463421</v>
      </c>
      <c r="LH23" s="41">
        <v>20.286585365853657</v>
      </c>
      <c r="LI23" s="41">
        <v>20.465853658536588</v>
      </c>
      <c r="LJ23" s="41">
        <v>19.808048780487805</v>
      </c>
      <c r="LK23" s="41">
        <f t="shared" si="29"/>
        <v>-0.30829268292683309</v>
      </c>
      <c r="LL23" s="41">
        <v>56.313658536585372</v>
      </c>
      <c r="LM23" s="41">
        <f t="shared" si="30"/>
        <v>143.03669268292686</v>
      </c>
      <c r="LN23" s="41">
        <v>150</v>
      </c>
      <c r="LO23" s="41">
        <f t="shared" si="31"/>
        <v>6.963307317073145</v>
      </c>
      <c r="LP23" s="41">
        <v>0.36218518518518522</v>
      </c>
      <c r="LQ23" s="41">
        <v>0.18079259259259256</v>
      </c>
      <c r="LR23" s="41">
        <v>8.5570370370370352E-2</v>
      </c>
      <c r="LS23" s="41">
        <v>0.3270555555555556</v>
      </c>
      <c r="LT23" s="41">
        <v>0.11042962962962964</v>
      </c>
      <c r="LU23" s="41">
        <v>7.4607407407407414E-2</v>
      </c>
      <c r="LV23" s="41">
        <v>0.53077588888888894</v>
      </c>
      <c r="LW23" s="41">
        <v>0.49334188888888886</v>
      </c>
      <c r="LX23" s="41">
        <v>0.61520618518518522</v>
      </c>
      <c r="LY23" s="41">
        <v>0.58297596296296306</v>
      </c>
      <c r="LZ23" s="41">
        <v>0.24241733333333335</v>
      </c>
      <c r="MA23" s="41">
        <v>0.35927522222222213</v>
      </c>
      <c r="MB23" s="41">
        <v>0.33107277777777777</v>
      </c>
      <c r="MC23" s="41">
        <v>0.65543251851851847</v>
      </c>
      <c r="MD23" s="41">
        <v>0.62549744444444444</v>
      </c>
      <c r="ME23" s="41">
        <v>3.5822222222222228E-2</v>
      </c>
      <c r="MF23" s="41">
        <v>2.3058553703703706</v>
      </c>
      <c r="MG23" s="41">
        <v>1.9829405555555557</v>
      </c>
      <c r="MH23" s="41">
        <v>0.53653581481481483</v>
      </c>
      <c r="MI23" s="41">
        <v>0.62332096296296291</v>
      </c>
      <c r="MJ23" s="41">
        <v>0.64939181481481467</v>
      </c>
      <c r="MK23" s="41">
        <v>0.71405344444444463</v>
      </c>
      <c r="ML23" s="41">
        <v>22.855925925925934</v>
      </c>
      <c r="MM23" s="41">
        <v>21.74074074074074</v>
      </c>
      <c r="MN23" s="41">
        <v>22.076296296296295</v>
      </c>
      <c r="MO23" s="41">
        <v>21.734074074074076</v>
      </c>
      <c r="MP23" s="41">
        <f t="shared" si="32"/>
        <v>-0.779629629629639</v>
      </c>
      <c r="MQ23" s="41">
        <v>58.931851851851846</v>
      </c>
      <c r="MR23" s="41">
        <f t="shared" si="33"/>
        <v>149.68690370370368</v>
      </c>
      <c r="MS23" s="41">
        <v>150</v>
      </c>
      <c r="MT23" s="41">
        <f t="shared" si="34"/>
        <v>0.31309629629632241</v>
      </c>
      <c r="MU23" s="41">
        <v>0.31887931034482753</v>
      </c>
      <c r="MV23" s="41">
        <v>0.1598931034482759</v>
      </c>
      <c r="MW23" s="41">
        <v>7.3841379310344818E-2</v>
      </c>
      <c r="MX23" s="41">
        <v>0.28578965517241373</v>
      </c>
      <c r="MY23" s="41">
        <v>9.3810344827586226E-2</v>
      </c>
      <c r="MZ23" s="41">
        <v>6.5951724137931031E-2</v>
      </c>
      <c r="NA23" s="41">
        <v>0.54471899999999984</v>
      </c>
      <c r="NB23" s="41">
        <v>0.50600696551724145</v>
      </c>
      <c r="NC23" s="41">
        <v>0.62418544827586209</v>
      </c>
      <c r="ND23" s="41">
        <v>0.59045917241379309</v>
      </c>
      <c r="NE23" s="41">
        <v>0.26185113793103448</v>
      </c>
      <c r="NF23" s="41">
        <v>0.3723803103448276</v>
      </c>
      <c r="NG23" s="41">
        <v>0.33102803448275858</v>
      </c>
      <c r="NH23" s="41">
        <v>0.6563781379310345</v>
      </c>
      <c r="NI23" s="41">
        <v>0.62493048275862073</v>
      </c>
      <c r="NJ23" s="41">
        <v>2.7858620689655174E-2</v>
      </c>
      <c r="NK23" s="41">
        <v>2.4470129310344824</v>
      </c>
      <c r="NL23" s="41">
        <v>2.0874734482758628</v>
      </c>
      <c r="NM23" s="41">
        <v>0.53048920689655177</v>
      </c>
      <c r="NN23" s="41">
        <v>0.60966031034482748</v>
      </c>
      <c r="NO23" s="41">
        <v>0.64633858620689633</v>
      </c>
      <c r="NP23" s="41">
        <v>0.7054702068965516</v>
      </c>
      <c r="NQ23" s="41">
        <v>24.166551724137932</v>
      </c>
      <c r="NR23" s="41">
        <v>23.930689655172419</v>
      </c>
      <c r="NS23" s="41">
        <v>24.775172413793101</v>
      </c>
      <c r="NT23" s="41">
        <v>24.091034482758623</v>
      </c>
      <c r="NU23" s="41">
        <f t="shared" si="35"/>
        <v>0.60862068965516869</v>
      </c>
      <c r="NV23" s="41">
        <v>73.38827586206898</v>
      </c>
      <c r="NW23" s="41">
        <f t="shared" si="36"/>
        <v>186.40622068965521</v>
      </c>
      <c r="NX23" s="41">
        <v>174</v>
      </c>
      <c r="NY23" s="41">
        <f t="shared" si="37"/>
        <v>-12.406220689655214</v>
      </c>
      <c r="NZ23" s="41">
        <v>0.27785000000000004</v>
      </c>
      <c r="OA23" s="41">
        <v>0.14138571428571431</v>
      </c>
      <c r="OB23" s="41">
        <v>6.413214285714286E-2</v>
      </c>
      <c r="OC23" s="41">
        <v>0.25647857142857139</v>
      </c>
      <c r="OD23" s="41">
        <v>8.2075000000000009E-2</v>
      </c>
      <c r="OE23" s="41">
        <v>5.5721428571428575E-2</v>
      </c>
      <c r="OF23" s="41">
        <v>0.54334760714285724</v>
      </c>
      <c r="OG23" s="41">
        <v>0.51482528571428576</v>
      </c>
      <c r="OH23" s="41">
        <v>0.62443346428571422</v>
      </c>
      <c r="OI23" s="41">
        <v>0.60006285714285734</v>
      </c>
      <c r="OJ23" s="41">
        <v>0.26589567857142854</v>
      </c>
      <c r="OK23" s="41">
        <v>0.37820307142857129</v>
      </c>
      <c r="OL23" s="41">
        <v>0.32466164285714283</v>
      </c>
      <c r="OM23" s="41">
        <v>0.66477782142857156</v>
      </c>
      <c r="ON23" s="41">
        <v>0.64238678571428565</v>
      </c>
      <c r="OO23" s="41">
        <v>2.6353571428571428E-2</v>
      </c>
      <c r="OP23" s="41">
        <v>2.4115224642857145</v>
      </c>
      <c r="OQ23" s="41">
        <v>2.1497283571428567</v>
      </c>
      <c r="OR23" s="41">
        <v>0.51989557142857123</v>
      </c>
      <c r="OS23" s="41">
        <v>0.5979860714285713</v>
      </c>
      <c r="OT23" s="41">
        <v>0.63647807142857127</v>
      </c>
      <c r="OU23" s="41">
        <v>0.695078857142857</v>
      </c>
      <c r="OV23" s="41">
        <v>16.38571428571429</v>
      </c>
      <c r="OW23" s="41">
        <v>17.635000000000002</v>
      </c>
      <c r="OX23" s="41">
        <v>18.320357142857141</v>
      </c>
      <c r="OY23" s="41">
        <v>17.581071428571427</v>
      </c>
      <c r="OZ23" s="41">
        <f t="shared" si="38"/>
        <v>1.9346428571428511</v>
      </c>
      <c r="PA23" s="41">
        <v>48.525714285714294</v>
      </c>
      <c r="PB23" s="41">
        <f t="shared" si="39"/>
        <v>123.25531428571431</v>
      </c>
      <c r="PC23" s="41">
        <v>184</v>
      </c>
      <c r="PD23" s="41">
        <f t="shared" si="40"/>
        <v>60.744685714285694</v>
      </c>
      <c r="PE23" s="41">
        <v>0.27383064516129035</v>
      </c>
      <c r="PF23" s="41">
        <v>0.12571451612903223</v>
      </c>
      <c r="PG23" s="41">
        <v>0.11066612903225803</v>
      </c>
      <c r="PH23" s="41">
        <v>0.24494677419354838</v>
      </c>
      <c r="PI23" s="41">
        <v>9.88370967741935E-2</v>
      </c>
      <c r="PJ23" s="41">
        <v>7.2317741935483876E-2</v>
      </c>
      <c r="PK23" s="41">
        <v>0.46865370967741932</v>
      </c>
      <c r="PL23" s="41">
        <v>0.42481943548387108</v>
      </c>
      <c r="PM23" s="41">
        <v>0.4237253548387096</v>
      </c>
      <c r="PN23" s="41">
        <v>0.37760895161290331</v>
      </c>
      <c r="PO23" s="41">
        <v>0.12017020967741934</v>
      </c>
      <c r="PP23" s="41">
        <v>6.4472758064516106E-2</v>
      </c>
      <c r="PQ23" s="41">
        <v>0.3696988387096774</v>
      </c>
      <c r="PR23" s="41">
        <v>0.58132343548387089</v>
      </c>
      <c r="PS23" s="41">
        <v>0.54381201612903229</v>
      </c>
      <c r="PT23" s="41">
        <v>2.651935483870968E-2</v>
      </c>
      <c r="PU23" s="41">
        <v>1.7869840000000006</v>
      </c>
      <c r="PV23" s="41">
        <v>1.4908992096774194</v>
      </c>
      <c r="PW23" s="41">
        <v>0.87580680645161291</v>
      </c>
      <c r="PX23" s="41">
        <v>0.79088127419354859</v>
      </c>
      <c r="PY23" s="41">
        <v>0.90882630645161289</v>
      </c>
      <c r="PZ23" s="41">
        <v>0.84664359677419365</v>
      </c>
      <c r="QA23" s="41">
        <v>25.147741935483872</v>
      </c>
      <c r="QB23" s="41">
        <v>27.873064516129027</v>
      </c>
      <c r="QC23" s="41">
        <v>28.261290322580642</v>
      </c>
      <c r="QD23" s="41">
        <v>27.460645161290323</v>
      </c>
      <c r="QE23" s="41">
        <f t="shared" si="41"/>
        <v>3.1135483870967704</v>
      </c>
      <c r="QF23" s="41">
        <v>74.878064516128958</v>
      </c>
      <c r="QG23" s="41">
        <f t="shared" si="42"/>
        <v>190.19028387096756</v>
      </c>
      <c r="QH23" s="41">
        <v>185</v>
      </c>
      <c r="QI23" s="41">
        <f t="shared" si="43"/>
        <v>-5.1902838709675621</v>
      </c>
      <c r="QJ23" s="41">
        <v>0.23071249999999999</v>
      </c>
      <c r="QK23" s="41">
        <v>0.15897916666666667</v>
      </c>
      <c r="QL23" s="41">
        <v>0.12487083333333333</v>
      </c>
      <c r="QM23" s="41">
        <v>0.16587500000000002</v>
      </c>
      <c r="QN23" s="41">
        <v>0.10115416666666667</v>
      </c>
      <c r="QO23" s="41">
        <v>7.733749999999999E-2</v>
      </c>
      <c r="QP23" s="41">
        <v>0.3891260416666667</v>
      </c>
      <c r="QQ23" s="41">
        <v>0.24257208333333335</v>
      </c>
      <c r="QR23" s="41">
        <v>0.29744112499999997</v>
      </c>
      <c r="QS23" s="41">
        <v>0.14194433333333334</v>
      </c>
      <c r="QT23" s="41">
        <v>0.22207474999999999</v>
      </c>
      <c r="QU23" s="41">
        <v>0.12081258333333333</v>
      </c>
      <c r="QV23" s="41">
        <v>0.18331833333333333</v>
      </c>
      <c r="QW23" s="41">
        <v>0.49719520833333336</v>
      </c>
      <c r="QX23" s="41">
        <v>0.36417241666666667</v>
      </c>
      <c r="QY23" s="41">
        <v>2.3816666666666663E-2</v>
      </c>
      <c r="QZ23" s="41">
        <v>1.290230041666667</v>
      </c>
      <c r="RA23" s="41">
        <v>0.64351687499999999</v>
      </c>
      <c r="RB23" s="41">
        <v>0.62151783333333344</v>
      </c>
      <c r="RC23" s="41">
        <v>0.46959108333333327</v>
      </c>
      <c r="RD23" s="41">
        <v>0.67765404166666665</v>
      </c>
      <c r="RE23" s="41">
        <v>0.54993820833333329</v>
      </c>
      <c r="RF23" s="41">
        <v>26.00375</v>
      </c>
      <c r="RG23" s="41">
        <v>31.345416666666662</v>
      </c>
      <c r="RH23" s="41">
        <v>32.405833333333341</v>
      </c>
      <c r="RI23" s="41">
        <v>30.944166666666671</v>
      </c>
      <c r="RJ23" s="41">
        <f t="shared" si="44"/>
        <v>6.4020833333333407</v>
      </c>
      <c r="RK23" s="41">
        <v>75.220833333333346</v>
      </c>
      <c r="RL23" s="41">
        <f t="shared" si="45"/>
        <v>191.06091666666671</v>
      </c>
      <c r="RM23" s="41">
        <v>197</v>
      </c>
      <c r="RN23" s="41">
        <f t="shared" si="46"/>
        <v>5.9390833333332864</v>
      </c>
      <c r="RO23" s="41">
        <v>0.21328620689655173</v>
      </c>
      <c r="RP23" s="41">
        <v>0.12285862068965518</v>
      </c>
      <c r="RQ23" s="41">
        <v>0.12859999999999999</v>
      </c>
      <c r="RR23" s="41">
        <v>0.15172758620689653</v>
      </c>
      <c r="RS23" s="41">
        <v>0.10713103448275864</v>
      </c>
      <c r="RT23" s="41">
        <v>7.4737931034482771E-2</v>
      </c>
      <c r="RU23" s="41">
        <v>0.32990755172413799</v>
      </c>
      <c r="RV23" s="41">
        <v>0.17201144827586209</v>
      </c>
      <c r="RW23" s="41">
        <v>0.24671427586206887</v>
      </c>
      <c r="RX23" s="41">
        <v>8.266555172413792E-2</v>
      </c>
      <c r="RY23" s="41">
        <v>6.7592620689655186E-2</v>
      </c>
      <c r="RZ23" s="41">
        <v>-2.3045620689655176E-2</v>
      </c>
      <c r="SA23" s="41">
        <v>0.26806979310344831</v>
      </c>
      <c r="SB23" s="41">
        <v>0.47980524137931035</v>
      </c>
      <c r="SC23" s="41">
        <v>0.34004234482758611</v>
      </c>
      <c r="SD23" s="41">
        <v>3.2393103448275867E-2</v>
      </c>
      <c r="SE23" s="41">
        <v>0.994268068965517</v>
      </c>
      <c r="SF23" s="41">
        <v>0.4179092413793104</v>
      </c>
      <c r="SG23" s="41">
        <v>1.1049174482758621</v>
      </c>
      <c r="SH23" s="41">
        <v>0.80969431034482753</v>
      </c>
      <c r="SI23" s="41">
        <v>1.0801135862068967</v>
      </c>
      <c r="SJ23" s="41">
        <v>0.84753189655172423</v>
      </c>
      <c r="SK23" s="41">
        <v>30.355172413793092</v>
      </c>
      <c r="SL23" s="41">
        <v>36.929655172413796</v>
      </c>
      <c r="SM23" s="41">
        <v>38.062413793103453</v>
      </c>
      <c r="SN23" s="41">
        <v>36.612758620689654</v>
      </c>
      <c r="SO23" s="41">
        <f t="shared" si="47"/>
        <v>7.7072413793103607</v>
      </c>
      <c r="SP23" s="42">
        <v>72.883448275862079</v>
      </c>
      <c r="SQ23" s="42">
        <f t="shared" si="48"/>
        <v>185.12395862068968</v>
      </c>
      <c r="SR23" s="42">
        <v>202.5</v>
      </c>
      <c r="SS23" s="42">
        <f t="shared" si="49"/>
        <v>17.376041379310323</v>
      </c>
      <c r="ST23" s="42">
        <v>-9999</v>
      </c>
      <c r="SU23" s="42">
        <v>-9999</v>
      </c>
      <c r="SV23" s="42">
        <v>-9999</v>
      </c>
      <c r="SW23" s="42">
        <v>-9999</v>
      </c>
      <c r="SX23" s="42">
        <v>-9999</v>
      </c>
      <c r="SY23" s="42">
        <v>-9999</v>
      </c>
      <c r="SZ23" s="42">
        <v>-9999</v>
      </c>
      <c r="TA23" s="42">
        <v>-9999</v>
      </c>
      <c r="TB23" s="42">
        <v>-9999</v>
      </c>
      <c r="TC23" s="42">
        <v>-9999</v>
      </c>
      <c r="TD23" s="42">
        <v>-9999</v>
      </c>
      <c r="TE23" s="42">
        <v>-9999</v>
      </c>
      <c r="TF23" s="42">
        <v>-9999</v>
      </c>
      <c r="TG23" s="42">
        <v>-9999</v>
      </c>
      <c r="TH23" s="42">
        <v>-9999</v>
      </c>
      <c r="TI23" s="42">
        <v>-9999</v>
      </c>
      <c r="TJ23" s="42">
        <v>-9999</v>
      </c>
      <c r="TK23" s="42">
        <v>-9999</v>
      </c>
      <c r="TL23" s="42">
        <v>-9999</v>
      </c>
      <c r="TM23" s="42">
        <v>-9999</v>
      </c>
      <c r="TN23" s="42">
        <v>-9999</v>
      </c>
      <c r="TO23" s="42">
        <v>-9999</v>
      </c>
      <c r="TP23" s="42">
        <v>-9999</v>
      </c>
      <c r="TQ23" s="42">
        <v>-9999</v>
      </c>
      <c r="TR23" s="42">
        <v>-9999</v>
      </c>
      <c r="TS23" s="42">
        <v>-9999</v>
      </c>
      <c r="TT23" s="42">
        <v>-9999</v>
      </c>
      <c r="TU23" s="42">
        <v>-9999</v>
      </c>
      <c r="TV23" s="42">
        <v>-9999</v>
      </c>
      <c r="TW23" s="42">
        <v>-9999</v>
      </c>
      <c r="TX23" s="42">
        <v>-9999</v>
      </c>
      <c r="TY23" s="41">
        <v>0.19157000000000002</v>
      </c>
      <c r="TZ23" s="41">
        <v>0.123955</v>
      </c>
      <c r="UA23" s="41">
        <v>0.142625</v>
      </c>
      <c r="UB23" s="41">
        <v>0.140345</v>
      </c>
      <c r="UC23" s="41">
        <v>0.11427000000000001</v>
      </c>
      <c r="UD23" s="41">
        <v>7.4979999999999991E-2</v>
      </c>
      <c r="UE23" s="41">
        <v>0.25174915000000003</v>
      </c>
      <c r="UF23" s="41">
        <v>0.1023319</v>
      </c>
      <c r="UG23" s="41">
        <v>0.1453092</v>
      </c>
      <c r="UH23" s="41">
        <v>-8.2633000000000012E-3</v>
      </c>
      <c r="UI23" s="41">
        <v>4.0512100000000002E-2</v>
      </c>
      <c r="UJ23" s="41">
        <v>-7.0295300000000005E-2</v>
      </c>
      <c r="UK23" s="41">
        <v>0.21329585000000001</v>
      </c>
      <c r="UL23" s="41">
        <v>0.43636110000000006</v>
      </c>
      <c r="UM23" s="41">
        <v>0.30354799999999998</v>
      </c>
      <c r="UN23" s="41">
        <v>3.9289999999999999E-2</v>
      </c>
      <c r="UO23" s="41">
        <v>0.67675640000000004</v>
      </c>
      <c r="UP23" s="41">
        <v>0.22869975000000003</v>
      </c>
      <c r="UQ23" s="41">
        <v>1.4921140499999999</v>
      </c>
      <c r="UR23" s="41">
        <v>0.84391450000000001</v>
      </c>
      <c r="US23" s="41">
        <v>1.4073595499999998</v>
      </c>
      <c r="UT23" s="41">
        <v>0.86923680000000003</v>
      </c>
      <c r="UU23" s="41">
        <v>33.265999999999998</v>
      </c>
      <c r="UV23" s="41">
        <v>39.86</v>
      </c>
      <c r="UW23" s="41">
        <v>41.105000000000004</v>
      </c>
      <c r="UX23" s="41">
        <v>39.675999999999995</v>
      </c>
      <c r="UY23" s="41">
        <f t="shared" si="50"/>
        <v>7.8390000000000057</v>
      </c>
      <c r="UZ23" s="42">
        <v>75.98</v>
      </c>
      <c r="VA23" s="42">
        <f t="shared" si="51"/>
        <v>192.98920000000001</v>
      </c>
      <c r="VB23" s="42">
        <v>206</v>
      </c>
      <c r="VC23" s="42">
        <f t="shared" si="52"/>
        <v>13.010799999999989</v>
      </c>
      <c r="VD23" s="41">
        <f t="shared" si="4"/>
        <v>-689.31309095534823</v>
      </c>
      <c r="VE23" s="41">
        <f t="shared" si="5"/>
        <v>-688.79879095585341</v>
      </c>
      <c r="VF23" s="41">
        <f t="shared" si="6"/>
        <v>-711.09189093681618</v>
      </c>
    </row>
    <row r="24" spans="1:578" x14ac:dyDescent="0.25">
      <c r="A24" s="4">
        <v>1</v>
      </c>
      <c r="B24" s="4">
        <v>3</v>
      </c>
      <c r="C24" s="28">
        <v>303</v>
      </c>
      <c r="D24" s="42">
        <v>-9999</v>
      </c>
      <c r="E24" s="42">
        <v>-9999</v>
      </c>
      <c r="F24" s="4">
        <v>3</v>
      </c>
      <c r="G24" s="4">
        <v>48.8</v>
      </c>
      <c r="H24" s="40">
        <v>213.38417721518985</v>
      </c>
      <c r="I24" s="40">
        <f t="shared" si="7"/>
        <v>262.18417721518983</v>
      </c>
      <c r="J24" s="41">
        <f t="shared" si="8"/>
        <v>0.54226303457123026</v>
      </c>
      <c r="K24" s="4" t="s">
        <v>1</v>
      </c>
      <c r="L24" s="42">
        <v>150</v>
      </c>
      <c r="M24" s="42">
        <f t="shared" si="0"/>
        <v>168.00000000000003</v>
      </c>
      <c r="N24" s="42">
        <v>-9999</v>
      </c>
      <c r="O24" s="42">
        <v>-9999</v>
      </c>
      <c r="P24" s="42">
        <v>-9999</v>
      </c>
      <c r="Q24" s="42">
        <v>-9999</v>
      </c>
      <c r="R24" s="42">
        <v>-9999</v>
      </c>
      <c r="S24" s="42">
        <v>-9999</v>
      </c>
      <c r="T24" s="42">
        <v>-9999</v>
      </c>
      <c r="U24" s="42">
        <v>-9999</v>
      </c>
      <c r="V24" s="42">
        <v>-9999</v>
      </c>
      <c r="W24" s="42">
        <v>-9999</v>
      </c>
      <c r="X24" s="42">
        <v>-9999</v>
      </c>
      <c r="Y24" s="42">
        <v>-9999</v>
      </c>
      <c r="Z24" s="42">
        <v>-9999</v>
      </c>
      <c r="AA24" s="42">
        <v>-9999</v>
      </c>
      <c r="AB24" s="42">
        <v>-9999</v>
      </c>
      <c r="AC24" s="42">
        <v>-9999</v>
      </c>
      <c r="AD24" s="42">
        <v>-9999</v>
      </c>
      <c r="AE24" s="42">
        <v>-9999</v>
      </c>
      <c r="AF24" s="42">
        <v>-9999</v>
      </c>
      <c r="AG24" s="42">
        <v>-9999</v>
      </c>
      <c r="AH24" s="42">
        <v>-9999</v>
      </c>
      <c r="AI24" s="42">
        <v>-9999</v>
      </c>
      <c r="AJ24" s="42">
        <v>-9999</v>
      </c>
      <c r="AK24" s="42">
        <v>-9999</v>
      </c>
      <c r="AL24" s="42">
        <v>-9999</v>
      </c>
      <c r="AM24" s="42">
        <v>-9999</v>
      </c>
      <c r="AN24" s="42">
        <v>-9999</v>
      </c>
      <c r="AO24" s="42">
        <v>-9999</v>
      </c>
      <c r="AP24" s="42">
        <v>-9999</v>
      </c>
      <c r="AQ24" s="42">
        <v>-9999</v>
      </c>
      <c r="AR24" s="42">
        <v>-9999</v>
      </c>
      <c r="AS24" s="42">
        <v>-9999</v>
      </c>
      <c r="AT24" s="42">
        <v>-9999</v>
      </c>
      <c r="AU24" s="42">
        <v>-9999</v>
      </c>
      <c r="AV24" s="42">
        <v>-9999</v>
      </c>
      <c r="AW24" s="42">
        <v>-9999</v>
      </c>
      <c r="AX24" s="42">
        <v>-9999</v>
      </c>
      <c r="AY24" s="42">
        <v>-9999</v>
      </c>
      <c r="AZ24" s="42">
        <v>-9999</v>
      </c>
      <c r="BA24" s="42">
        <v>-9999</v>
      </c>
      <c r="BB24" s="42">
        <v>-9999</v>
      </c>
      <c r="BC24" s="42">
        <v>-9999</v>
      </c>
      <c r="BD24" s="42">
        <v>-9999</v>
      </c>
      <c r="BE24" s="42">
        <v>-9999</v>
      </c>
      <c r="BF24" s="42">
        <v>-9999</v>
      </c>
      <c r="BG24" s="42">
        <v>-9999</v>
      </c>
      <c r="BH24" s="42">
        <v>-9999</v>
      </c>
      <c r="BI24" s="42">
        <v>-9999</v>
      </c>
      <c r="BJ24" s="42">
        <v>-9999</v>
      </c>
      <c r="BK24" s="42">
        <v>-9999</v>
      </c>
      <c r="BL24" s="42">
        <v>-9999</v>
      </c>
      <c r="BM24" s="42">
        <v>-9999</v>
      </c>
      <c r="BN24" s="42">
        <v>-9999</v>
      </c>
      <c r="BO24" s="42">
        <v>-9999</v>
      </c>
      <c r="BP24" s="42">
        <v>-9999</v>
      </c>
      <c r="BQ24" s="42">
        <v>-9999</v>
      </c>
      <c r="BR24" s="42">
        <v>-9999</v>
      </c>
      <c r="BS24" s="42">
        <v>-9999</v>
      </c>
      <c r="BT24" s="42">
        <v>-9999</v>
      </c>
      <c r="BU24" s="42">
        <v>-9999</v>
      </c>
      <c r="BV24" s="42">
        <v>-9999</v>
      </c>
      <c r="BW24" s="42">
        <v>-9999</v>
      </c>
      <c r="BX24" s="42">
        <v>-9999</v>
      </c>
      <c r="BY24" s="42">
        <v>-9999</v>
      </c>
      <c r="BZ24" s="42">
        <v>-9999</v>
      </c>
      <c r="CA24" s="42">
        <v>-9999</v>
      </c>
      <c r="CB24" s="42">
        <v>-9999</v>
      </c>
      <c r="CC24" s="42">
        <v>-9999</v>
      </c>
      <c r="CD24" s="8">
        <v>8.7100000000000009</v>
      </c>
      <c r="CE24" s="25">
        <f t="shared" si="1"/>
        <v>580.66666666666674</v>
      </c>
      <c r="CF24" s="4">
        <v>3.8</v>
      </c>
      <c r="CG24" s="41">
        <f t="shared" si="55"/>
        <v>22.065333333333331</v>
      </c>
      <c r="CH24" s="37">
        <v>35.72</v>
      </c>
      <c r="CI24" s="25">
        <f>(CH24/1000)*(10000/(0.5*2*0.15))</f>
        <v>2381.3333333333335</v>
      </c>
      <c r="CJ24" s="43">
        <v>2.6</v>
      </c>
      <c r="CK24" s="41">
        <f>CI24*CJ24/100</f>
        <v>61.914666666666669</v>
      </c>
      <c r="CL24" s="38">
        <v>103.3</v>
      </c>
      <c r="CM24" s="25">
        <f>(CL24/1000)*(10000/(0.5*2*0.15))</f>
        <v>6886.666666666667</v>
      </c>
      <c r="CN24" s="43">
        <v>1.68</v>
      </c>
      <c r="CO24" s="41">
        <f>CM24*CN24/100</f>
        <v>115.696</v>
      </c>
      <c r="CP24" s="38">
        <v>130.94999999999999</v>
      </c>
      <c r="CQ24" s="25">
        <f>(CP24/1000)*(10000/(0.5*2*0.15))</f>
        <v>8730</v>
      </c>
      <c r="CR24" s="43">
        <v>1.56</v>
      </c>
      <c r="CS24" s="41">
        <f>CQ24*CR24/100</f>
        <v>136.18800000000002</v>
      </c>
      <c r="CT24" s="8">
        <v>811.68</v>
      </c>
      <c r="CU24" s="8">
        <v>4.6255827505827458</v>
      </c>
      <c r="CV24" s="8">
        <v>4.8872774999999997</v>
      </c>
      <c r="CW24" s="8">
        <v>1660.8019495516676</v>
      </c>
      <c r="CX24" s="25">
        <f t="shared" si="53"/>
        <v>1660.8019495516676</v>
      </c>
      <c r="CY24" s="25">
        <f t="shared" si="9"/>
        <v>1764.5217391304348</v>
      </c>
      <c r="CZ24" s="25">
        <f>CX24/(CQ24)</f>
        <v>0.19024077314452092</v>
      </c>
      <c r="DA24" s="43">
        <v>2.98</v>
      </c>
      <c r="DB24" s="41">
        <f t="shared" si="10"/>
        <v>49.491898096639694</v>
      </c>
      <c r="DC24" s="41">
        <v>65.599999999999994</v>
      </c>
      <c r="DD24" s="41">
        <v>1343</v>
      </c>
      <c r="DE24" s="41">
        <f t="shared" si="3"/>
        <v>48.845867460908416</v>
      </c>
      <c r="DF24" s="41">
        <v>0</v>
      </c>
      <c r="DG24" s="41">
        <v>0.78433888888888903</v>
      </c>
      <c r="DH24" s="41">
        <v>0.56948888888888893</v>
      </c>
      <c r="DI24" s="41">
        <v>0.48445000000000005</v>
      </c>
      <c r="DJ24" s="41">
        <v>0.74627777777777782</v>
      </c>
      <c r="DK24" s="41">
        <v>0.49454166666666644</v>
      </c>
      <c r="DL24" s="41">
        <v>0.30781666666666668</v>
      </c>
      <c r="DM24" s="41">
        <v>0.22658183333333332</v>
      </c>
      <c r="DN24" s="41">
        <v>0.20292633333333335</v>
      </c>
      <c r="DO24" s="41">
        <v>0.23588652777777774</v>
      </c>
      <c r="DP24" s="41">
        <v>0.21232530555555559</v>
      </c>
      <c r="DQ24" s="41">
        <v>7.0780222222222189E-2</v>
      </c>
      <c r="DR24" s="41">
        <v>8.0621361111111123E-2</v>
      </c>
      <c r="DS24" s="41">
        <v>0.1583016388888889</v>
      </c>
      <c r="DT24" s="41">
        <v>0.4359284722222222</v>
      </c>
      <c r="DU24" s="41">
        <v>0.4156192222222222</v>
      </c>
      <c r="DV24" s="41">
        <v>0.18672499999999995</v>
      </c>
      <c r="DW24" s="41">
        <v>0.58659480555555543</v>
      </c>
      <c r="DX24" s="41">
        <v>0.50958391666666669</v>
      </c>
      <c r="DY24" s="41">
        <v>0.66948780555555565</v>
      </c>
      <c r="DZ24" s="41">
        <v>0.69834219444444434</v>
      </c>
      <c r="EA24" s="41">
        <v>0.71410358333333313</v>
      </c>
      <c r="EB24" s="41">
        <v>0.73858838888888889</v>
      </c>
      <c r="EC24" s="41">
        <v>21.730555555555561</v>
      </c>
      <c r="ED24" s="41">
        <v>24.595277777777778</v>
      </c>
      <c r="EE24" s="41">
        <v>25.67166666666667</v>
      </c>
      <c r="EF24" s="41">
        <v>26.629999999999995</v>
      </c>
      <c r="EG24" s="41">
        <f t="shared" si="11"/>
        <v>3.941111111111109</v>
      </c>
      <c r="EH24" s="41">
        <v>37.313611111111101</v>
      </c>
      <c r="EI24" s="42">
        <f t="shared" si="12"/>
        <v>94.7765722222222</v>
      </c>
      <c r="EJ24" s="4">
        <v>105</v>
      </c>
      <c r="EK24" s="40">
        <f t="shared" si="13"/>
        <v>10.2234277777778</v>
      </c>
      <c r="EL24" s="41">
        <v>0.73904901960784286</v>
      </c>
      <c r="EM24" s="41">
        <v>0.52829607843137261</v>
      </c>
      <c r="EN24" s="41">
        <v>0.43227254901960777</v>
      </c>
      <c r="EO24" s="41">
        <v>0.70301764705882386</v>
      </c>
      <c r="EP24" s="41">
        <v>0.44365686274509819</v>
      </c>
      <c r="EQ24" s="41">
        <v>0.28178627450980392</v>
      </c>
      <c r="ER24" s="41">
        <v>0.24970598039215688</v>
      </c>
      <c r="ES24" s="41">
        <v>0.22611829411764706</v>
      </c>
      <c r="ET24" s="41">
        <v>0.26153098039215689</v>
      </c>
      <c r="EU24" s="41">
        <v>0.23809280392156856</v>
      </c>
      <c r="EV24" s="41">
        <v>8.7343882352941188E-2</v>
      </c>
      <c r="EW24" s="41">
        <v>9.9964313725490167E-2</v>
      </c>
      <c r="EX24" s="41">
        <v>0.16594219607843144</v>
      </c>
      <c r="EY24" s="41">
        <v>0.44757999999999998</v>
      </c>
      <c r="EZ24" s="41">
        <v>0.42736209803921571</v>
      </c>
      <c r="FA24" s="41">
        <v>0.16187058823529413</v>
      </c>
      <c r="FB24" s="41">
        <v>0.66631249019607863</v>
      </c>
      <c r="FC24" s="41">
        <v>0.585008450980392</v>
      </c>
      <c r="FD24" s="41">
        <v>0.63369033333333324</v>
      </c>
      <c r="FE24" s="41">
        <v>0.66455564705882353</v>
      </c>
      <c r="FF24" s="41">
        <v>0.68534576470588238</v>
      </c>
      <c r="FG24" s="41">
        <v>0.71147186274509799</v>
      </c>
      <c r="FH24" s="41">
        <v>21.750784313725504</v>
      </c>
      <c r="FI24" s="41">
        <v>27.503137254901961</v>
      </c>
      <c r="FJ24" s="41">
        <v>26.353137254901966</v>
      </c>
      <c r="FK24" s="41">
        <v>26.973137254901957</v>
      </c>
      <c r="FL24" s="41">
        <f t="shared" si="14"/>
        <v>4.6023529411764628</v>
      </c>
      <c r="FM24" s="41">
        <v>39.161764705882348</v>
      </c>
      <c r="FN24" s="40">
        <f t="shared" si="15"/>
        <v>99.47088235294116</v>
      </c>
      <c r="FO24" s="4">
        <v>105</v>
      </c>
      <c r="FP24" s="40">
        <f t="shared" si="16"/>
        <v>5.5291176470588397</v>
      </c>
      <c r="FQ24" s="41">
        <v>0.75049285714285729</v>
      </c>
      <c r="FR24" s="41">
        <v>0.52053809523809536</v>
      </c>
      <c r="FS24" s="41">
        <v>0.39531666666666671</v>
      </c>
      <c r="FT24" s="41">
        <v>0.71545714285714279</v>
      </c>
      <c r="FU24" s="41">
        <v>0.41204761904761916</v>
      </c>
      <c r="FV24" s="41">
        <v>0.26955714285714283</v>
      </c>
      <c r="FW24" s="41">
        <v>0.29136802380952381</v>
      </c>
      <c r="FX24" s="41">
        <v>0.2694313333333333</v>
      </c>
      <c r="FY24" s="41">
        <v>0.30995807142857135</v>
      </c>
      <c r="FZ24" s="41">
        <v>0.28827328571428573</v>
      </c>
      <c r="GA24" s="41">
        <v>0.11695942857142856</v>
      </c>
      <c r="GB24" s="41">
        <v>0.13712797619047618</v>
      </c>
      <c r="GC24" s="41">
        <v>0.18057619047619047</v>
      </c>
      <c r="GD24" s="41">
        <v>0.47130459523809509</v>
      </c>
      <c r="GE24" s="41">
        <v>0.45258659523809514</v>
      </c>
      <c r="GF24" s="41">
        <v>0.14249047619047617</v>
      </c>
      <c r="GG24" s="41">
        <v>0.82457314285714289</v>
      </c>
      <c r="GH24" s="41">
        <v>0.73960569047619051</v>
      </c>
      <c r="GI24" s="41">
        <v>0.58265714285714276</v>
      </c>
      <c r="GJ24" s="41">
        <v>0.62069947619047616</v>
      </c>
      <c r="GK24" s="41">
        <v>0.64596849999999995</v>
      </c>
      <c r="GL24" s="41">
        <v>0.67802483333333341</v>
      </c>
      <c r="GM24" s="41">
        <v>21.309047619047618</v>
      </c>
      <c r="GN24" s="41">
        <v>26.442380952380944</v>
      </c>
      <c r="GO24" s="41">
        <v>27.274047619047614</v>
      </c>
      <c r="GP24" s="41">
        <v>27.881428571428572</v>
      </c>
      <c r="GQ24" s="41">
        <f t="shared" si="17"/>
        <v>5.9649999999999963</v>
      </c>
      <c r="GR24" s="40">
        <v>39.38095238095238</v>
      </c>
      <c r="GS24" s="40">
        <f t="shared" si="18"/>
        <v>100.02761904761904</v>
      </c>
      <c r="GT24" s="4">
        <v>104</v>
      </c>
      <c r="GU24" s="41">
        <f t="shared" si="19"/>
        <v>3.9723809523809592</v>
      </c>
      <c r="GV24" s="41">
        <v>0.77080909090909089</v>
      </c>
      <c r="GW24" s="41">
        <v>0.51866363636363644</v>
      </c>
      <c r="GX24" s="41">
        <v>0.35748909090909081</v>
      </c>
      <c r="GY24" s="41">
        <v>0.7387109090909092</v>
      </c>
      <c r="GZ24" s="41">
        <v>0.38377636363636353</v>
      </c>
      <c r="HA24" s="41">
        <v>0.25836909090909094</v>
      </c>
      <c r="HB24" s="41">
        <v>0.33576049090909088</v>
      </c>
      <c r="HC24" s="41">
        <v>0.31683587272727276</v>
      </c>
      <c r="HD24" s="41">
        <v>0.36659716363636363</v>
      </c>
      <c r="HE24" s="41">
        <v>0.34809632727272732</v>
      </c>
      <c r="HF24" s="41">
        <v>0.15048141818181821</v>
      </c>
      <c r="HG24" s="41">
        <v>0.18476763636363633</v>
      </c>
      <c r="HH24" s="41">
        <v>0.1953066363636364</v>
      </c>
      <c r="HI24" s="41">
        <v>0.49776365454545446</v>
      </c>
      <c r="HJ24" s="41">
        <v>0.4816350363636363</v>
      </c>
      <c r="HK24" s="41">
        <v>0.12540727272727273</v>
      </c>
      <c r="HL24" s="41">
        <v>1.0161976727272728</v>
      </c>
      <c r="HM24" s="41">
        <v>0.9321247454545456</v>
      </c>
      <c r="HN24" s="41">
        <v>0.53396087272727266</v>
      </c>
      <c r="HO24" s="41">
        <v>0.58292969090909086</v>
      </c>
      <c r="HP24" s="41">
        <v>0.60978925454545474</v>
      </c>
      <c r="HQ24" s="41">
        <v>0.65072330909090903</v>
      </c>
      <c r="HR24" s="41">
        <v>16.171090909090907</v>
      </c>
      <c r="HS24" s="41">
        <v>22.051272727272735</v>
      </c>
      <c r="HT24" s="41">
        <v>22.980545454545453</v>
      </c>
      <c r="HU24" s="41">
        <v>23.11836363636364</v>
      </c>
      <c r="HV24" s="41">
        <f t="shared" si="20"/>
        <v>6.8094545454545461</v>
      </c>
      <c r="HW24" s="41">
        <v>38.701090909090908</v>
      </c>
      <c r="HX24" s="41">
        <f t="shared" si="21"/>
        <v>98.300770909090915</v>
      </c>
      <c r="HY24" s="4">
        <v>106</v>
      </c>
      <c r="HZ24" s="40">
        <f t="shared" si="22"/>
        <v>7.6992290909090855</v>
      </c>
      <c r="IA24" s="41">
        <v>0.71966119402985052</v>
      </c>
      <c r="IB24" s="41">
        <v>0.43016417910447757</v>
      </c>
      <c r="IC24" s="41">
        <v>0.26368208955223876</v>
      </c>
      <c r="ID24" s="41">
        <v>0.66423880597014906</v>
      </c>
      <c r="IE24" s="41">
        <v>0.30032686567164174</v>
      </c>
      <c r="IF24" s="41">
        <v>0.19945671641791046</v>
      </c>
      <c r="IG24" s="41">
        <v>0.41161098507462679</v>
      </c>
      <c r="IH24" s="41">
        <v>0.3777990149253731</v>
      </c>
      <c r="II24" s="41">
        <v>0.46421455223880592</v>
      </c>
      <c r="IJ24" s="41">
        <v>0.43229310447761177</v>
      </c>
      <c r="IK24" s="41">
        <v>0.17882376119402982</v>
      </c>
      <c r="IL24" s="41">
        <v>0.24147605970149252</v>
      </c>
      <c r="IM24" s="41">
        <v>0.25150547761194036</v>
      </c>
      <c r="IN24" s="41">
        <v>0.56584097014925372</v>
      </c>
      <c r="IO24" s="41">
        <v>0.53801064179104474</v>
      </c>
      <c r="IP24" s="41">
        <v>0.10087014925373132</v>
      </c>
      <c r="IQ24" s="41">
        <v>1.4076238059701496</v>
      </c>
      <c r="IR24" s="41">
        <v>1.2220009253731339</v>
      </c>
      <c r="IS24" s="41">
        <v>0.54316425373134325</v>
      </c>
      <c r="IT24" s="41">
        <v>0.61243659701492537</v>
      </c>
      <c r="IU24" s="41">
        <v>0.63472725373134342</v>
      </c>
      <c r="IV24" s="41">
        <v>0.6899145671641792</v>
      </c>
      <c r="IW24" s="41">
        <v>22.717313432835823</v>
      </c>
      <c r="IX24" s="41">
        <v>25.489253731343275</v>
      </c>
      <c r="IY24" s="41">
        <v>26.562985074626862</v>
      </c>
      <c r="IZ24" s="41">
        <v>26.926268656716424</v>
      </c>
      <c r="JA24" s="41">
        <f t="shared" si="23"/>
        <v>3.8456716417910393</v>
      </c>
      <c r="JB24" s="41">
        <v>40.938656716417903</v>
      </c>
      <c r="JC24" s="41">
        <f t="shared" si="24"/>
        <v>103.98418805970148</v>
      </c>
      <c r="JD24" s="41">
        <v>112</v>
      </c>
      <c r="JE24" s="41">
        <f t="shared" si="25"/>
        <v>8.0158119402985193</v>
      </c>
      <c r="JF24" s="41">
        <v>0.6849552631578949</v>
      </c>
      <c r="JG24" s="41">
        <v>0.38052894736842097</v>
      </c>
      <c r="JH24" s="41">
        <v>0.21266315789473686</v>
      </c>
      <c r="JI24" s="41">
        <v>0.62435526315789469</v>
      </c>
      <c r="JJ24" s="41">
        <v>0.24659210526315789</v>
      </c>
      <c r="JK24" s="41">
        <v>0.17166315789473691</v>
      </c>
      <c r="JL24" s="41">
        <v>0.47097581578947351</v>
      </c>
      <c r="JM24" s="41">
        <v>0.4341814736842104</v>
      </c>
      <c r="JN24" s="41">
        <v>0.52646047368421045</v>
      </c>
      <c r="JO24" s="41">
        <v>0.49225526315789475</v>
      </c>
      <c r="JP24" s="41">
        <v>0.21463657894736843</v>
      </c>
      <c r="JQ24" s="41">
        <v>0.28425147368421055</v>
      </c>
      <c r="JR24" s="41">
        <v>0.28556123684210527</v>
      </c>
      <c r="JS24" s="41">
        <v>0.5991092631578947</v>
      </c>
      <c r="JT24" s="41">
        <v>0.56861057894736844</v>
      </c>
      <c r="JU24" s="41">
        <v>7.4928947368421039E-2</v>
      </c>
      <c r="JV24" s="41">
        <v>1.7943729473684211</v>
      </c>
      <c r="JW24" s="41">
        <v>1.5463466315789471</v>
      </c>
      <c r="JX24" s="41">
        <v>0.5430528684210526</v>
      </c>
      <c r="JY24" s="41">
        <v>0.60732423684210513</v>
      </c>
      <c r="JZ24" s="41">
        <v>0.64431394736842096</v>
      </c>
      <c r="KA24" s="41">
        <v>0.69424771052631584</v>
      </c>
      <c r="KB24" s="41">
        <v>25.297368421052621</v>
      </c>
      <c r="KC24" s="41">
        <v>25.839736842105264</v>
      </c>
      <c r="KD24" s="41">
        <v>24.23263157894737</v>
      </c>
      <c r="KE24" s="41">
        <v>23.601052631578948</v>
      </c>
      <c r="KF24" s="41">
        <f t="shared" si="26"/>
        <v>-1.0647368421052512</v>
      </c>
      <c r="KG24" s="41">
        <v>42.730526315789483</v>
      </c>
      <c r="KH24" s="41">
        <f t="shared" si="27"/>
        <v>108.53553684210529</v>
      </c>
      <c r="KI24" s="41">
        <v>120</v>
      </c>
      <c r="KJ24" s="41">
        <f t="shared" si="28"/>
        <v>11.464463157894713</v>
      </c>
      <c r="KK24" s="41">
        <v>0.41225227272727261</v>
      </c>
      <c r="KL24" s="41">
        <v>0.22157727272727276</v>
      </c>
      <c r="KM24" s="41">
        <v>0.11368636363636364</v>
      </c>
      <c r="KN24" s="41">
        <v>0.38206590909090909</v>
      </c>
      <c r="KO24" s="41">
        <v>0.13771818181818182</v>
      </c>
      <c r="KP24" s="41">
        <v>9.7702272727272721E-2</v>
      </c>
      <c r="KQ24" s="41">
        <v>0.49850656818181827</v>
      </c>
      <c r="KR24" s="41">
        <v>0.46995163636363646</v>
      </c>
      <c r="KS24" s="41">
        <v>0.56731334090909091</v>
      </c>
      <c r="KT24" s="41">
        <v>0.54157465909090918</v>
      </c>
      <c r="KU24" s="41">
        <v>0.23362211363636362</v>
      </c>
      <c r="KV24" s="41">
        <v>0.32264938636363644</v>
      </c>
      <c r="KW24" s="41">
        <v>0.3000704545454545</v>
      </c>
      <c r="KX24" s="41">
        <v>0.61628009090909075</v>
      </c>
      <c r="KY24" s="41">
        <v>0.5926229999999999</v>
      </c>
      <c r="KZ24" s="41">
        <v>4.0015909090909088E-2</v>
      </c>
      <c r="LA24" s="41">
        <v>2.0024501136363635</v>
      </c>
      <c r="LB24" s="41">
        <v>1.7829081818181818</v>
      </c>
      <c r="LC24" s="41">
        <v>0.5289631136363635</v>
      </c>
      <c r="LD24" s="41">
        <v>0.60226945454545455</v>
      </c>
      <c r="LE24" s="41">
        <v>0.63716184090909067</v>
      </c>
      <c r="LF24" s="41">
        <v>0.69348986363636378</v>
      </c>
      <c r="LG24" s="41">
        <v>20.591136363636352</v>
      </c>
      <c r="LH24" s="41">
        <v>19.334318181818176</v>
      </c>
      <c r="LI24" s="41">
        <v>19.488181818181811</v>
      </c>
      <c r="LJ24" s="41">
        <v>18.993636363636362</v>
      </c>
      <c r="LK24" s="41">
        <f t="shared" si="29"/>
        <v>-1.1029545454545406</v>
      </c>
      <c r="LL24" s="41">
        <v>56.465909090909079</v>
      </c>
      <c r="LM24" s="41">
        <f t="shared" si="30"/>
        <v>143.42340909090908</v>
      </c>
      <c r="LN24" s="41">
        <v>150</v>
      </c>
      <c r="LO24" s="41">
        <f t="shared" si="31"/>
        <v>6.5765909090909247</v>
      </c>
      <c r="LP24" s="41">
        <v>0.37274444444444443</v>
      </c>
      <c r="LQ24" s="41">
        <v>0.17695555555555559</v>
      </c>
      <c r="LR24" s="41">
        <v>7.3444444444444451E-2</v>
      </c>
      <c r="LS24" s="41">
        <v>0.34795185185185173</v>
      </c>
      <c r="LT24" s="41">
        <v>9.624814814814811E-2</v>
      </c>
      <c r="LU24" s="41">
        <v>7.1229629629629629E-2</v>
      </c>
      <c r="LV24" s="41">
        <v>0.58894351851851845</v>
      </c>
      <c r="LW24" s="41">
        <v>0.56615085185185177</v>
      </c>
      <c r="LX24" s="41">
        <v>0.66900151851851875</v>
      </c>
      <c r="LY24" s="41">
        <v>0.64987848148148142</v>
      </c>
      <c r="LZ24" s="41">
        <v>0.29517151851851853</v>
      </c>
      <c r="MA24" s="41">
        <v>0.41416129629629628</v>
      </c>
      <c r="MB24" s="41">
        <v>0.35437255555555552</v>
      </c>
      <c r="MC24" s="41">
        <v>0.67745422222222218</v>
      </c>
      <c r="MD24" s="41">
        <v>0.65875677777777775</v>
      </c>
      <c r="ME24" s="41">
        <v>2.501851851851852E-2</v>
      </c>
      <c r="MF24" s="41">
        <v>2.882719925925926</v>
      </c>
      <c r="MG24" s="41">
        <v>2.6285030000000003</v>
      </c>
      <c r="MH24" s="41">
        <v>0.52744511111111114</v>
      </c>
      <c r="MI24" s="41">
        <v>0.60150396296296293</v>
      </c>
      <c r="MJ24" s="41">
        <v>0.64930348148148143</v>
      </c>
      <c r="MK24" s="41">
        <v>0.703184185185185</v>
      </c>
      <c r="ML24" s="41">
        <v>22.853703703703705</v>
      </c>
      <c r="MM24" s="41">
        <v>21.367777777777775</v>
      </c>
      <c r="MN24" s="41">
        <v>21.68703703703703</v>
      </c>
      <c r="MO24" s="41">
        <v>21.304074074074077</v>
      </c>
      <c r="MP24" s="41">
        <f t="shared" si="32"/>
        <v>-1.166666666666675</v>
      </c>
      <c r="MQ24" s="41">
        <v>58.722592592592584</v>
      </c>
      <c r="MR24" s="41">
        <f t="shared" si="33"/>
        <v>149.15538518518517</v>
      </c>
      <c r="MS24" s="41">
        <v>150</v>
      </c>
      <c r="MT24" s="41">
        <f t="shared" si="34"/>
        <v>0.84461481481483247</v>
      </c>
      <c r="MU24" s="41">
        <v>0.33082142857142854</v>
      </c>
      <c r="MV24" s="41">
        <v>0.15131071428571427</v>
      </c>
      <c r="MW24" s="41">
        <v>6.0617857142857154E-2</v>
      </c>
      <c r="MX24" s="41">
        <v>0.29614999999999991</v>
      </c>
      <c r="MY24" s="41">
        <v>8.1210714285714289E-2</v>
      </c>
      <c r="MZ24" s="41">
        <v>5.9949999999999996E-2</v>
      </c>
      <c r="NA24" s="41">
        <v>0.60544132142857143</v>
      </c>
      <c r="NB24" s="41">
        <v>0.56929696428571419</v>
      </c>
      <c r="NC24" s="41">
        <v>0.68992578571428564</v>
      </c>
      <c r="ND24" s="41">
        <v>0.65986775000000009</v>
      </c>
      <c r="NE24" s="41">
        <v>0.30150032142857153</v>
      </c>
      <c r="NF24" s="41">
        <v>0.42794982142857146</v>
      </c>
      <c r="NG24" s="41">
        <v>0.37187335714285707</v>
      </c>
      <c r="NH24" s="41">
        <v>0.69280450000000016</v>
      </c>
      <c r="NI24" s="41">
        <v>0.66295739285714272</v>
      </c>
      <c r="NJ24" s="41">
        <v>2.1260714285714289E-2</v>
      </c>
      <c r="NK24" s="41">
        <v>3.0891856071428569</v>
      </c>
      <c r="NL24" s="41">
        <v>2.660568142857143</v>
      </c>
      <c r="NM24" s="41">
        <v>0.5386280714285715</v>
      </c>
      <c r="NN24" s="41">
        <v>0.61347685714285716</v>
      </c>
      <c r="NO24" s="41">
        <v>0.6627440714285715</v>
      </c>
      <c r="NP24" s="41">
        <v>0.71736635714285701</v>
      </c>
      <c r="NQ24" s="41">
        <v>24.173214285714295</v>
      </c>
      <c r="NR24" s="41">
        <v>22.349642857142864</v>
      </c>
      <c r="NS24" s="41">
        <v>23.606428571428577</v>
      </c>
      <c r="NT24" s="41">
        <v>23.655714285714286</v>
      </c>
      <c r="NU24" s="41">
        <f t="shared" si="35"/>
        <v>-0.566785714285718</v>
      </c>
      <c r="NV24" s="41">
        <v>75.962857142857146</v>
      </c>
      <c r="NW24" s="41">
        <f t="shared" si="36"/>
        <v>192.94565714285716</v>
      </c>
      <c r="NX24" s="41">
        <v>174</v>
      </c>
      <c r="NY24" s="41">
        <f t="shared" si="37"/>
        <v>-18.945657142857158</v>
      </c>
      <c r="NZ24" s="41">
        <v>0.29700645161290323</v>
      </c>
      <c r="OA24" s="41">
        <v>0.1347451612903226</v>
      </c>
      <c r="OB24" s="41">
        <v>5.4354838709677417E-2</v>
      </c>
      <c r="OC24" s="41">
        <v>0.2655483870967742</v>
      </c>
      <c r="OD24" s="41">
        <v>7.1035483870967753E-2</v>
      </c>
      <c r="OE24" s="41">
        <v>5.1751612903225802E-2</v>
      </c>
      <c r="OF24" s="41">
        <v>0.61327216129032247</v>
      </c>
      <c r="OG24" s="41">
        <v>0.57783867741935491</v>
      </c>
      <c r="OH24" s="41">
        <v>0.68972319354838718</v>
      </c>
      <c r="OI24" s="41">
        <v>0.65970183870967747</v>
      </c>
      <c r="OJ24" s="41">
        <v>0.30966312903225807</v>
      </c>
      <c r="OK24" s="41">
        <v>0.42517829032258064</v>
      </c>
      <c r="OL24" s="41">
        <v>0.37491045161290326</v>
      </c>
      <c r="OM24" s="41">
        <v>0.70228800000000002</v>
      </c>
      <c r="ON24" s="41">
        <v>0.67355122580645155</v>
      </c>
      <c r="OO24" s="41">
        <v>1.9283870967741933E-2</v>
      </c>
      <c r="OP24" s="41">
        <v>3.1960838709677422</v>
      </c>
      <c r="OQ24" s="41">
        <v>2.7495221612903231</v>
      </c>
      <c r="OR24" s="41">
        <v>0.54328341935483881</v>
      </c>
      <c r="OS24" s="41">
        <v>0.61155145161290336</v>
      </c>
      <c r="OT24" s="41">
        <v>0.66720629032258061</v>
      </c>
      <c r="OU24" s="41">
        <v>0.7167583225806452</v>
      </c>
      <c r="OV24" s="41">
        <v>14.811290322580648</v>
      </c>
      <c r="OW24" s="41">
        <v>14.717419354838709</v>
      </c>
      <c r="OX24" s="41">
        <v>15.602903225806454</v>
      </c>
      <c r="OY24" s="41">
        <v>15.589032258064515</v>
      </c>
      <c r="OZ24" s="41">
        <f t="shared" si="38"/>
        <v>0.79161290322580591</v>
      </c>
      <c r="PA24" s="41">
        <v>40.903225806451623</v>
      </c>
      <c r="PB24" s="41">
        <f t="shared" si="39"/>
        <v>103.89419354838712</v>
      </c>
      <c r="PC24" s="41">
        <v>184</v>
      </c>
      <c r="PD24" s="41">
        <f t="shared" si="40"/>
        <v>80.105806451612878</v>
      </c>
      <c r="PE24" s="41">
        <v>0.30592222222222221</v>
      </c>
      <c r="PF24" s="41">
        <v>0.12593472222222221</v>
      </c>
      <c r="PG24" s="41">
        <v>8.5961111111111113E-2</v>
      </c>
      <c r="PH24" s="41">
        <v>0.27427222222222214</v>
      </c>
      <c r="PI24" s="41">
        <v>8.700138888888892E-2</v>
      </c>
      <c r="PJ24" s="41">
        <v>6.6122222222222221E-2</v>
      </c>
      <c r="PK24" s="41">
        <v>0.55594633333333343</v>
      </c>
      <c r="PL24" s="41">
        <v>0.51749416666666648</v>
      </c>
      <c r="PM24" s="41">
        <v>0.56073588888888892</v>
      </c>
      <c r="PN24" s="41">
        <v>0.5226054722222222</v>
      </c>
      <c r="PO24" s="41">
        <v>0.18319648611111111</v>
      </c>
      <c r="PP24" s="41">
        <v>0.19006326388888886</v>
      </c>
      <c r="PQ24" s="41">
        <v>0.41578022222222211</v>
      </c>
      <c r="PR24" s="41">
        <v>0.64373501388888899</v>
      </c>
      <c r="PS24" s="41">
        <v>0.61102727777777799</v>
      </c>
      <c r="PT24" s="41">
        <v>2.0879166666666664E-2</v>
      </c>
      <c r="PU24" s="41">
        <v>2.5408745138888893</v>
      </c>
      <c r="PV24" s="41">
        <v>2.1757316388888892</v>
      </c>
      <c r="PW24" s="41">
        <v>0.74371188888888906</v>
      </c>
      <c r="PX24" s="41">
        <v>0.74859866666666641</v>
      </c>
      <c r="PY24" s="41">
        <v>0.81844581944444483</v>
      </c>
      <c r="PZ24" s="41">
        <v>0.82199062499999986</v>
      </c>
      <c r="QA24" s="41">
        <v>25.538333333333338</v>
      </c>
      <c r="QB24" s="41">
        <v>27.042916666666667</v>
      </c>
      <c r="QC24" s="41">
        <v>27.126944444444447</v>
      </c>
      <c r="QD24" s="41">
        <v>26.883333333333336</v>
      </c>
      <c r="QE24" s="41">
        <f t="shared" si="41"/>
        <v>1.5886111111111099</v>
      </c>
      <c r="QF24" s="41">
        <v>71.516388888888869</v>
      </c>
      <c r="QG24" s="41">
        <f t="shared" si="42"/>
        <v>181.65162777777772</v>
      </c>
      <c r="QH24" s="41">
        <v>185</v>
      </c>
      <c r="QI24" s="41">
        <f t="shared" si="43"/>
        <v>3.3483722222222809</v>
      </c>
      <c r="QJ24" s="41">
        <v>0.24841538461538459</v>
      </c>
      <c r="QK24" s="41">
        <v>0.15266153846153843</v>
      </c>
      <c r="QL24" s="41">
        <v>0.10188461538461538</v>
      </c>
      <c r="QM24" s="41">
        <v>0.17812692307692307</v>
      </c>
      <c r="QN24" s="41">
        <v>8.9026923076923087E-2</v>
      </c>
      <c r="QO24" s="41">
        <v>6.9588461538461557E-2</v>
      </c>
      <c r="QP24" s="41">
        <v>0.47026142307692304</v>
      </c>
      <c r="QQ24" s="41">
        <v>0.33372838461538462</v>
      </c>
      <c r="QR24" s="41">
        <v>0.41616942307692306</v>
      </c>
      <c r="QS24" s="41">
        <v>0.27260611538461538</v>
      </c>
      <c r="QT24" s="41">
        <v>0.26317657692307694</v>
      </c>
      <c r="QU24" s="41">
        <v>0.19998161538461534</v>
      </c>
      <c r="QV24" s="41">
        <v>0.23734623076923078</v>
      </c>
      <c r="QW24" s="41">
        <v>0.56020496153846155</v>
      </c>
      <c r="QX24" s="41">
        <v>0.43771546153846153</v>
      </c>
      <c r="QY24" s="41">
        <v>1.943846153846154E-2</v>
      </c>
      <c r="QZ24" s="41">
        <v>1.8162436538461542</v>
      </c>
      <c r="RA24" s="41">
        <v>1.0156829230769231</v>
      </c>
      <c r="RB24" s="41">
        <v>0.5697779999999999</v>
      </c>
      <c r="RC24" s="41">
        <v>0.50135903846153851</v>
      </c>
      <c r="RD24" s="41">
        <v>0.6496480769230768</v>
      </c>
      <c r="RE24" s="41">
        <v>0.59393850000000004</v>
      </c>
      <c r="RF24" s="41">
        <v>25.970384615384617</v>
      </c>
      <c r="RG24" s="41">
        <v>29.669999999999995</v>
      </c>
      <c r="RH24" s="41">
        <v>30.470769230769232</v>
      </c>
      <c r="RI24" s="41">
        <v>29.828846153846147</v>
      </c>
      <c r="RJ24" s="41">
        <f t="shared" si="44"/>
        <v>4.5003846153846148</v>
      </c>
      <c r="RK24" s="41">
        <v>67.607307692307714</v>
      </c>
      <c r="RL24" s="41">
        <f t="shared" si="45"/>
        <v>171.7225615384616</v>
      </c>
      <c r="RM24" s="41">
        <v>197</v>
      </c>
      <c r="RN24" s="41">
        <f t="shared" si="46"/>
        <v>25.277438461538395</v>
      </c>
      <c r="RO24" s="41">
        <v>0.23215161290322583</v>
      </c>
      <c r="RP24" s="41">
        <v>0.12404193548387095</v>
      </c>
      <c r="RQ24" s="41">
        <v>0.10881290322580645</v>
      </c>
      <c r="RR24" s="41">
        <v>0.16261935483870968</v>
      </c>
      <c r="RS24" s="41">
        <v>9.9303225806451637E-2</v>
      </c>
      <c r="RT24" s="41">
        <v>7.0054838709677422E-2</v>
      </c>
      <c r="RU24" s="41">
        <v>0.39931299999999997</v>
      </c>
      <c r="RV24" s="41">
        <v>0.24175470967741935</v>
      </c>
      <c r="RW24" s="41">
        <v>0.36059448387096782</v>
      </c>
      <c r="RX24" s="41">
        <v>0.19885829032258065</v>
      </c>
      <c r="RY24" s="41">
        <v>0.10989080645161292</v>
      </c>
      <c r="RZ24" s="41">
        <v>6.5296161290322591E-2</v>
      </c>
      <c r="SA24" s="41">
        <v>0.30297967741935483</v>
      </c>
      <c r="SB24" s="41">
        <v>0.53507609677419365</v>
      </c>
      <c r="SC24" s="41">
        <v>0.39767790322580637</v>
      </c>
      <c r="SD24" s="41">
        <v>2.9248387096774197E-2</v>
      </c>
      <c r="SE24" s="41">
        <v>1.3482262903225806</v>
      </c>
      <c r="SF24" s="41">
        <v>0.64383732258064519</v>
      </c>
      <c r="SG24" s="41">
        <v>0.84893180645161259</v>
      </c>
      <c r="SH24" s="41">
        <v>0.75871216129032237</v>
      </c>
      <c r="SI24" s="41">
        <v>0.88303358064516124</v>
      </c>
      <c r="SJ24" s="41">
        <v>0.81337145161290325</v>
      </c>
      <c r="SK24" s="41">
        <v>30.313548387096784</v>
      </c>
      <c r="SL24" s="41">
        <v>34.853225806451604</v>
      </c>
      <c r="SM24" s="41">
        <v>35.969032258064523</v>
      </c>
      <c r="SN24" s="41">
        <v>35.213548387096779</v>
      </c>
      <c r="SO24" s="41">
        <f t="shared" si="47"/>
        <v>5.6554838709677391</v>
      </c>
      <c r="SP24" s="42">
        <v>75.972258064516126</v>
      </c>
      <c r="SQ24" s="42">
        <f t="shared" si="48"/>
        <v>192.96953548387097</v>
      </c>
      <c r="SR24" s="42">
        <v>202.5</v>
      </c>
      <c r="SS24" s="42">
        <f t="shared" si="49"/>
        <v>9.5304645161290296</v>
      </c>
      <c r="ST24" s="42">
        <v>-9999</v>
      </c>
      <c r="SU24" s="42">
        <v>-9999</v>
      </c>
      <c r="SV24" s="42">
        <v>-9999</v>
      </c>
      <c r="SW24" s="42">
        <v>-9999</v>
      </c>
      <c r="SX24" s="42">
        <v>-9999</v>
      </c>
      <c r="SY24" s="42">
        <v>-9999</v>
      </c>
      <c r="SZ24" s="42">
        <v>-9999</v>
      </c>
      <c r="TA24" s="42">
        <v>-9999</v>
      </c>
      <c r="TB24" s="42">
        <v>-9999</v>
      </c>
      <c r="TC24" s="42">
        <v>-9999</v>
      </c>
      <c r="TD24" s="42">
        <v>-9999</v>
      </c>
      <c r="TE24" s="42">
        <v>-9999</v>
      </c>
      <c r="TF24" s="42">
        <v>-9999</v>
      </c>
      <c r="TG24" s="42">
        <v>-9999</v>
      </c>
      <c r="TH24" s="42">
        <v>-9999</v>
      </c>
      <c r="TI24" s="42">
        <v>-9999</v>
      </c>
      <c r="TJ24" s="42">
        <v>-9999</v>
      </c>
      <c r="TK24" s="42">
        <v>-9999</v>
      </c>
      <c r="TL24" s="42">
        <v>-9999</v>
      </c>
      <c r="TM24" s="42">
        <v>-9999</v>
      </c>
      <c r="TN24" s="42">
        <v>-9999</v>
      </c>
      <c r="TO24" s="42">
        <v>-9999</v>
      </c>
      <c r="TP24" s="42">
        <v>-9999</v>
      </c>
      <c r="TQ24" s="42">
        <v>-9999</v>
      </c>
      <c r="TR24" s="42">
        <v>-9999</v>
      </c>
      <c r="TS24" s="42">
        <v>-9999</v>
      </c>
      <c r="TT24" s="42">
        <v>-9999</v>
      </c>
      <c r="TU24" s="42">
        <v>-9999</v>
      </c>
      <c r="TV24" s="42">
        <v>-9999</v>
      </c>
      <c r="TW24" s="42">
        <v>-9999</v>
      </c>
      <c r="TX24" s="42">
        <v>-9999</v>
      </c>
      <c r="TY24" s="41">
        <v>0.20547500000000002</v>
      </c>
      <c r="TZ24" s="41">
        <v>0.12728499999999998</v>
      </c>
      <c r="UA24" s="41">
        <v>0.138955</v>
      </c>
      <c r="UB24" s="41">
        <v>0.14904500000000004</v>
      </c>
      <c r="UC24" s="41">
        <v>0.11380500000000002</v>
      </c>
      <c r="UD24" s="41">
        <v>7.6350000000000001E-2</v>
      </c>
      <c r="UE24" s="41">
        <v>0.2851688</v>
      </c>
      <c r="UF24" s="41">
        <v>0.13426744999999998</v>
      </c>
      <c r="UG24" s="41">
        <v>0.19082334999999997</v>
      </c>
      <c r="UH24" s="41">
        <v>3.4997600000000004E-2</v>
      </c>
      <c r="UI24" s="41">
        <v>5.5600950000000003E-2</v>
      </c>
      <c r="UJ24" s="41">
        <v>-4.4376400000000003E-2</v>
      </c>
      <c r="UK24" s="41">
        <v>0.23311819999999997</v>
      </c>
      <c r="UL24" s="41">
        <v>0.45618385000000006</v>
      </c>
      <c r="UM24" s="41">
        <v>0.32261010000000001</v>
      </c>
      <c r="UN24" s="41">
        <v>3.7455000000000002E-2</v>
      </c>
      <c r="UO24" s="41">
        <v>0.80497585000000016</v>
      </c>
      <c r="UP24" s="41">
        <v>0.31174934999999998</v>
      </c>
      <c r="UQ24" s="41">
        <v>1.2507462499999999</v>
      </c>
      <c r="UR24" s="41">
        <v>0.81242249999999971</v>
      </c>
      <c r="US24" s="41">
        <v>1.2043618</v>
      </c>
      <c r="UT24" s="41">
        <v>0.84526675000000007</v>
      </c>
      <c r="UU24" s="41">
        <v>33.261999999999986</v>
      </c>
      <c r="UV24" s="41">
        <v>37.994499999999988</v>
      </c>
      <c r="UW24" s="41">
        <v>39.190999999999988</v>
      </c>
      <c r="UX24" s="41">
        <v>38.219000000000001</v>
      </c>
      <c r="UY24" s="41">
        <f t="shared" si="50"/>
        <v>5.929000000000002</v>
      </c>
      <c r="UZ24" s="42">
        <v>75.98</v>
      </c>
      <c r="VA24" s="42">
        <f t="shared" si="51"/>
        <v>192.98920000000001</v>
      </c>
      <c r="VB24" s="42">
        <v>206</v>
      </c>
      <c r="VC24" s="42">
        <f t="shared" si="52"/>
        <v>13.010799999999989</v>
      </c>
      <c r="VD24" s="41">
        <f t="shared" si="4"/>
        <v>-690.12860091405673</v>
      </c>
      <c r="VE24" s="41">
        <f t="shared" si="5"/>
        <v>-689.69737394429114</v>
      </c>
      <c r="VF24" s="41">
        <f t="shared" si="6"/>
        <v>-711.86299396955314</v>
      </c>
    </row>
    <row r="25" spans="1:578" x14ac:dyDescent="0.25">
      <c r="A25" s="4">
        <v>1</v>
      </c>
      <c r="B25" s="4">
        <v>3</v>
      </c>
      <c r="C25" s="28">
        <v>304</v>
      </c>
      <c r="D25" s="9">
        <v>6</v>
      </c>
      <c r="E25" s="58">
        <v>-9999</v>
      </c>
      <c r="F25" s="4">
        <v>4</v>
      </c>
      <c r="G25" s="4">
        <v>48.8</v>
      </c>
      <c r="H25" s="40">
        <v>260.89999999999998</v>
      </c>
      <c r="I25" s="40">
        <f t="shared" si="7"/>
        <v>309.7</v>
      </c>
      <c r="J25" s="41">
        <f t="shared" si="8"/>
        <v>0.64053774560496379</v>
      </c>
      <c r="K25" s="4" t="s">
        <v>1</v>
      </c>
      <c r="L25" s="42">
        <v>150</v>
      </c>
      <c r="M25" s="42">
        <f t="shared" si="0"/>
        <v>168.00000000000003</v>
      </c>
      <c r="N25" s="42">
        <v>-9999</v>
      </c>
      <c r="O25" s="42">
        <v>-9999</v>
      </c>
      <c r="P25" s="42">
        <v>-9999</v>
      </c>
      <c r="Q25" s="42">
        <v>-9999</v>
      </c>
      <c r="R25" s="42">
        <v>-9999</v>
      </c>
      <c r="S25" s="42">
        <v>-9999</v>
      </c>
      <c r="T25" s="42">
        <v>-9999</v>
      </c>
      <c r="U25" s="42">
        <v>-9999</v>
      </c>
      <c r="V25" s="42">
        <v>-9999</v>
      </c>
      <c r="W25" s="42">
        <v>-9999</v>
      </c>
      <c r="X25" s="42">
        <v>-9999</v>
      </c>
      <c r="Y25" s="42">
        <v>-9999</v>
      </c>
      <c r="Z25" s="42">
        <v>-9999</v>
      </c>
      <c r="AA25" s="42">
        <v>-9999</v>
      </c>
      <c r="AB25" s="42">
        <v>-9999</v>
      </c>
      <c r="AC25" s="42">
        <v>-9999</v>
      </c>
      <c r="AD25" s="42">
        <v>-9999</v>
      </c>
      <c r="AE25" s="42">
        <v>-9999</v>
      </c>
      <c r="AF25" s="42">
        <v>-9999</v>
      </c>
      <c r="AG25" s="4">
        <v>8</v>
      </c>
      <c r="AH25" s="4">
        <v>7.2</v>
      </c>
      <c r="AI25" s="4">
        <v>0.47</v>
      </c>
      <c r="AJ25" s="4" t="s">
        <v>38</v>
      </c>
      <c r="AK25" s="42">
        <v>-9999</v>
      </c>
      <c r="AL25" s="4">
        <v>277</v>
      </c>
      <c r="AM25" s="4">
        <v>0.66</v>
      </c>
      <c r="AN25" s="4">
        <v>4170</v>
      </c>
      <c r="AO25" s="4">
        <v>206</v>
      </c>
      <c r="AP25" s="4">
        <v>249</v>
      </c>
      <c r="AQ25" s="4">
        <v>24.4</v>
      </c>
      <c r="AR25" s="4">
        <v>0</v>
      </c>
      <c r="AS25" s="4">
        <v>3</v>
      </c>
      <c r="AT25" s="4">
        <v>86</v>
      </c>
      <c r="AU25" s="4">
        <v>7</v>
      </c>
      <c r="AV25" s="4">
        <v>4</v>
      </c>
      <c r="AW25" s="4">
        <v>42</v>
      </c>
      <c r="AX25" s="4">
        <v>50</v>
      </c>
      <c r="AY25" s="42">
        <v>-9999</v>
      </c>
      <c r="AZ25" s="42">
        <v>-9999</v>
      </c>
      <c r="BA25" s="42">
        <v>-9999</v>
      </c>
      <c r="BB25" s="42">
        <v>-9999</v>
      </c>
      <c r="BC25" s="42">
        <v>-9999</v>
      </c>
      <c r="BD25" s="42">
        <v>-9999</v>
      </c>
      <c r="BE25" s="42">
        <v>-9999</v>
      </c>
      <c r="BF25" s="42">
        <v>-9999</v>
      </c>
      <c r="BG25" s="42">
        <v>-9999</v>
      </c>
      <c r="BH25" s="42">
        <v>-9999</v>
      </c>
      <c r="BI25" s="42">
        <v>-9999</v>
      </c>
      <c r="BJ25" s="42">
        <v>-9999</v>
      </c>
      <c r="BK25" s="42">
        <v>-9999</v>
      </c>
      <c r="BL25" s="42">
        <v>-9999</v>
      </c>
      <c r="BM25" s="42">
        <v>-9999</v>
      </c>
      <c r="BN25" s="42">
        <v>-9999</v>
      </c>
      <c r="BO25" s="42">
        <v>-9999</v>
      </c>
      <c r="BP25" s="42">
        <v>-9999</v>
      </c>
      <c r="BQ25" s="42">
        <v>-9999</v>
      </c>
      <c r="BR25" s="42">
        <v>-9999</v>
      </c>
      <c r="BS25" s="42">
        <v>-9999</v>
      </c>
      <c r="BT25" s="42">
        <v>-9999</v>
      </c>
      <c r="BU25" s="42">
        <v>-9999</v>
      </c>
      <c r="BV25" s="42">
        <v>-9999</v>
      </c>
      <c r="BW25" s="42">
        <v>-9999</v>
      </c>
      <c r="BX25" s="42">
        <v>-9999</v>
      </c>
      <c r="BY25" s="42">
        <v>-9999</v>
      </c>
      <c r="BZ25" s="42">
        <v>-9999</v>
      </c>
      <c r="CA25" s="42">
        <v>-9999</v>
      </c>
      <c r="CB25" s="42">
        <v>-9999</v>
      </c>
      <c r="CC25" s="42">
        <v>-9999</v>
      </c>
      <c r="CD25" s="63">
        <v>-9999</v>
      </c>
      <c r="CE25" s="60">
        <v>-9999</v>
      </c>
      <c r="CF25" s="42">
        <v>-9999</v>
      </c>
      <c r="CG25" s="42">
        <v>-9999</v>
      </c>
      <c r="CH25" s="61">
        <v>-9999</v>
      </c>
      <c r="CI25" s="60">
        <v>-9999</v>
      </c>
      <c r="CJ25" s="42">
        <v>-9999</v>
      </c>
      <c r="CK25" s="42">
        <v>-9999</v>
      </c>
      <c r="CL25" s="62">
        <v>-9999</v>
      </c>
      <c r="CM25" s="60">
        <v>-9999</v>
      </c>
      <c r="CN25" s="42">
        <v>-9999</v>
      </c>
      <c r="CO25" s="42">
        <v>-9999</v>
      </c>
      <c r="CP25" s="62">
        <v>-9999</v>
      </c>
      <c r="CQ25" s="60">
        <v>-9999</v>
      </c>
      <c r="CR25" s="42">
        <v>-9999</v>
      </c>
      <c r="CS25" s="42">
        <v>-9999</v>
      </c>
      <c r="CT25" s="8">
        <v>870.92</v>
      </c>
      <c r="CU25" s="8">
        <v>4.7071617212987427</v>
      </c>
      <c r="CV25" s="8">
        <v>5.0072924999999993</v>
      </c>
      <c r="CW25" s="8">
        <v>1739.3032262445224</v>
      </c>
      <c r="CX25" s="25">
        <f t="shared" si="53"/>
        <v>1739.3032262445224</v>
      </c>
      <c r="CY25" s="25">
        <f t="shared" si="9"/>
        <v>1893.3043478260868</v>
      </c>
      <c r="CZ25" s="60">
        <v>-9999</v>
      </c>
      <c r="DA25" s="43">
        <v>2.83</v>
      </c>
      <c r="DB25" s="41">
        <f t="shared" si="10"/>
        <v>49.222281302719992</v>
      </c>
      <c r="DC25" s="41">
        <v>62.6</v>
      </c>
      <c r="DD25" s="41">
        <v>1276</v>
      </c>
      <c r="DE25" s="41">
        <f t="shared" si="3"/>
        <v>49.059561128526646</v>
      </c>
      <c r="DF25" s="41">
        <v>0</v>
      </c>
      <c r="DG25" s="41">
        <v>0.79075882352941174</v>
      </c>
      <c r="DH25" s="41">
        <v>0.57432941176470576</v>
      </c>
      <c r="DI25" s="41">
        <v>0.49095882352941184</v>
      </c>
      <c r="DJ25" s="41">
        <v>0.75311470588235274</v>
      </c>
      <c r="DK25" s="41">
        <v>0.50175588235294111</v>
      </c>
      <c r="DL25" s="41">
        <v>0.31153529411764708</v>
      </c>
      <c r="DM25" s="41">
        <v>0.22347608823529408</v>
      </c>
      <c r="DN25" s="41">
        <v>0.20027870588235289</v>
      </c>
      <c r="DO25" s="41">
        <v>0.23363655882352943</v>
      </c>
      <c r="DP25" s="41">
        <v>0.21053844117647055</v>
      </c>
      <c r="DQ25" s="41">
        <v>6.7472323529411779E-2</v>
      </c>
      <c r="DR25" s="41">
        <v>7.8135235294117672E-2</v>
      </c>
      <c r="DS25" s="41">
        <v>0.15838944117647055</v>
      </c>
      <c r="DT25" s="41">
        <v>0.43455776470588237</v>
      </c>
      <c r="DU25" s="41">
        <v>0.41464597058823532</v>
      </c>
      <c r="DV25" s="41">
        <v>0.19022058823529411</v>
      </c>
      <c r="DW25" s="41">
        <v>0.57651773529411743</v>
      </c>
      <c r="DX25" s="41">
        <v>0.50142132352941171</v>
      </c>
      <c r="DY25" s="41">
        <v>0.67689305882352957</v>
      </c>
      <c r="DZ25" s="41">
        <v>0.70865976470588232</v>
      </c>
      <c r="EA25" s="41">
        <v>0.72050729411764713</v>
      </c>
      <c r="EB25" s="41">
        <v>0.74788541176470602</v>
      </c>
      <c r="EC25" s="41">
        <v>21.64</v>
      </c>
      <c r="ED25" s="41">
        <v>24.241470588235288</v>
      </c>
      <c r="EE25" s="41">
        <v>25.359117647058827</v>
      </c>
      <c r="EF25" s="41">
        <v>26.334117647058829</v>
      </c>
      <c r="EG25" s="41">
        <f t="shared" si="11"/>
        <v>3.7191176470588267</v>
      </c>
      <c r="EH25" s="41">
        <v>37.277941176470591</v>
      </c>
      <c r="EI25" s="42">
        <f t="shared" si="12"/>
        <v>94.685970588235307</v>
      </c>
      <c r="EJ25" s="4">
        <v>105</v>
      </c>
      <c r="EK25" s="40">
        <f t="shared" si="13"/>
        <v>10.314029411764693</v>
      </c>
      <c r="EL25" s="41">
        <v>0.73264468085106382</v>
      </c>
      <c r="EM25" s="41">
        <v>0.52109787234042559</v>
      </c>
      <c r="EN25" s="41">
        <v>0.42879148936170208</v>
      </c>
      <c r="EO25" s="41">
        <v>0.6973617021276598</v>
      </c>
      <c r="EP25" s="41">
        <v>0.43729361702127661</v>
      </c>
      <c r="EQ25" s="41">
        <v>0.27821489361702129</v>
      </c>
      <c r="ER25" s="41">
        <v>0.25242019148936162</v>
      </c>
      <c r="ES25" s="41">
        <v>0.22921319148936173</v>
      </c>
      <c r="ET25" s="41">
        <v>0.26149074468085104</v>
      </c>
      <c r="EU25" s="41">
        <v>0.23839306382978723</v>
      </c>
      <c r="EV25" s="41">
        <v>8.7442957446808522E-2</v>
      </c>
      <c r="EW25" s="41">
        <v>9.7083872340425564E-2</v>
      </c>
      <c r="EX25" s="41">
        <v>0.16873251063829789</v>
      </c>
      <c r="EY25" s="41">
        <v>0.44942214893617011</v>
      </c>
      <c r="EZ25" s="41">
        <v>0.4295368085106383</v>
      </c>
      <c r="FA25" s="41">
        <v>0.1590787234042553</v>
      </c>
      <c r="FB25" s="41">
        <v>0.67665189361702116</v>
      </c>
      <c r="FC25" s="41">
        <v>0.59562691489361697</v>
      </c>
      <c r="FD25" s="41">
        <v>0.64644185106382979</v>
      </c>
      <c r="FE25" s="41">
        <v>0.66992251063829777</v>
      </c>
      <c r="FF25" s="41">
        <v>0.69726082978723403</v>
      </c>
      <c r="FG25" s="41">
        <v>0.71730687234042556</v>
      </c>
      <c r="FH25" s="41">
        <v>21.636170212765958</v>
      </c>
      <c r="FI25" s="41">
        <v>27.373404255319144</v>
      </c>
      <c r="FJ25" s="41">
        <v>25.915531914893613</v>
      </c>
      <c r="FK25" s="41">
        <v>26.868723404255313</v>
      </c>
      <c r="FL25" s="41">
        <f t="shared" si="14"/>
        <v>4.2793617021276553</v>
      </c>
      <c r="FM25" s="41">
        <v>39.389361702127658</v>
      </c>
      <c r="FN25" s="40">
        <f t="shared" si="15"/>
        <v>100.04897872340425</v>
      </c>
      <c r="FO25" s="4">
        <v>105</v>
      </c>
      <c r="FP25" s="40">
        <f t="shared" si="16"/>
        <v>4.9510212765957533</v>
      </c>
      <c r="FQ25" s="41">
        <v>0.74485999999999986</v>
      </c>
      <c r="FR25" s="41">
        <v>0.51596749999999991</v>
      </c>
      <c r="FS25" s="41">
        <v>0.40026250000000002</v>
      </c>
      <c r="FT25" s="41">
        <v>0.71241750000000004</v>
      </c>
      <c r="FU25" s="41">
        <v>0.41157500000000002</v>
      </c>
      <c r="FV25" s="41">
        <v>0.2714025000000001</v>
      </c>
      <c r="FW25" s="41">
        <v>0.28825932499999996</v>
      </c>
      <c r="FX25" s="41">
        <v>0.26780407500000003</v>
      </c>
      <c r="FY25" s="41">
        <v>0.30080144999999997</v>
      </c>
      <c r="FZ25" s="41">
        <v>0.28052325</v>
      </c>
      <c r="GA25" s="41">
        <v>0.11294750000000001</v>
      </c>
      <c r="GB25" s="41">
        <v>0.12650570000000003</v>
      </c>
      <c r="GC25" s="41">
        <v>0.18134172499999995</v>
      </c>
      <c r="GD25" s="41">
        <v>0.46560435000000011</v>
      </c>
      <c r="GE25" s="41">
        <v>0.44806972499999997</v>
      </c>
      <c r="GF25" s="41">
        <v>0.14017250000000003</v>
      </c>
      <c r="GG25" s="41">
        <v>0.81381259999999978</v>
      </c>
      <c r="GH25" s="41">
        <v>0.73480162500000012</v>
      </c>
      <c r="GI25" s="41">
        <v>0.60582685000000014</v>
      </c>
      <c r="GJ25" s="41">
        <v>0.63145614999999999</v>
      </c>
      <c r="GK25" s="41">
        <v>0.666101375</v>
      </c>
      <c r="GL25" s="41">
        <v>0.68784480000000003</v>
      </c>
      <c r="GM25" s="41">
        <v>21.476750000000013</v>
      </c>
      <c r="GN25" s="41">
        <v>26.063749999999999</v>
      </c>
      <c r="GO25" s="41">
        <v>26.986249999999995</v>
      </c>
      <c r="GP25" s="41">
        <v>27.61225</v>
      </c>
      <c r="GQ25" s="41">
        <f t="shared" si="17"/>
        <v>5.5094999999999814</v>
      </c>
      <c r="GR25" s="40">
        <v>39.344500000000004</v>
      </c>
      <c r="GS25" s="40">
        <f t="shared" si="18"/>
        <v>99.935030000000012</v>
      </c>
      <c r="GT25" s="4">
        <v>104</v>
      </c>
      <c r="GU25" s="41">
        <f t="shared" si="19"/>
        <v>4.0649699999999882</v>
      </c>
      <c r="GV25" s="41">
        <v>0.76831454545454536</v>
      </c>
      <c r="GW25" s="41">
        <v>0.51999090909090928</v>
      </c>
      <c r="GX25" s="41">
        <v>0.36958181818181812</v>
      </c>
      <c r="GY25" s="41">
        <v>0.73955999999999988</v>
      </c>
      <c r="GZ25" s="41">
        <v>0.3877509090909092</v>
      </c>
      <c r="HA25" s="41">
        <v>0.26256545454545455</v>
      </c>
      <c r="HB25" s="41">
        <v>0.32936050909090908</v>
      </c>
      <c r="HC25" s="41">
        <v>0.31254307272727272</v>
      </c>
      <c r="HD25" s="41">
        <v>0.35085159999999982</v>
      </c>
      <c r="HE25" s="41">
        <v>0.33425634545454558</v>
      </c>
      <c r="HF25" s="41">
        <v>0.14668350909090905</v>
      </c>
      <c r="HG25" s="41">
        <v>0.1703052363636364</v>
      </c>
      <c r="HH25" s="41">
        <v>0.19240256363636363</v>
      </c>
      <c r="HI25" s="41">
        <v>0.49039225454545449</v>
      </c>
      <c r="HJ25" s="41">
        <v>0.47596401818181822</v>
      </c>
      <c r="HK25" s="41">
        <v>0.12518545454545454</v>
      </c>
      <c r="HL25" s="41">
        <v>0.99354500000000012</v>
      </c>
      <c r="HM25" s="41">
        <v>0.91821487272727287</v>
      </c>
      <c r="HN25" s="41">
        <v>0.55400798181818189</v>
      </c>
      <c r="HO25" s="41">
        <v>0.58941770909090907</v>
      </c>
      <c r="HP25" s="41">
        <v>0.62562538181818173</v>
      </c>
      <c r="HQ25" s="41">
        <v>0.65572625454545441</v>
      </c>
      <c r="HR25" s="41">
        <v>16.10054545454545</v>
      </c>
      <c r="HS25" s="41">
        <v>21.729636363636363</v>
      </c>
      <c r="HT25" s="41">
        <v>22.708545454545458</v>
      </c>
      <c r="HU25" s="41">
        <v>22.981454545454543</v>
      </c>
      <c r="HV25" s="41">
        <f t="shared" si="20"/>
        <v>6.6080000000000076</v>
      </c>
      <c r="HW25" s="41">
        <v>38.905454545454567</v>
      </c>
      <c r="HX25" s="41">
        <f t="shared" si="21"/>
        <v>98.819854545454604</v>
      </c>
      <c r="HY25" s="4">
        <v>106</v>
      </c>
      <c r="HZ25" s="40">
        <f t="shared" si="22"/>
        <v>7.1801454545453964</v>
      </c>
      <c r="IA25" s="41">
        <v>0.72266101694915252</v>
      </c>
      <c r="IB25" s="41">
        <v>0.43537966101694908</v>
      </c>
      <c r="IC25" s="41">
        <v>0.27472372881355928</v>
      </c>
      <c r="ID25" s="41">
        <v>0.66734067796610175</v>
      </c>
      <c r="IE25" s="41">
        <v>0.30593559322033903</v>
      </c>
      <c r="IF25" s="41">
        <v>0.20533559322033892</v>
      </c>
      <c r="IG25" s="41">
        <v>0.40549428813559324</v>
      </c>
      <c r="IH25" s="41">
        <v>0.37184215254237302</v>
      </c>
      <c r="II25" s="41">
        <v>0.45029171186440664</v>
      </c>
      <c r="IJ25" s="41">
        <v>0.41801610169491521</v>
      </c>
      <c r="IK25" s="41">
        <v>0.17628593220338992</v>
      </c>
      <c r="IL25" s="41">
        <v>0.22882242372881356</v>
      </c>
      <c r="IM25" s="41">
        <v>0.24776550847457632</v>
      </c>
      <c r="IN25" s="41">
        <v>0.55738523728813572</v>
      </c>
      <c r="IO25" s="41">
        <v>0.52933667796610173</v>
      </c>
      <c r="IP25" s="41">
        <v>0.10060000000000001</v>
      </c>
      <c r="IQ25" s="41">
        <v>1.3887202881355927</v>
      </c>
      <c r="IR25" s="41">
        <v>1.2056039661016946</v>
      </c>
      <c r="IS25" s="41">
        <v>0.55556064406779671</v>
      </c>
      <c r="IT25" s="41">
        <v>0.62086152542372885</v>
      </c>
      <c r="IU25" s="41">
        <v>0.6437508983050847</v>
      </c>
      <c r="IV25" s="41">
        <v>0.6961828813559322</v>
      </c>
      <c r="IW25" s="41">
        <v>22.865593220338994</v>
      </c>
      <c r="IX25" s="41">
        <v>25.211525423728816</v>
      </c>
      <c r="IY25" s="41">
        <v>26.37322033898305</v>
      </c>
      <c r="IZ25" s="41">
        <v>26.738305084745761</v>
      </c>
      <c r="JA25" s="41">
        <f t="shared" si="23"/>
        <v>3.5076271186440557</v>
      </c>
      <c r="JB25" s="41">
        <v>41.29915254237288</v>
      </c>
      <c r="JC25" s="41">
        <f t="shared" si="24"/>
        <v>104.89984745762712</v>
      </c>
      <c r="JD25" s="41">
        <v>112</v>
      </c>
      <c r="JE25" s="41">
        <f t="shared" si="25"/>
        <v>7.1001525423728822</v>
      </c>
      <c r="JF25" s="41">
        <v>0.67935277777777747</v>
      </c>
      <c r="JG25" s="41">
        <v>0.37559999999999999</v>
      </c>
      <c r="JH25" s="41">
        <v>0.21173611111111121</v>
      </c>
      <c r="JI25" s="41">
        <v>0.62202222222222203</v>
      </c>
      <c r="JJ25" s="41">
        <v>0.24444444444444446</v>
      </c>
      <c r="JK25" s="41">
        <v>0.17018333333333335</v>
      </c>
      <c r="JL25" s="41">
        <v>0.47148699999999988</v>
      </c>
      <c r="JM25" s="41">
        <v>0.43670324999999988</v>
      </c>
      <c r="JN25" s="41">
        <v>0.52659249999999991</v>
      </c>
      <c r="JO25" s="41">
        <v>0.49414900000000006</v>
      </c>
      <c r="JP25" s="41">
        <v>0.2139081388888889</v>
      </c>
      <c r="JQ25" s="41">
        <v>0.28322655555555554</v>
      </c>
      <c r="JR25" s="41">
        <v>0.28765994444444443</v>
      </c>
      <c r="JS25" s="41">
        <v>0.59935344444444427</v>
      </c>
      <c r="JT25" s="41">
        <v>0.5703853888888889</v>
      </c>
      <c r="JU25" s="41">
        <v>7.4261111111111125E-2</v>
      </c>
      <c r="JV25" s="41">
        <v>1.8210996666666668</v>
      </c>
      <c r="JW25" s="41">
        <v>1.5828255277777776</v>
      </c>
      <c r="JX25" s="41">
        <v>0.55111797222222236</v>
      </c>
      <c r="JY25" s="41">
        <v>0.61983213888888888</v>
      </c>
      <c r="JZ25" s="41">
        <v>0.65132866666666667</v>
      </c>
      <c r="KA25" s="41">
        <v>0.70445136111111106</v>
      </c>
      <c r="KB25" s="41">
        <v>25.221666666666678</v>
      </c>
      <c r="KC25" s="41">
        <v>25.074722222222217</v>
      </c>
      <c r="KD25" s="41">
        <v>23.8325</v>
      </c>
      <c r="KE25" s="41">
        <v>23.471944444444446</v>
      </c>
      <c r="KF25" s="41">
        <f t="shared" si="26"/>
        <v>-1.3891666666666787</v>
      </c>
      <c r="KG25" s="41">
        <v>42.75055555555555</v>
      </c>
      <c r="KH25" s="41">
        <f t="shared" si="27"/>
        <v>108.5864111111111</v>
      </c>
      <c r="KI25" s="41">
        <v>120</v>
      </c>
      <c r="KJ25" s="41">
        <f t="shared" si="28"/>
        <v>11.413588888888896</v>
      </c>
      <c r="KK25" s="41">
        <v>0.41136666666666671</v>
      </c>
      <c r="KL25" s="41">
        <v>0.21289583333333331</v>
      </c>
      <c r="KM25" s="41">
        <v>0.10770625000000002</v>
      </c>
      <c r="KN25" s="41">
        <v>0.37691666666666673</v>
      </c>
      <c r="KO25" s="41">
        <v>0.12341458333333337</v>
      </c>
      <c r="KP25" s="41">
        <v>9.1779166666666676E-2</v>
      </c>
      <c r="KQ25" s="41">
        <v>0.53826858333333316</v>
      </c>
      <c r="KR25" s="41">
        <v>0.50681331249999995</v>
      </c>
      <c r="KS25" s="41">
        <v>0.58609987500000005</v>
      </c>
      <c r="KT25" s="41">
        <v>0.5568557291666667</v>
      </c>
      <c r="KU25" s="41">
        <v>0.26588345833333332</v>
      </c>
      <c r="KV25" s="41">
        <v>0.33111077083333329</v>
      </c>
      <c r="KW25" s="41">
        <v>0.31786408333333332</v>
      </c>
      <c r="KX25" s="41">
        <v>0.63518666666666634</v>
      </c>
      <c r="KY25" s="41">
        <v>0.60851589583333343</v>
      </c>
      <c r="KZ25" s="41">
        <v>3.1635416666666673E-2</v>
      </c>
      <c r="LA25" s="41">
        <v>2.3447638125000001</v>
      </c>
      <c r="LB25" s="41">
        <v>2.0624717916666668</v>
      </c>
      <c r="LC25" s="41">
        <v>0.54372466666666663</v>
      </c>
      <c r="LD25" s="41">
        <v>0.59097808333333346</v>
      </c>
      <c r="LE25" s="41">
        <v>0.65338599999999969</v>
      </c>
      <c r="LF25" s="41">
        <v>0.68874435416666657</v>
      </c>
      <c r="LG25" s="41">
        <v>20.516249999999996</v>
      </c>
      <c r="LH25" s="41">
        <v>18.691041666666663</v>
      </c>
      <c r="LI25" s="41">
        <v>18.963333333333342</v>
      </c>
      <c r="LJ25" s="41">
        <v>18.624166666666671</v>
      </c>
      <c r="LK25" s="41">
        <f t="shared" si="29"/>
        <v>-1.5529166666666541</v>
      </c>
      <c r="LL25" s="41">
        <v>57.118958333333318</v>
      </c>
      <c r="LM25" s="41">
        <f t="shared" si="30"/>
        <v>145.08215416666664</v>
      </c>
      <c r="LN25" s="41">
        <v>150</v>
      </c>
      <c r="LO25" s="41">
        <f t="shared" si="31"/>
        <v>4.9178458333333595</v>
      </c>
      <c r="LP25" s="41">
        <v>0.39670714285714281</v>
      </c>
      <c r="LQ25" s="41">
        <v>0.17838571428571429</v>
      </c>
      <c r="LR25" s="41">
        <v>7.2510714285714289E-2</v>
      </c>
      <c r="LS25" s="41">
        <v>0.36074999999999996</v>
      </c>
      <c r="LT25" s="41">
        <v>9.2814285714285724E-2</v>
      </c>
      <c r="LU25" s="41">
        <v>7.0746428571428571E-2</v>
      </c>
      <c r="LV25" s="41">
        <v>0.6205172499999998</v>
      </c>
      <c r="LW25" s="41">
        <v>0.5906143214285714</v>
      </c>
      <c r="LX25" s="41">
        <v>0.69125824999999996</v>
      </c>
      <c r="LY25" s="41">
        <v>0.66565096428571435</v>
      </c>
      <c r="LZ25" s="41">
        <v>0.31601453571428573</v>
      </c>
      <c r="MA25" s="41">
        <v>0.42358064285714281</v>
      </c>
      <c r="MB25" s="41">
        <v>0.37910689285714277</v>
      </c>
      <c r="MC25" s="41">
        <v>0.69690503571428586</v>
      </c>
      <c r="MD25" s="41">
        <v>0.67172432142857141</v>
      </c>
      <c r="ME25" s="41">
        <v>2.2067857142857143E-2</v>
      </c>
      <c r="MF25" s="41">
        <v>3.3076250357142856</v>
      </c>
      <c r="MG25" s="41">
        <v>2.9193362500000002</v>
      </c>
      <c r="MH25" s="41">
        <v>0.54926107142857139</v>
      </c>
      <c r="MI25" s="41">
        <v>0.61133100000000007</v>
      </c>
      <c r="MJ25" s="41">
        <v>0.67222050000000011</v>
      </c>
      <c r="MK25" s="41">
        <v>0.71732717857142869</v>
      </c>
      <c r="ML25" s="41">
        <v>22.957142857142856</v>
      </c>
      <c r="MM25" s="41">
        <v>21.348571428571422</v>
      </c>
      <c r="MN25" s="41">
        <v>21.630000000000003</v>
      </c>
      <c r="MO25" s="41">
        <v>21.335714285714293</v>
      </c>
      <c r="MP25" s="41">
        <f t="shared" si="32"/>
        <v>-1.327142857142853</v>
      </c>
      <c r="MQ25" s="41">
        <v>63.788928571428578</v>
      </c>
      <c r="MR25" s="41">
        <f t="shared" si="33"/>
        <v>162.02387857142858</v>
      </c>
      <c r="MS25" s="41">
        <v>150</v>
      </c>
      <c r="MT25" s="41">
        <f t="shared" si="34"/>
        <v>-12.023878571428583</v>
      </c>
      <c r="MU25" s="41">
        <v>0.34581666666666661</v>
      </c>
      <c r="MV25" s="41">
        <v>0.15371000000000004</v>
      </c>
      <c r="MW25" s="41">
        <v>5.7670000000000006E-2</v>
      </c>
      <c r="MX25" s="41">
        <v>0.30930333333333332</v>
      </c>
      <c r="MY25" s="41">
        <v>7.7946666666666678E-2</v>
      </c>
      <c r="MZ25" s="41">
        <v>5.7796666666666677E-2</v>
      </c>
      <c r="NA25" s="41">
        <v>0.63213583333333323</v>
      </c>
      <c r="NB25" s="41">
        <v>0.59791716666666661</v>
      </c>
      <c r="NC25" s="41">
        <v>0.71447126666666649</v>
      </c>
      <c r="ND25" s="41">
        <v>0.68653223333333324</v>
      </c>
      <c r="NE25" s="41">
        <v>0.32864476666666664</v>
      </c>
      <c r="NF25" s="41">
        <v>0.45680946666666661</v>
      </c>
      <c r="NG25" s="41">
        <v>0.38419226666666667</v>
      </c>
      <c r="NH25" s="41">
        <v>0.71347439999999984</v>
      </c>
      <c r="NI25" s="41">
        <v>0.68526903333333344</v>
      </c>
      <c r="NJ25" s="41">
        <v>2.0150000000000005E-2</v>
      </c>
      <c r="NK25" s="41">
        <v>3.5023666333333336</v>
      </c>
      <c r="NL25" s="41">
        <v>3.0250065333333334</v>
      </c>
      <c r="NM25" s="41">
        <v>0.53864360000000011</v>
      </c>
      <c r="NN25" s="41">
        <v>0.61006843333333338</v>
      </c>
      <c r="NO25" s="41">
        <v>0.66640099999999991</v>
      </c>
      <c r="NP25" s="41">
        <v>0.71791553333333313</v>
      </c>
      <c r="NQ25" s="41">
        <v>24.274000000000001</v>
      </c>
      <c r="NR25" s="41">
        <v>23.262666666666671</v>
      </c>
      <c r="NS25" s="41">
        <v>24.001999999999995</v>
      </c>
      <c r="NT25" s="41">
        <v>23.559333333333328</v>
      </c>
      <c r="NU25" s="41">
        <f t="shared" si="35"/>
        <v>-0.27200000000000557</v>
      </c>
      <c r="NV25" s="41">
        <v>75.964000000000013</v>
      </c>
      <c r="NW25" s="41">
        <f t="shared" si="36"/>
        <v>192.94856000000004</v>
      </c>
      <c r="NX25" s="41">
        <v>174</v>
      </c>
      <c r="NY25" s="41">
        <f t="shared" si="37"/>
        <v>-18.948560000000043</v>
      </c>
      <c r="NZ25" s="41">
        <v>0.30867</v>
      </c>
      <c r="OA25" s="41">
        <v>0.13854999999999998</v>
      </c>
      <c r="OB25" s="41">
        <v>5.1256666666666666E-2</v>
      </c>
      <c r="OC25" s="41">
        <v>0.27629000000000004</v>
      </c>
      <c r="OD25" s="41">
        <v>7.004666666666666E-2</v>
      </c>
      <c r="OE25" s="41">
        <v>5.1899999999999988E-2</v>
      </c>
      <c r="OF25" s="41">
        <v>0.63011546666666662</v>
      </c>
      <c r="OG25" s="41">
        <v>0.59583909999999995</v>
      </c>
      <c r="OH25" s="41">
        <v>0.71561010000000003</v>
      </c>
      <c r="OI25" s="41">
        <v>0.68754843333333326</v>
      </c>
      <c r="OJ25" s="41">
        <v>0.32974880000000012</v>
      </c>
      <c r="OK25" s="41">
        <v>0.46123903333333327</v>
      </c>
      <c r="OL25" s="41">
        <v>0.38018633333333329</v>
      </c>
      <c r="OM25" s="41">
        <v>0.71215573333333348</v>
      </c>
      <c r="ON25" s="41">
        <v>0.68389280000000008</v>
      </c>
      <c r="OO25" s="41">
        <v>1.8146666666666665E-2</v>
      </c>
      <c r="OP25" s="41">
        <v>3.4653299999999998</v>
      </c>
      <c r="OQ25" s="41">
        <v>2.9964208999999999</v>
      </c>
      <c r="OR25" s="41">
        <v>0.53169466666666676</v>
      </c>
      <c r="OS25" s="41">
        <v>0.60391186666666685</v>
      </c>
      <c r="OT25" s="41">
        <v>0.66007750000000009</v>
      </c>
      <c r="OU25" s="41">
        <v>0.71256713333333332</v>
      </c>
      <c r="OV25" s="41">
        <v>14.485666666666669</v>
      </c>
      <c r="OW25" s="41">
        <v>14.98533333333333</v>
      </c>
      <c r="OX25" s="41">
        <v>15.379666666666671</v>
      </c>
      <c r="OY25" s="41">
        <v>14.874000000000001</v>
      </c>
      <c r="OZ25" s="41">
        <f t="shared" si="38"/>
        <v>0.8940000000000019</v>
      </c>
      <c r="PA25" s="41">
        <v>43.863000000000007</v>
      </c>
      <c r="PB25" s="41">
        <f t="shared" si="39"/>
        <v>111.41202000000001</v>
      </c>
      <c r="PC25" s="41">
        <v>184</v>
      </c>
      <c r="PD25" s="41">
        <f t="shared" si="40"/>
        <v>72.587979999999988</v>
      </c>
      <c r="PE25" s="41">
        <v>0.32162173913043468</v>
      </c>
      <c r="PF25" s="41">
        <v>0.12837536231884053</v>
      </c>
      <c r="PG25" s="41">
        <v>8.2459420289855076E-2</v>
      </c>
      <c r="PH25" s="41">
        <v>0.28854782608695645</v>
      </c>
      <c r="PI25" s="41">
        <v>8.4937681159420311E-2</v>
      </c>
      <c r="PJ25" s="41">
        <v>6.7820289855072449E-2</v>
      </c>
      <c r="PK25" s="41">
        <v>0.58090417391304372</v>
      </c>
      <c r="PL25" s="41">
        <v>0.54396030434782627</v>
      </c>
      <c r="PM25" s="41">
        <v>0.59162643478260868</v>
      </c>
      <c r="PN25" s="41">
        <v>0.55530000000000002</v>
      </c>
      <c r="PO25" s="41">
        <v>0.20449910144927541</v>
      </c>
      <c r="PP25" s="41">
        <v>0.21949762318840574</v>
      </c>
      <c r="PQ25" s="41">
        <v>0.4284312028985508</v>
      </c>
      <c r="PR25" s="41">
        <v>0.65114371014492745</v>
      </c>
      <c r="PS25" s="41">
        <v>0.61895747826086955</v>
      </c>
      <c r="PT25" s="41">
        <v>1.7117391304347824E-2</v>
      </c>
      <c r="PU25" s="41">
        <v>2.8256948405797093</v>
      </c>
      <c r="PV25" s="41">
        <v>2.4346836086956527</v>
      </c>
      <c r="PW25" s="41">
        <v>0.72549166666666665</v>
      </c>
      <c r="PX25" s="41">
        <v>0.73861557971014458</v>
      </c>
      <c r="PY25" s="41">
        <v>0.8073951304347825</v>
      </c>
      <c r="PZ25" s="41">
        <v>0.81682808695652187</v>
      </c>
      <c r="QA25" s="41">
        <v>25.676521739130429</v>
      </c>
      <c r="QB25" s="41">
        <v>27.354927536231873</v>
      </c>
      <c r="QC25" s="41">
        <v>27.374637681159427</v>
      </c>
      <c r="QD25" s="41">
        <v>27.02289855072463</v>
      </c>
      <c r="QE25" s="41">
        <f t="shared" si="41"/>
        <v>1.6981159420289984</v>
      </c>
      <c r="QF25" s="41">
        <v>57.2972463768116</v>
      </c>
      <c r="QG25" s="41">
        <f t="shared" si="42"/>
        <v>145.53500579710146</v>
      </c>
      <c r="QH25" s="41">
        <v>185</v>
      </c>
      <c r="QI25" s="41">
        <f t="shared" si="43"/>
        <v>39.464994202898538</v>
      </c>
      <c r="QJ25" s="41">
        <v>0.27185384615384617</v>
      </c>
      <c r="QK25" s="41">
        <v>0.15629615384615383</v>
      </c>
      <c r="QL25" s="41">
        <v>9.425E-2</v>
      </c>
      <c r="QM25" s="41">
        <v>0.18952692307692304</v>
      </c>
      <c r="QN25" s="41">
        <v>8.5200000000000012E-2</v>
      </c>
      <c r="QO25" s="41">
        <v>6.8323076923076903E-2</v>
      </c>
      <c r="QP25" s="41">
        <v>0.51991115384615383</v>
      </c>
      <c r="QQ25" s="41">
        <v>0.378683923076923</v>
      </c>
      <c r="QR25" s="41">
        <v>0.48297161538461542</v>
      </c>
      <c r="QS25" s="41">
        <v>0.33551784615384617</v>
      </c>
      <c r="QT25" s="41">
        <v>0.29433676923076918</v>
      </c>
      <c r="QU25" s="41">
        <v>0.25004838461538464</v>
      </c>
      <c r="QV25" s="41">
        <v>0.26780911538461533</v>
      </c>
      <c r="QW25" s="41">
        <v>0.59572665384615375</v>
      </c>
      <c r="QX25" s="41">
        <v>0.46844680769230773</v>
      </c>
      <c r="QY25" s="41">
        <v>1.6876923076923078E-2</v>
      </c>
      <c r="QZ25" s="41">
        <v>2.2212103846153846</v>
      </c>
      <c r="RA25" s="41">
        <v>1.238511846153846</v>
      </c>
      <c r="RB25" s="41">
        <v>0.55637784615384611</v>
      </c>
      <c r="RC25" s="41">
        <v>0.51279315384615387</v>
      </c>
      <c r="RD25" s="41">
        <v>0.64848692307692302</v>
      </c>
      <c r="RE25" s="41">
        <v>0.61370753846153858</v>
      </c>
      <c r="RF25" s="41">
        <v>25.837692307692311</v>
      </c>
      <c r="RG25" s="41">
        <v>29.514615384615386</v>
      </c>
      <c r="RH25" s="41">
        <v>30.162692307692303</v>
      </c>
      <c r="RI25" s="41">
        <v>29.419999999999998</v>
      </c>
      <c r="RJ25" s="41">
        <f t="shared" si="44"/>
        <v>4.3249999999999922</v>
      </c>
      <c r="RK25" s="41">
        <v>61.5257692307692</v>
      </c>
      <c r="RL25" s="41">
        <f t="shared" si="45"/>
        <v>156.27545384615377</v>
      </c>
      <c r="RM25" s="41">
        <v>197</v>
      </c>
      <c r="RN25" s="41">
        <f t="shared" si="46"/>
        <v>40.724546153846234</v>
      </c>
      <c r="RO25" s="41">
        <v>0.24826428571428569</v>
      </c>
      <c r="RP25" s="41">
        <v>0.12321428571428569</v>
      </c>
      <c r="RQ25" s="41">
        <v>9.6582142857142866E-2</v>
      </c>
      <c r="RR25" s="41">
        <v>0.17466071428571425</v>
      </c>
      <c r="RS25" s="41">
        <v>9.284642857142858E-2</v>
      </c>
      <c r="RT25" s="41">
        <v>6.6510714285714284E-2</v>
      </c>
      <c r="RU25" s="41">
        <v>0.45384224999999995</v>
      </c>
      <c r="RV25" s="41">
        <v>0.30540317857142868</v>
      </c>
      <c r="RW25" s="41">
        <v>0.4389257857142857</v>
      </c>
      <c r="RX25" s="41">
        <v>0.28893192857142858</v>
      </c>
      <c r="RY25" s="41">
        <v>0.1409292857142857</v>
      </c>
      <c r="RZ25" s="41">
        <v>0.12468407142857142</v>
      </c>
      <c r="SA25" s="41">
        <v>0.33521564285714289</v>
      </c>
      <c r="SB25" s="41">
        <v>0.57562274999999996</v>
      </c>
      <c r="SC25" s="41">
        <v>0.44733653571428578</v>
      </c>
      <c r="SD25" s="41">
        <v>2.6335714285714289E-2</v>
      </c>
      <c r="SE25" s="41">
        <v>1.7016005714285718</v>
      </c>
      <c r="SF25" s="41">
        <v>0.89568339285714271</v>
      </c>
      <c r="SG25" s="41">
        <v>0.77495585714285709</v>
      </c>
      <c r="SH25" s="41">
        <v>0.73852474999999984</v>
      </c>
      <c r="SI25" s="41">
        <v>0.83146914285714291</v>
      </c>
      <c r="SJ25" s="41">
        <v>0.80312767857142853</v>
      </c>
      <c r="SK25" s="41">
        <v>30.523214285714268</v>
      </c>
      <c r="SL25" s="41">
        <v>34.689642857142857</v>
      </c>
      <c r="SM25" s="41">
        <v>35.404285714285706</v>
      </c>
      <c r="SN25" s="41">
        <v>34.375714285714281</v>
      </c>
      <c r="SO25" s="41">
        <f t="shared" si="47"/>
        <v>4.8810714285714383</v>
      </c>
      <c r="SP25" s="42">
        <v>68.894285714285743</v>
      </c>
      <c r="SQ25" s="42">
        <f t="shared" si="48"/>
        <v>174.9914857142858</v>
      </c>
      <c r="SR25" s="42">
        <v>202.5</v>
      </c>
      <c r="SS25" s="42">
        <f t="shared" si="49"/>
        <v>27.508514285714199</v>
      </c>
      <c r="ST25" s="42">
        <v>-9999</v>
      </c>
      <c r="SU25" s="42">
        <v>-9999</v>
      </c>
      <c r="SV25" s="42">
        <v>-9999</v>
      </c>
      <c r="SW25" s="42">
        <v>-9999</v>
      </c>
      <c r="SX25" s="42">
        <v>-9999</v>
      </c>
      <c r="SY25" s="42">
        <v>-9999</v>
      </c>
      <c r="SZ25" s="42">
        <v>-9999</v>
      </c>
      <c r="TA25" s="42">
        <v>-9999</v>
      </c>
      <c r="TB25" s="42">
        <v>-9999</v>
      </c>
      <c r="TC25" s="42">
        <v>-9999</v>
      </c>
      <c r="TD25" s="42">
        <v>-9999</v>
      </c>
      <c r="TE25" s="42">
        <v>-9999</v>
      </c>
      <c r="TF25" s="42">
        <v>-9999</v>
      </c>
      <c r="TG25" s="42">
        <v>-9999</v>
      </c>
      <c r="TH25" s="42">
        <v>-9999</v>
      </c>
      <c r="TI25" s="42">
        <v>-9999</v>
      </c>
      <c r="TJ25" s="42">
        <v>-9999</v>
      </c>
      <c r="TK25" s="42">
        <v>-9999</v>
      </c>
      <c r="TL25" s="42">
        <v>-9999</v>
      </c>
      <c r="TM25" s="42">
        <v>-9999</v>
      </c>
      <c r="TN25" s="42">
        <v>-9999</v>
      </c>
      <c r="TO25" s="42">
        <v>-9999</v>
      </c>
      <c r="TP25" s="42">
        <v>-9999</v>
      </c>
      <c r="TQ25" s="42">
        <v>-9999</v>
      </c>
      <c r="TR25" s="42">
        <v>-9999</v>
      </c>
      <c r="TS25" s="42">
        <v>-9999</v>
      </c>
      <c r="TT25" s="42">
        <v>-9999</v>
      </c>
      <c r="TU25" s="42">
        <v>-9999</v>
      </c>
      <c r="TV25" s="42">
        <v>-9999</v>
      </c>
      <c r="TW25" s="42">
        <v>-9999</v>
      </c>
      <c r="TX25" s="42">
        <v>-9999</v>
      </c>
      <c r="TY25" s="41">
        <v>0.21899473684210524</v>
      </c>
      <c r="TZ25" s="41">
        <v>0.13165789473684208</v>
      </c>
      <c r="UA25" s="41">
        <v>0.13501052631578944</v>
      </c>
      <c r="UB25" s="41">
        <v>0.15376315789473685</v>
      </c>
      <c r="UC25" s="41">
        <v>0.1127315789473684</v>
      </c>
      <c r="UD25" s="41">
        <v>7.4068421052631575E-2</v>
      </c>
      <c r="UE25" s="41">
        <v>0.31900278947368421</v>
      </c>
      <c r="UF25" s="41">
        <v>0.15330610526315791</v>
      </c>
      <c r="UG25" s="41">
        <v>0.23629494736842099</v>
      </c>
      <c r="UH25" s="41">
        <v>6.4813315789473691E-2</v>
      </c>
      <c r="UI25" s="41">
        <v>7.6411894736842109E-2</v>
      </c>
      <c r="UJ25" s="41">
        <v>-1.2927052631578949E-2</v>
      </c>
      <c r="UK25" s="41">
        <v>0.24854668421052628</v>
      </c>
      <c r="UL25" s="41">
        <v>0.4934327368421052</v>
      </c>
      <c r="UM25" s="41">
        <v>0.34961789473684207</v>
      </c>
      <c r="UN25" s="41">
        <v>3.8663157894736844E-2</v>
      </c>
      <c r="UO25" s="41">
        <v>0.94438363157894734</v>
      </c>
      <c r="UP25" s="41">
        <v>0.36389305263157895</v>
      </c>
      <c r="UQ25" s="41">
        <v>1.079960684210526</v>
      </c>
      <c r="UR25" s="41">
        <v>0.77846768421052637</v>
      </c>
      <c r="US25" s="41">
        <v>1.0612277894736841</v>
      </c>
      <c r="UT25" s="41">
        <v>0.82060489473684217</v>
      </c>
      <c r="UU25" s="41">
        <v>33.168421052631579</v>
      </c>
      <c r="UV25" s="41">
        <v>37.394210526315796</v>
      </c>
      <c r="UW25" s="41">
        <v>38.415263157894742</v>
      </c>
      <c r="UX25" s="41">
        <v>37.146842105263154</v>
      </c>
      <c r="UY25" s="41">
        <f t="shared" si="50"/>
        <v>5.2468421052631626</v>
      </c>
      <c r="UZ25" s="42">
        <v>75.98</v>
      </c>
      <c r="VA25" s="42">
        <f t="shared" si="51"/>
        <v>192.98920000000001</v>
      </c>
      <c r="VB25" s="42">
        <v>206</v>
      </c>
      <c r="VC25" s="42">
        <f t="shared" si="52"/>
        <v>13.010799999999989</v>
      </c>
      <c r="VD25" s="41">
        <f t="shared" si="4"/>
        <v>-690.27100843649646</v>
      </c>
      <c r="VE25" s="41">
        <f t="shared" si="5"/>
        <v>-689.94296437414516</v>
      </c>
      <c r="VF25" s="41">
        <f t="shared" si="6"/>
        <v>-712.10575644619871</v>
      </c>
    </row>
    <row r="26" spans="1:578" x14ac:dyDescent="0.25">
      <c r="A26" s="4">
        <v>1</v>
      </c>
      <c r="B26" s="4">
        <v>3</v>
      </c>
      <c r="C26" s="28">
        <v>305</v>
      </c>
      <c r="D26" s="42">
        <v>-9999</v>
      </c>
      <c r="E26" s="42">
        <v>-9999</v>
      </c>
      <c r="F26" s="4">
        <v>5</v>
      </c>
      <c r="G26" s="4">
        <v>48.8</v>
      </c>
      <c r="H26" s="40">
        <v>313.84620253164553</v>
      </c>
      <c r="I26" s="40">
        <f t="shared" si="7"/>
        <v>362.64620253164554</v>
      </c>
      <c r="J26" s="41">
        <f t="shared" si="8"/>
        <v>0.75004385218540959</v>
      </c>
      <c r="K26" s="4" t="s">
        <v>1</v>
      </c>
      <c r="L26" s="42">
        <v>150</v>
      </c>
      <c r="M26" s="42">
        <f t="shared" si="0"/>
        <v>168.00000000000003</v>
      </c>
      <c r="N26" s="42">
        <v>-9999</v>
      </c>
      <c r="O26" s="42">
        <v>-9999</v>
      </c>
      <c r="P26" s="42">
        <v>-9999</v>
      </c>
      <c r="Q26" s="42">
        <v>-9999</v>
      </c>
      <c r="R26" s="42">
        <v>-9999</v>
      </c>
      <c r="S26" s="42">
        <v>-9999</v>
      </c>
      <c r="T26" s="42">
        <v>-9999</v>
      </c>
      <c r="U26" s="42">
        <v>-9999</v>
      </c>
      <c r="V26" s="42">
        <v>-9999</v>
      </c>
      <c r="W26" s="42">
        <v>-9999</v>
      </c>
      <c r="X26" s="42">
        <v>-9999</v>
      </c>
      <c r="Y26" s="42">
        <v>-9999</v>
      </c>
      <c r="Z26" s="42">
        <v>-9999</v>
      </c>
      <c r="AA26" s="42">
        <v>-9999</v>
      </c>
      <c r="AB26" s="42">
        <v>-9999</v>
      </c>
      <c r="AC26" s="42">
        <v>-9999</v>
      </c>
      <c r="AD26" s="42">
        <v>-9999</v>
      </c>
      <c r="AE26" s="42">
        <v>-9999</v>
      </c>
      <c r="AF26" s="42">
        <v>-9999</v>
      </c>
      <c r="AG26" s="42">
        <v>-9999</v>
      </c>
      <c r="AH26" s="42">
        <v>-9999</v>
      </c>
      <c r="AI26" s="42">
        <v>-9999</v>
      </c>
      <c r="AJ26" s="42">
        <v>-9999</v>
      </c>
      <c r="AK26" s="42">
        <v>-9999</v>
      </c>
      <c r="AL26" s="58">
        <v>-9999</v>
      </c>
      <c r="AM26" s="42">
        <v>-9999</v>
      </c>
      <c r="AN26" s="42">
        <v>-9999</v>
      </c>
      <c r="AO26" s="42">
        <v>-9999</v>
      </c>
      <c r="AP26" s="42">
        <v>-9999</v>
      </c>
      <c r="AQ26" s="42">
        <v>-9999</v>
      </c>
      <c r="AR26" s="42">
        <v>-9999</v>
      </c>
      <c r="AS26" s="42">
        <v>-9999</v>
      </c>
      <c r="AT26" s="42">
        <v>-9999</v>
      </c>
      <c r="AU26" s="42">
        <v>-9999</v>
      </c>
      <c r="AV26" s="42">
        <v>-9999</v>
      </c>
      <c r="AW26" s="42">
        <v>-9999</v>
      </c>
      <c r="AX26" s="42">
        <v>-9999</v>
      </c>
      <c r="AY26" s="42">
        <v>-9999</v>
      </c>
      <c r="AZ26" s="42">
        <v>-9999</v>
      </c>
      <c r="BA26" s="42">
        <v>-9999</v>
      </c>
      <c r="BB26" s="42">
        <v>-9999</v>
      </c>
      <c r="BC26" s="42">
        <v>-9999</v>
      </c>
      <c r="BD26" s="42">
        <v>-9999</v>
      </c>
      <c r="BE26" s="42">
        <v>-9999</v>
      </c>
      <c r="BF26" s="42">
        <v>-9999</v>
      </c>
      <c r="BG26" s="42">
        <v>-9999</v>
      </c>
      <c r="BH26" s="42">
        <v>-9999</v>
      </c>
      <c r="BI26" s="42">
        <v>-9999</v>
      </c>
      <c r="BJ26" s="42">
        <v>-9999</v>
      </c>
      <c r="BK26" s="42">
        <v>-9999</v>
      </c>
      <c r="BL26" s="42">
        <v>-9999</v>
      </c>
      <c r="BM26" s="42">
        <v>-9999</v>
      </c>
      <c r="BN26" s="42">
        <v>-9999</v>
      </c>
      <c r="BO26" s="42">
        <v>-9999</v>
      </c>
      <c r="BP26" s="42">
        <v>-9999</v>
      </c>
      <c r="BQ26" s="42">
        <v>-9999</v>
      </c>
      <c r="BR26" s="42">
        <v>-9999</v>
      </c>
      <c r="BS26" s="42">
        <v>-9999</v>
      </c>
      <c r="BT26" s="42">
        <v>-9999</v>
      </c>
      <c r="BU26" s="42">
        <v>-9999</v>
      </c>
      <c r="BV26" s="42">
        <v>-9999</v>
      </c>
      <c r="BW26" s="42">
        <v>-9999</v>
      </c>
      <c r="BX26" s="42">
        <v>-9999</v>
      </c>
      <c r="BY26" s="42">
        <v>-9999</v>
      </c>
      <c r="BZ26" s="42">
        <v>-9999</v>
      </c>
      <c r="CA26" s="42">
        <v>-9999</v>
      </c>
      <c r="CB26" s="42">
        <v>-9999</v>
      </c>
      <c r="CC26" s="42">
        <v>-9999</v>
      </c>
      <c r="CD26" s="11">
        <v>9.14</v>
      </c>
      <c r="CE26" s="25">
        <f t="shared" si="1"/>
        <v>609.33333333333337</v>
      </c>
      <c r="CF26" s="4">
        <v>3.7</v>
      </c>
      <c r="CG26" s="41">
        <f t="shared" si="55"/>
        <v>22.545333333333339</v>
      </c>
      <c r="CH26" s="37">
        <v>33.33</v>
      </c>
      <c r="CI26" s="25">
        <f>(CH26/1000)*(10000/(0.5*2*0.15))</f>
        <v>2222</v>
      </c>
      <c r="CJ26" s="43">
        <v>3.34</v>
      </c>
      <c r="CK26" s="41">
        <f>CI26*CJ26/100</f>
        <v>74.214799999999997</v>
      </c>
      <c r="CL26" s="38">
        <v>110.73</v>
      </c>
      <c r="CM26" s="25">
        <f>(CL26/1000)*(10000/(0.5*2*0.15))</f>
        <v>7382.0000000000009</v>
      </c>
      <c r="CN26" s="43">
        <v>1.71</v>
      </c>
      <c r="CO26" s="41">
        <f>CM26*CN26/100</f>
        <v>126.23220000000001</v>
      </c>
      <c r="CP26" s="38">
        <v>221.54</v>
      </c>
      <c r="CQ26" s="25">
        <f>(CP26/1000)*(10000/(0.5*2*0.15))</f>
        <v>14769.333333333334</v>
      </c>
      <c r="CR26" s="43">
        <v>1.56</v>
      </c>
      <c r="CS26" s="41">
        <f>CQ26*CR26/100</f>
        <v>230.40160000000003</v>
      </c>
      <c r="CT26" s="8">
        <v>1333.3</v>
      </c>
      <c r="CU26" s="8">
        <v>4.6803175929795184</v>
      </c>
      <c r="CV26" s="8">
        <v>5.34924</v>
      </c>
      <c r="CW26" s="8">
        <v>2492.5036079891725</v>
      </c>
      <c r="CX26" s="25">
        <f t="shared" si="53"/>
        <v>2492.5036079891725</v>
      </c>
      <c r="CY26" s="25">
        <f t="shared" si="9"/>
        <v>2898.478260869565</v>
      </c>
      <c r="CZ26" s="25">
        <f>CX26/(CQ26)</f>
        <v>0.16876209316528656</v>
      </c>
      <c r="DA26" s="43">
        <v>3</v>
      </c>
      <c r="DB26" s="41">
        <f t="shared" si="10"/>
        <v>74.775108239675177</v>
      </c>
      <c r="DC26" s="41">
        <v>66.3</v>
      </c>
      <c r="DD26" s="41">
        <v>1278</v>
      </c>
      <c r="DE26" s="41">
        <f t="shared" si="3"/>
        <v>51.877934272300472</v>
      </c>
      <c r="DF26" s="41">
        <v>0</v>
      </c>
      <c r="DG26" s="41">
        <v>0.7770999999999999</v>
      </c>
      <c r="DH26" s="41">
        <v>0.56220606060606049</v>
      </c>
      <c r="DI26" s="41">
        <v>0.47718787878787861</v>
      </c>
      <c r="DJ26" s="41">
        <v>0.74270000000000014</v>
      </c>
      <c r="DK26" s="41">
        <v>0.49017272727272726</v>
      </c>
      <c r="DL26" s="41">
        <v>0.3037454545454546</v>
      </c>
      <c r="DM26" s="41">
        <v>0.22620066666666669</v>
      </c>
      <c r="DN26" s="41">
        <v>0.20462366666666668</v>
      </c>
      <c r="DO26" s="41">
        <v>0.23875709090909092</v>
      </c>
      <c r="DP26" s="41">
        <v>0.21731993939393937</v>
      </c>
      <c r="DQ26" s="41">
        <v>6.8560333333333334E-2</v>
      </c>
      <c r="DR26" s="41">
        <v>8.1792969696969683E-2</v>
      </c>
      <c r="DS26" s="41">
        <v>0.16009999999999996</v>
      </c>
      <c r="DT26" s="41">
        <v>0.43765457575757577</v>
      </c>
      <c r="DU26" s="41">
        <v>0.41921521212121204</v>
      </c>
      <c r="DV26" s="41">
        <v>0.18642727272727269</v>
      </c>
      <c r="DW26" s="41">
        <v>0.58551696969696976</v>
      </c>
      <c r="DX26" s="41">
        <v>0.51527460606060593</v>
      </c>
      <c r="DY26" s="41">
        <v>0.66946851515151529</v>
      </c>
      <c r="DZ26" s="41">
        <v>0.70648963636363615</v>
      </c>
      <c r="EA26" s="41">
        <v>0.71441839393939388</v>
      </c>
      <c r="EB26" s="41">
        <v>0.74615709090909077</v>
      </c>
      <c r="EC26" s="41">
        <v>21.541515151515149</v>
      </c>
      <c r="ED26" s="41">
        <v>23.834242424242415</v>
      </c>
      <c r="EE26" s="41">
        <v>24.964242424242428</v>
      </c>
      <c r="EF26" s="41">
        <v>26.083636363636359</v>
      </c>
      <c r="EG26" s="41">
        <f t="shared" si="11"/>
        <v>3.4227272727272791</v>
      </c>
      <c r="EH26" s="41">
        <v>37.690606060606058</v>
      </c>
      <c r="EI26" s="42">
        <f t="shared" si="12"/>
        <v>95.734139393939387</v>
      </c>
      <c r="EJ26" s="4">
        <v>105</v>
      </c>
      <c r="EK26" s="40">
        <f t="shared" si="13"/>
        <v>9.2658606060606132</v>
      </c>
      <c r="EL26" s="41">
        <v>0.72028333333333328</v>
      </c>
      <c r="EM26" s="41">
        <v>0.51602083333333337</v>
      </c>
      <c r="EN26" s="41">
        <v>0.41993541666666662</v>
      </c>
      <c r="EO26" s="41">
        <v>0.68491249999999992</v>
      </c>
      <c r="EP26" s="41">
        <v>0.43502291666666665</v>
      </c>
      <c r="EQ26" s="41">
        <v>0.27358124999999994</v>
      </c>
      <c r="ER26" s="41">
        <v>0.24671485416666672</v>
      </c>
      <c r="ES26" s="41">
        <v>0.22291660416666662</v>
      </c>
      <c r="ET26" s="41">
        <v>0.26332712499999994</v>
      </c>
      <c r="EU26" s="41">
        <v>0.23970291666666674</v>
      </c>
      <c r="EV26" s="41">
        <v>8.529497916666666E-2</v>
      </c>
      <c r="EW26" s="41">
        <v>0.10288708333333331</v>
      </c>
      <c r="EX26" s="41">
        <v>0.16498037499999998</v>
      </c>
      <c r="EY26" s="41">
        <v>0.44918791666666663</v>
      </c>
      <c r="EZ26" s="41">
        <v>0.4288067499999999</v>
      </c>
      <c r="FA26" s="41">
        <v>0.16144166666666668</v>
      </c>
      <c r="FB26" s="41">
        <v>0.65817260416666679</v>
      </c>
      <c r="FC26" s="41">
        <v>0.57641550000000019</v>
      </c>
      <c r="FD26" s="41">
        <v>0.62693806249999973</v>
      </c>
      <c r="FE26" s="41">
        <v>0.66937477083333352</v>
      </c>
      <c r="FF26" s="41">
        <v>0.67910916666666665</v>
      </c>
      <c r="FG26" s="41">
        <v>0.71572910416666657</v>
      </c>
      <c r="FH26" s="41">
        <v>21.574791666666652</v>
      </c>
      <c r="FI26" s="41">
        <v>27.042500000000004</v>
      </c>
      <c r="FJ26" s="41">
        <v>25.802291666666665</v>
      </c>
      <c r="FK26" s="41">
        <v>26.456874999999993</v>
      </c>
      <c r="FL26" s="41">
        <f t="shared" si="14"/>
        <v>4.2275000000000134</v>
      </c>
      <c r="FM26" s="41">
        <v>39.556041666666665</v>
      </c>
      <c r="FN26" s="40">
        <f t="shared" si="15"/>
        <v>100.47234583333334</v>
      </c>
      <c r="FO26" s="4">
        <v>105</v>
      </c>
      <c r="FP26" s="40">
        <f t="shared" si="16"/>
        <v>4.5276541666666645</v>
      </c>
      <c r="FQ26" s="41">
        <v>0.73334761904761925</v>
      </c>
      <c r="FR26" s="41">
        <v>0.51076904761904751</v>
      </c>
      <c r="FS26" s="41">
        <v>0.38160238095238097</v>
      </c>
      <c r="FT26" s="41">
        <v>0.70417142857142845</v>
      </c>
      <c r="FU26" s="41">
        <v>0.40434285714285711</v>
      </c>
      <c r="FV26" s="41">
        <v>0.26278571428571429</v>
      </c>
      <c r="FW26" s="41">
        <v>0.28901749999999998</v>
      </c>
      <c r="FX26" s="41">
        <v>0.27066657142857148</v>
      </c>
      <c r="FY26" s="41">
        <v>0.31543688095238087</v>
      </c>
      <c r="FZ26" s="41">
        <v>0.29735183333333343</v>
      </c>
      <c r="GA26" s="41">
        <v>0.1171389761904762</v>
      </c>
      <c r="GB26" s="41">
        <v>0.14553023809523807</v>
      </c>
      <c r="GC26" s="41">
        <v>0.17829311904761905</v>
      </c>
      <c r="GD26" s="41">
        <v>0.47195766666666678</v>
      </c>
      <c r="GE26" s="41">
        <v>0.45631373809523812</v>
      </c>
      <c r="GF26" s="41">
        <v>0.14155714285714285</v>
      </c>
      <c r="GG26" s="41">
        <v>0.82312699999999983</v>
      </c>
      <c r="GH26" s="41">
        <v>0.75020545238095249</v>
      </c>
      <c r="GI26" s="41">
        <v>0.56657664285714282</v>
      </c>
      <c r="GJ26" s="41">
        <v>0.62154466666666675</v>
      </c>
      <c r="GK26" s="41">
        <v>0.63119828571428582</v>
      </c>
      <c r="GL26" s="41">
        <v>0.67860692857142857</v>
      </c>
      <c r="GM26" s="41">
        <v>21.497380952380947</v>
      </c>
      <c r="GN26" s="41">
        <v>25.496428571428574</v>
      </c>
      <c r="GO26" s="41">
        <v>26.255000000000003</v>
      </c>
      <c r="GP26" s="41">
        <v>26.889523809523812</v>
      </c>
      <c r="GQ26" s="41">
        <f t="shared" si="17"/>
        <v>4.7576190476190554</v>
      </c>
      <c r="GR26" s="40">
        <v>39.608809523809519</v>
      </c>
      <c r="GS26" s="40">
        <f t="shared" si="18"/>
        <v>100.60637619047618</v>
      </c>
      <c r="GT26" s="4">
        <v>104</v>
      </c>
      <c r="GU26" s="41">
        <f t="shared" si="19"/>
        <v>3.3936238095238167</v>
      </c>
      <c r="GV26" s="41">
        <v>0.76034925373134332</v>
      </c>
      <c r="GW26" s="41">
        <v>0.50921194029850747</v>
      </c>
      <c r="GX26" s="41">
        <v>0.34148059701492545</v>
      </c>
      <c r="GY26" s="41">
        <v>0.72892835820895541</v>
      </c>
      <c r="GZ26" s="41">
        <v>0.38002238805970151</v>
      </c>
      <c r="HA26" s="41">
        <v>0.25072985074626858</v>
      </c>
      <c r="HB26" s="41">
        <v>0.33383028358208944</v>
      </c>
      <c r="HC26" s="41">
        <v>0.31515692537313439</v>
      </c>
      <c r="HD26" s="41">
        <v>0.38087405970149246</v>
      </c>
      <c r="HE26" s="41">
        <v>0.36284467164179102</v>
      </c>
      <c r="HF26" s="41">
        <v>0.14705391044776117</v>
      </c>
      <c r="HG26" s="41">
        <v>0.19895300000000002</v>
      </c>
      <c r="HH26" s="41">
        <v>0.19734376119402988</v>
      </c>
      <c r="HI26" s="41">
        <v>0.50372353731343289</v>
      </c>
      <c r="HJ26" s="41">
        <v>0.48791662686567183</v>
      </c>
      <c r="HK26" s="41">
        <v>0.12929253731343288</v>
      </c>
      <c r="HL26" s="41">
        <v>1.0242509402985072</v>
      </c>
      <c r="HM26" s="41">
        <v>0.94001813432835835</v>
      </c>
      <c r="HN26" s="41">
        <v>0.52090798507462699</v>
      </c>
      <c r="HO26" s="41">
        <v>0.60034973134328384</v>
      </c>
      <c r="HP26" s="41">
        <v>0.59898113432835831</v>
      </c>
      <c r="HQ26" s="41">
        <v>0.66653331343283584</v>
      </c>
      <c r="HR26" s="41">
        <v>16.554029850746279</v>
      </c>
      <c r="HS26" s="41">
        <v>21.200149253731343</v>
      </c>
      <c r="HT26" s="41">
        <v>21.998656716417919</v>
      </c>
      <c r="HU26" s="41">
        <v>22.290746268656722</v>
      </c>
      <c r="HV26" s="41">
        <f t="shared" si="20"/>
        <v>5.4446268656716406</v>
      </c>
      <c r="HW26" s="41">
        <v>39.120447761194022</v>
      </c>
      <c r="HX26" s="41">
        <f t="shared" si="21"/>
        <v>99.365937313432823</v>
      </c>
      <c r="HY26" s="4">
        <v>106</v>
      </c>
      <c r="HZ26" s="40">
        <f t="shared" si="22"/>
        <v>6.6340626865671766</v>
      </c>
      <c r="IA26" s="41">
        <v>0.72254915254237284</v>
      </c>
      <c r="IB26" s="41">
        <v>0.42032881355932206</v>
      </c>
      <c r="IC26" s="41">
        <v>0.25102542372881348</v>
      </c>
      <c r="ID26" s="41">
        <v>0.66382372881355933</v>
      </c>
      <c r="IE26" s="41">
        <v>0.28598813559322023</v>
      </c>
      <c r="IF26" s="41">
        <v>0.19280677966101692</v>
      </c>
      <c r="IG26" s="41">
        <v>0.43374671186440678</v>
      </c>
      <c r="IH26" s="41">
        <v>0.39897386440677973</v>
      </c>
      <c r="II26" s="41">
        <v>0.48689481355932196</v>
      </c>
      <c r="IJ26" s="41">
        <v>0.45421313559322013</v>
      </c>
      <c r="IK26" s="41">
        <v>0.19300588135593216</v>
      </c>
      <c r="IL26" s="41">
        <v>0.25711088135593213</v>
      </c>
      <c r="IM26" s="41">
        <v>0.26426761016949152</v>
      </c>
      <c r="IN26" s="41">
        <v>0.57917799999999986</v>
      </c>
      <c r="IO26" s="41">
        <v>0.55048679661016964</v>
      </c>
      <c r="IP26" s="41">
        <v>9.3181355932203419E-2</v>
      </c>
      <c r="IQ26" s="41">
        <v>1.5730650169491527</v>
      </c>
      <c r="IR26" s="41">
        <v>1.363684457627119</v>
      </c>
      <c r="IS26" s="41">
        <v>0.54841905084745768</v>
      </c>
      <c r="IT26" s="41">
        <v>0.62357898305084758</v>
      </c>
      <c r="IU26" s="41">
        <v>0.64273930508474553</v>
      </c>
      <c r="IV26" s="41">
        <v>0.70249461016949177</v>
      </c>
      <c r="IW26" s="41">
        <v>23.047118644067801</v>
      </c>
      <c r="IX26" s="41">
        <v>24.357457627118649</v>
      </c>
      <c r="IY26" s="41">
        <v>25.136440677966092</v>
      </c>
      <c r="IZ26" s="41">
        <v>25.952033898305089</v>
      </c>
      <c r="JA26" s="41">
        <f t="shared" si="23"/>
        <v>2.0893220338982914</v>
      </c>
      <c r="JB26" s="41">
        <v>41.765932203389838</v>
      </c>
      <c r="JC26" s="41">
        <f t="shared" si="24"/>
        <v>106.08546779661019</v>
      </c>
      <c r="JD26" s="41">
        <v>112</v>
      </c>
      <c r="JE26" s="41">
        <f t="shared" si="25"/>
        <v>5.9145322033898111</v>
      </c>
      <c r="JF26" s="41">
        <v>0.68069117647058797</v>
      </c>
      <c r="JG26" s="41">
        <v>0.35934999999999995</v>
      </c>
      <c r="JH26" s="41">
        <v>0.18664999999999998</v>
      </c>
      <c r="JI26" s="41">
        <v>0.61913235294117663</v>
      </c>
      <c r="JJ26" s="41">
        <v>0.22373823529411763</v>
      </c>
      <c r="JK26" s="41">
        <v>0.15775294117647051</v>
      </c>
      <c r="JL26" s="41">
        <v>0.50571008823529418</v>
      </c>
      <c r="JM26" s="41">
        <v>0.47011544117647069</v>
      </c>
      <c r="JN26" s="41">
        <v>0.57240108823529412</v>
      </c>
      <c r="JO26" s="41">
        <v>0.53980661764705873</v>
      </c>
      <c r="JP26" s="41">
        <v>0.23594149999999997</v>
      </c>
      <c r="JQ26" s="41">
        <v>0.32271420588235294</v>
      </c>
      <c r="JR26" s="41">
        <v>0.3085702352941177</v>
      </c>
      <c r="JS26" s="41">
        <v>0.62378779411764707</v>
      </c>
      <c r="JT26" s="41">
        <v>0.59409564705882367</v>
      </c>
      <c r="JU26" s="41">
        <v>6.5985294117647073E-2</v>
      </c>
      <c r="JV26" s="41">
        <v>2.116127205882353</v>
      </c>
      <c r="JW26" s="41">
        <v>1.8332303823529414</v>
      </c>
      <c r="JX26" s="41">
        <v>0.54303302941176468</v>
      </c>
      <c r="JY26" s="41">
        <v>0.62098632352941174</v>
      </c>
      <c r="JZ26" s="41">
        <v>0.65033414705882364</v>
      </c>
      <c r="KA26" s="41">
        <v>0.71014497058823545</v>
      </c>
      <c r="KB26" s="41">
        <v>25.139999999999997</v>
      </c>
      <c r="KC26" s="41">
        <v>24.322941176470593</v>
      </c>
      <c r="KD26" s="41">
        <v>22.504411764705885</v>
      </c>
      <c r="KE26" s="41">
        <v>22.334117647058825</v>
      </c>
      <c r="KF26" s="41">
        <f t="shared" si="26"/>
        <v>-2.6355882352941116</v>
      </c>
      <c r="KG26" s="41">
        <v>43.75705882352942</v>
      </c>
      <c r="KH26" s="41">
        <f t="shared" si="27"/>
        <v>111.14292941176473</v>
      </c>
      <c r="KI26" s="41">
        <v>120</v>
      </c>
      <c r="KJ26" s="41">
        <f t="shared" si="28"/>
        <v>8.857070588235274</v>
      </c>
      <c r="KK26" s="41">
        <v>0.40940810810810807</v>
      </c>
      <c r="KL26" s="41">
        <v>0.20391081081081081</v>
      </c>
      <c r="KM26" s="41">
        <v>9.2432432432432432E-2</v>
      </c>
      <c r="KN26" s="41">
        <v>0.37236216216216217</v>
      </c>
      <c r="KO26" s="41">
        <v>0.12298108108108105</v>
      </c>
      <c r="KP26" s="41">
        <v>8.5013513513513495E-2</v>
      </c>
      <c r="KQ26" s="41">
        <v>0.53957951351351363</v>
      </c>
      <c r="KR26" s="41">
        <v>0.50539872972972977</v>
      </c>
      <c r="KS26" s="41">
        <v>0.63344345945945946</v>
      </c>
      <c r="KT26" s="41">
        <v>0.60489775675675683</v>
      </c>
      <c r="KU26" s="41">
        <v>0.25429767567567568</v>
      </c>
      <c r="KV26" s="41">
        <v>0.3825784594594594</v>
      </c>
      <c r="KW26" s="41">
        <v>0.33451002702702703</v>
      </c>
      <c r="KX26" s="41">
        <v>0.65603740540540534</v>
      </c>
      <c r="KY26" s="41">
        <v>0.62844789189189176</v>
      </c>
      <c r="KZ26" s="41">
        <v>3.7967567567567563E-2</v>
      </c>
      <c r="LA26" s="41">
        <v>2.4731317567567568</v>
      </c>
      <c r="LB26" s="41">
        <v>2.1599500000000007</v>
      </c>
      <c r="LC26" s="41">
        <v>0.52955545945945948</v>
      </c>
      <c r="LD26" s="41">
        <v>0.63352162162162173</v>
      </c>
      <c r="LE26" s="41">
        <v>0.64678089189189203</v>
      </c>
      <c r="LF26" s="41">
        <v>0.72496867567567569</v>
      </c>
      <c r="LG26" s="41">
        <v>20.421621621621618</v>
      </c>
      <c r="LH26" s="41">
        <v>18.433783783783781</v>
      </c>
      <c r="LI26" s="41">
        <v>18.621621621621625</v>
      </c>
      <c r="LJ26" s="41">
        <v>18.373243243243245</v>
      </c>
      <c r="LK26" s="41">
        <f t="shared" si="29"/>
        <v>-1.7999999999999936</v>
      </c>
      <c r="LL26" s="41">
        <v>58.520810810810822</v>
      </c>
      <c r="LM26" s="41">
        <f t="shared" si="30"/>
        <v>148.64285945945949</v>
      </c>
      <c r="LN26" s="41">
        <v>150</v>
      </c>
      <c r="LO26" s="41">
        <f t="shared" si="31"/>
        <v>1.357140540540513</v>
      </c>
      <c r="LP26" s="41">
        <v>0.40094999999999997</v>
      </c>
      <c r="LQ26" s="41">
        <v>0.17467916666666669</v>
      </c>
      <c r="LR26" s="41">
        <v>6.2179166666666667E-2</v>
      </c>
      <c r="LS26" s="41">
        <v>0.36233749999999998</v>
      </c>
      <c r="LT26" s="41">
        <v>8.7149999999999991E-2</v>
      </c>
      <c r="LU26" s="41">
        <v>6.7366666666666672E-2</v>
      </c>
      <c r="LV26" s="41">
        <v>0.64092641666666661</v>
      </c>
      <c r="LW26" s="41">
        <v>0.61053820833333328</v>
      </c>
      <c r="LX26" s="41">
        <v>0.73167291666666667</v>
      </c>
      <c r="LY26" s="41">
        <v>0.70746716666666665</v>
      </c>
      <c r="LZ26" s="41">
        <v>0.33598241666666667</v>
      </c>
      <c r="MA26" s="41">
        <v>0.47955912499999998</v>
      </c>
      <c r="MB26" s="41">
        <v>0.39164437500000004</v>
      </c>
      <c r="MC26" s="41">
        <v>0.71148462500000009</v>
      </c>
      <c r="MD26" s="41">
        <v>0.68562941666666666</v>
      </c>
      <c r="ME26" s="41">
        <v>1.978333333333333E-2</v>
      </c>
      <c r="MF26" s="41">
        <v>3.7155867499999999</v>
      </c>
      <c r="MG26" s="41">
        <v>3.2565194166666669</v>
      </c>
      <c r="MH26" s="41">
        <v>0.53517462500000013</v>
      </c>
      <c r="MI26" s="41">
        <v>0.61267158333333338</v>
      </c>
      <c r="MJ26" s="41">
        <v>0.66460770833333338</v>
      </c>
      <c r="MK26" s="41">
        <v>0.72067095833333339</v>
      </c>
      <c r="ML26" s="41">
        <v>23.012499999999992</v>
      </c>
      <c r="MM26" s="41">
        <v>21.048749999999995</v>
      </c>
      <c r="MN26" s="41">
        <v>21.139583333333334</v>
      </c>
      <c r="MO26" s="41">
        <v>20.978750000000002</v>
      </c>
      <c r="MP26" s="41">
        <f t="shared" si="32"/>
        <v>-1.8729166666666579</v>
      </c>
      <c r="MQ26" s="41">
        <v>62.049583333333345</v>
      </c>
      <c r="MR26" s="41">
        <f t="shared" si="33"/>
        <v>157.60594166666669</v>
      </c>
      <c r="MS26" s="41">
        <v>150</v>
      </c>
      <c r="MT26" s="41">
        <f t="shared" si="34"/>
        <v>-7.6059416666666948</v>
      </c>
      <c r="MU26" s="41">
        <v>0.3534107142857143</v>
      </c>
      <c r="MV26" s="41">
        <v>0.14795357142857141</v>
      </c>
      <c r="MW26" s="41">
        <v>5.0107142857142871E-2</v>
      </c>
      <c r="MX26" s="41">
        <v>0.31812500000000005</v>
      </c>
      <c r="MY26" s="41">
        <v>6.9460714285714278E-2</v>
      </c>
      <c r="MZ26" s="41">
        <v>5.2567857142857152E-2</v>
      </c>
      <c r="NA26" s="41">
        <v>0.66978103571428582</v>
      </c>
      <c r="NB26" s="41">
        <v>0.64151753571428582</v>
      </c>
      <c r="NC26" s="41">
        <v>0.75251075000000012</v>
      </c>
      <c r="ND26" s="41">
        <v>0.72995724999999989</v>
      </c>
      <c r="NE26" s="41">
        <v>0.36327100000000007</v>
      </c>
      <c r="NF26" s="41">
        <v>0.49983600000000006</v>
      </c>
      <c r="NG26" s="41">
        <v>0.40860928571428567</v>
      </c>
      <c r="NH26" s="41">
        <v>0.7405639285714285</v>
      </c>
      <c r="NI26" s="41">
        <v>0.71660532142857125</v>
      </c>
      <c r="NJ26" s="41">
        <v>1.6892857142857147E-2</v>
      </c>
      <c r="NK26" s="41">
        <v>4.2199218571428565</v>
      </c>
      <c r="NL26" s="41">
        <v>3.6864179285714291</v>
      </c>
      <c r="NM26" s="41">
        <v>0.54404207142857142</v>
      </c>
      <c r="NN26" s="41">
        <v>0.61271514285714279</v>
      </c>
      <c r="NO26" s="41">
        <v>0.67570757142857152</v>
      </c>
      <c r="NP26" s="41">
        <v>0.72481999999999991</v>
      </c>
      <c r="NQ26" s="41">
        <v>24.305714285714281</v>
      </c>
      <c r="NR26" s="41">
        <v>21.663571428571426</v>
      </c>
      <c r="NS26" s="41">
        <v>22.6525</v>
      </c>
      <c r="NT26" s="41">
        <v>22.957857142857144</v>
      </c>
      <c r="NU26" s="41">
        <f t="shared" si="35"/>
        <v>-1.6532142857142809</v>
      </c>
      <c r="NV26" s="41">
        <v>70.681785714285724</v>
      </c>
      <c r="NW26" s="41">
        <f t="shared" si="36"/>
        <v>179.53173571428573</v>
      </c>
      <c r="NX26" s="41">
        <v>174</v>
      </c>
      <c r="NY26" s="41">
        <f t="shared" si="37"/>
        <v>-5.5317357142857304</v>
      </c>
      <c r="NZ26" s="41">
        <v>0.31964193548387099</v>
      </c>
      <c r="OA26" s="41">
        <v>0.13543225806451614</v>
      </c>
      <c r="OB26" s="41">
        <v>4.3370967741935482E-2</v>
      </c>
      <c r="OC26" s="41">
        <v>0.28520967741935482</v>
      </c>
      <c r="OD26" s="41">
        <v>6.2706451612903225E-2</v>
      </c>
      <c r="OE26" s="41">
        <v>4.7016129032258054E-2</v>
      </c>
      <c r="OF26" s="41">
        <v>0.6717082903225805</v>
      </c>
      <c r="OG26" s="41">
        <v>0.63932645161290325</v>
      </c>
      <c r="OH26" s="41">
        <v>0.76109799999999994</v>
      </c>
      <c r="OI26" s="41">
        <v>0.73681761290322589</v>
      </c>
      <c r="OJ26" s="41">
        <v>0.3685123548387097</v>
      </c>
      <c r="OK26" s="41">
        <v>0.51782187096774168</v>
      </c>
      <c r="OL26" s="41">
        <v>0.40419680645161288</v>
      </c>
      <c r="OM26" s="41">
        <v>0.74320574193548372</v>
      </c>
      <c r="ON26" s="41">
        <v>0.71694103225806438</v>
      </c>
      <c r="OO26" s="41">
        <v>1.569032258064516E-2</v>
      </c>
      <c r="OP26" s="41">
        <v>4.1796889032258058</v>
      </c>
      <c r="OQ26" s="41">
        <v>3.6247759677419356</v>
      </c>
      <c r="OR26" s="41">
        <v>0.53092883870967744</v>
      </c>
      <c r="OS26" s="41">
        <v>0.60272380645161305</v>
      </c>
      <c r="OT26" s="41">
        <v>0.66536854838709669</v>
      </c>
      <c r="OU26" s="41">
        <v>0.71640025806451602</v>
      </c>
      <c r="OV26" s="41">
        <v>14.826451612903226</v>
      </c>
      <c r="OW26" s="41">
        <v>13.653548387096775</v>
      </c>
      <c r="OX26" s="41">
        <v>14.403870967741932</v>
      </c>
      <c r="OY26" s="41">
        <v>14.218387096774196</v>
      </c>
      <c r="OZ26" s="41">
        <f t="shared" si="38"/>
        <v>-0.42258064516129323</v>
      </c>
      <c r="PA26" s="41">
        <v>43.896129032258081</v>
      </c>
      <c r="PB26" s="41">
        <f t="shared" si="39"/>
        <v>111.49616774193552</v>
      </c>
      <c r="PC26" s="41">
        <v>184</v>
      </c>
      <c r="PD26" s="41">
        <f t="shared" si="40"/>
        <v>72.503832258064477</v>
      </c>
      <c r="PE26" s="41">
        <v>0.35146842105263165</v>
      </c>
      <c r="PF26" s="41">
        <v>0.12866184210526316</v>
      </c>
      <c r="PG26" s="41">
        <v>6.3443421052631607E-2</v>
      </c>
      <c r="PH26" s="41">
        <v>0.3119065789473684</v>
      </c>
      <c r="PI26" s="41">
        <v>7.3092105263157875E-2</v>
      </c>
      <c r="PJ26" s="41">
        <v>5.9510526315789465E-2</v>
      </c>
      <c r="PK26" s="41">
        <v>0.65511989473684229</v>
      </c>
      <c r="PL26" s="41">
        <v>0.61976361842105254</v>
      </c>
      <c r="PM26" s="41">
        <v>0.69432942105263162</v>
      </c>
      <c r="PN26" s="41">
        <v>0.66231689473684197</v>
      </c>
      <c r="PO26" s="41">
        <v>0.27596214473684222</v>
      </c>
      <c r="PP26" s="41">
        <v>0.34095007894736828</v>
      </c>
      <c r="PQ26" s="41">
        <v>0.46356327631578947</v>
      </c>
      <c r="PR26" s="41">
        <v>0.71017663157894761</v>
      </c>
      <c r="PS26" s="41">
        <v>0.6794097236842106</v>
      </c>
      <c r="PT26" s="41">
        <v>1.3581578947368422E-2</v>
      </c>
      <c r="PU26" s="41">
        <v>3.846805197368421</v>
      </c>
      <c r="PV26" s="41">
        <v>3.30118352631579</v>
      </c>
      <c r="PW26" s="41">
        <v>0.66903443421052622</v>
      </c>
      <c r="PX26" s="41">
        <v>0.70828460526315784</v>
      </c>
      <c r="PY26" s="41">
        <v>0.77343347368421056</v>
      </c>
      <c r="PZ26" s="41">
        <v>0.80042119736842077</v>
      </c>
      <c r="QA26" s="41">
        <v>25.023552631578951</v>
      </c>
      <c r="QB26" s="41">
        <v>25.311710526315789</v>
      </c>
      <c r="QC26" s="41">
        <v>25.210657894736848</v>
      </c>
      <c r="QD26" s="41">
        <v>24.97684210526316</v>
      </c>
      <c r="QE26" s="41">
        <f t="shared" si="41"/>
        <v>0.18710526315789622</v>
      </c>
      <c r="QF26" s="41">
        <v>60.16776315789474</v>
      </c>
      <c r="QG26" s="41">
        <f t="shared" si="42"/>
        <v>152.82611842105266</v>
      </c>
      <c r="QH26" s="41">
        <v>185</v>
      </c>
      <c r="QI26" s="41">
        <f t="shared" si="43"/>
        <v>32.173881578947345</v>
      </c>
      <c r="QJ26" s="41">
        <v>0.2983782608695652</v>
      </c>
      <c r="QK26" s="41">
        <v>0.15715652173913047</v>
      </c>
      <c r="QL26" s="41">
        <v>7.2391304347826091E-2</v>
      </c>
      <c r="QM26" s="41">
        <v>0.2062086956521739</v>
      </c>
      <c r="QN26" s="41">
        <v>7.1608695652173912E-2</v>
      </c>
      <c r="QO26" s="41">
        <v>6.1999999999999986E-2</v>
      </c>
      <c r="QP26" s="41">
        <v>0.61198560869565211</v>
      </c>
      <c r="QQ26" s="41">
        <v>0.48427082608695649</v>
      </c>
      <c r="QR26" s="41">
        <v>0.60928756521739136</v>
      </c>
      <c r="QS26" s="41">
        <v>0.47995704347826085</v>
      </c>
      <c r="QT26" s="41">
        <v>0.37340160869565225</v>
      </c>
      <c r="QU26" s="41">
        <v>0.37007265217391311</v>
      </c>
      <c r="QV26" s="41">
        <v>0.30979708695652169</v>
      </c>
      <c r="QW26" s="41">
        <v>0.65552599999999994</v>
      </c>
      <c r="QX26" s="41">
        <v>0.53722608695652174</v>
      </c>
      <c r="QY26" s="41">
        <v>9.6086956521739125E-3</v>
      </c>
      <c r="QZ26" s="41">
        <v>3.1892057826086959</v>
      </c>
      <c r="RA26" s="41">
        <v>1.8883073913043478</v>
      </c>
      <c r="RB26" s="41">
        <v>0.50981991304347818</v>
      </c>
      <c r="RC26" s="41">
        <v>0.50649591304347819</v>
      </c>
      <c r="RD26" s="41">
        <v>0.62531047826086961</v>
      </c>
      <c r="RE26" s="41">
        <v>0.62275039130434773</v>
      </c>
      <c r="RF26" s="41">
        <v>25.629999999999995</v>
      </c>
      <c r="RG26" s="41">
        <v>27.071304347826086</v>
      </c>
      <c r="RH26" s="41">
        <v>27.260869565217391</v>
      </c>
      <c r="RI26" s="41">
        <v>26.684782608695663</v>
      </c>
      <c r="RJ26" s="41">
        <f t="shared" si="44"/>
        <v>1.6308695652173952</v>
      </c>
      <c r="RK26" s="41">
        <v>54.953913043478245</v>
      </c>
      <c r="RL26" s="41">
        <f t="shared" si="45"/>
        <v>139.58293913043474</v>
      </c>
      <c r="RM26" s="41">
        <v>197</v>
      </c>
      <c r="RN26" s="41">
        <f t="shared" si="46"/>
        <v>57.417060869565262</v>
      </c>
      <c r="RO26" s="41">
        <v>0.27138235294117646</v>
      </c>
      <c r="RP26" s="41">
        <v>0.11933529411764704</v>
      </c>
      <c r="RQ26" s="41">
        <v>7.4429411764705869E-2</v>
      </c>
      <c r="RR26" s="41">
        <v>0.19314117647058823</v>
      </c>
      <c r="RS26" s="41">
        <v>7.9217647058823518E-2</v>
      </c>
      <c r="RT26" s="41">
        <v>6.2661764705882361E-2</v>
      </c>
      <c r="RU26" s="41">
        <v>0.54721667647058803</v>
      </c>
      <c r="RV26" s="41">
        <v>0.41842900000000005</v>
      </c>
      <c r="RW26" s="41">
        <v>0.56971005882352943</v>
      </c>
      <c r="RX26" s="41">
        <v>0.44392405882352931</v>
      </c>
      <c r="RY26" s="41">
        <v>0.20186855882352939</v>
      </c>
      <c r="RZ26" s="41">
        <v>0.23315876470588237</v>
      </c>
      <c r="SA26" s="41">
        <v>0.3888988235294118</v>
      </c>
      <c r="SB26" s="41">
        <v>0.62424205882352957</v>
      </c>
      <c r="SC26" s="41">
        <v>0.50982494117647048</v>
      </c>
      <c r="SD26" s="41">
        <v>1.6555882352941181E-2</v>
      </c>
      <c r="SE26" s="41">
        <v>2.4571013235294115</v>
      </c>
      <c r="SF26" s="41">
        <v>1.4515650294117646</v>
      </c>
      <c r="SG26" s="41">
        <v>0.68676479411764713</v>
      </c>
      <c r="SH26" s="41">
        <v>0.71083867647058818</v>
      </c>
      <c r="SI26" s="41">
        <v>0.77314897058823517</v>
      </c>
      <c r="SJ26" s="41">
        <v>0.79085417647058842</v>
      </c>
      <c r="SK26" s="41">
        <v>30.423235294117642</v>
      </c>
      <c r="SL26" s="41">
        <v>33.0014705882353</v>
      </c>
      <c r="SM26" s="41">
        <v>33.254117647058834</v>
      </c>
      <c r="SN26" s="41">
        <v>32.305588235294117</v>
      </c>
      <c r="SO26" s="41">
        <f t="shared" si="47"/>
        <v>2.8308823529411917</v>
      </c>
      <c r="SP26" s="42">
        <v>71.739705882352908</v>
      </c>
      <c r="SQ26" s="42">
        <f t="shared" si="48"/>
        <v>182.21885294117638</v>
      </c>
      <c r="SR26" s="42">
        <v>202.5</v>
      </c>
      <c r="SS26" s="42">
        <f t="shared" si="49"/>
        <v>20.28114705882362</v>
      </c>
      <c r="ST26" s="42">
        <v>-9999</v>
      </c>
      <c r="SU26" s="42">
        <v>-9999</v>
      </c>
      <c r="SV26" s="42">
        <v>-9999</v>
      </c>
      <c r="SW26" s="42">
        <v>-9999</v>
      </c>
      <c r="SX26" s="42">
        <v>-9999</v>
      </c>
      <c r="SY26" s="42">
        <v>-9999</v>
      </c>
      <c r="SZ26" s="42">
        <v>-9999</v>
      </c>
      <c r="TA26" s="42">
        <v>-9999</v>
      </c>
      <c r="TB26" s="42">
        <v>-9999</v>
      </c>
      <c r="TC26" s="42">
        <v>-9999</v>
      </c>
      <c r="TD26" s="42">
        <v>-9999</v>
      </c>
      <c r="TE26" s="42">
        <v>-9999</v>
      </c>
      <c r="TF26" s="42">
        <v>-9999</v>
      </c>
      <c r="TG26" s="42">
        <v>-9999</v>
      </c>
      <c r="TH26" s="42">
        <v>-9999</v>
      </c>
      <c r="TI26" s="42">
        <v>-9999</v>
      </c>
      <c r="TJ26" s="42">
        <v>-9999</v>
      </c>
      <c r="TK26" s="42">
        <v>-9999</v>
      </c>
      <c r="TL26" s="42">
        <v>-9999</v>
      </c>
      <c r="TM26" s="42">
        <v>-9999</v>
      </c>
      <c r="TN26" s="42">
        <v>-9999</v>
      </c>
      <c r="TO26" s="42">
        <v>-9999</v>
      </c>
      <c r="TP26" s="42">
        <v>-9999</v>
      </c>
      <c r="TQ26" s="42">
        <v>-9999</v>
      </c>
      <c r="TR26" s="42">
        <v>-9999</v>
      </c>
      <c r="TS26" s="42">
        <v>-9999</v>
      </c>
      <c r="TT26" s="42">
        <v>-9999</v>
      </c>
      <c r="TU26" s="42">
        <v>-9999</v>
      </c>
      <c r="TV26" s="42">
        <v>-9999</v>
      </c>
      <c r="TW26" s="42">
        <v>-9999</v>
      </c>
      <c r="TX26" s="42">
        <v>-9999</v>
      </c>
      <c r="TY26" s="41">
        <v>0.22844499999999995</v>
      </c>
      <c r="TZ26" s="41">
        <v>0.12993000000000002</v>
      </c>
      <c r="UA26" s="41">
        <v>0.12540000000000001</v>
      </c>
      <c r="UB26" s="41">
        <v>0.162635</v>
      </c>
      <c r="UC26" s="41">
        <v>0.10663499999999999</v>
      </c>
      <c r="UD26" s="41">
        <v>7.2250000000000009E-2</v>
      </c>
      <c r="UE26" s="41">
        <v>0.36284555000000002</v>
      </c>
      <c r="UF26" s="41">
        <v>0.20868039999999999</v>
      </c>
      <c r="UG26" s="41">
        <v>0.29035004999999992</v>
      </c>
      <c r="UH26" s="41">
        <v>0.129853</v>
      </c>
      <c r="UI26" s="41">
        <v>9.7824149999999999E-2</v>
      </c>
      <c r="UJ26" s="41">
        <v>1.7120599999999996E-2</v>
      </c>
      <c r="UK26" s="41">
        <v>0.27484969999999997</v>
      </c>
      <c r="UL26" s="41">
        <v>0.51853534999999984</v>
      </c>
      <c r="UM26" s="41">
        <v>0.38499015000000003</v>
      </c>
      <c r="UN26" s="41">
        <v>3.4385000000000006E-2</v>
      </c>
      <c r="UO26" s="41">
        <v>1.1533216000000002</v>
      </c>
      <c r="UP26" s="41">
        <v>0.53181359999999978</v>
      </c>
      <c r="UQ26" s="41">
        <v>0.97096169999999993</v>
      </c>
      <c r="UR26" s="41">
        <v>0.75869924999999994</v>
      </c>
      <c r="US26" s="41">
        <v>0.97476499999999999</v>
      </c>
      <c r="UT26" s="41">
        <v>0.80882449999999984</v>
      </c>
      <c r="UU26" s="41">
        <v>33.032499999999992</v>
      </c>
      <c r="UV26" s="41">
        <v>35.5105</v>
      </c>
      <c r="UW26" s="41">
        <v>36.179000000000009</v>
      </c>
      <c r="UX26" s="41">
        <v>34.644500000000001</v>
      </c>
      <c r="UY26" s="41">
        <f t="shared" si="50"/>
        <v>3.1465000000000174</v>
      </c>
      <c r="UZ26" s="42">
        <v>75.979500000000002</v>
      </c>
      <c r="VA26" s="42">
        <f t="shared" si="51"/>
        <v>192.98793000000001</v>
      </c>
      <c r="VB26" s="42">
        <v>206</v>
      </c>
      <c r="VC26" s="42">
        <f t="shared" si="52"/>
        <v>13.012069999999994</v>
      </c>
      <c r="VD26" s="41">
        <f t="shared" si="4"/>
        <v>-691.30369936706495</v>
      </c>
      <c r="VE26" s="41">
        <f t="shared" si="5"/>
        <v>-691.11538517405063</v>
      </c>
      <c r="VF26" s="41">
        <f t="shared" si="6"/>
        <v>-713.22084102123392</v>
      </c>
    </row>
    <row r="27" spans="1:578" x14ac:dyDescent="0.25">
      <c r="A27" s="4">
        <v>1</v>
      </c>
      <c r="B27" s="4">
        <v>3</v>
      </c>
      <c r="C27" s="28">
        <v>306</v>
      </c>
      <c r="D27" s="42">
        <v>-9999</v>
      </c>
      <c r="E27" s="4">
        <v>6</v>
      </c>
      <c r="F27" s="4">
        <v>6</v>
      </c>
      <c r="G27" s="4">
        <v>48.8</v>
      </c>
      <c r="H27" s="40">
        <v>369.50759493670881</v>
      </c>
      <c r="I27" s="40">
        <f t="shared" si="7"/>
        <v>418.30759493670882</v>
      </c>
      <c r="J27" s="41">
        <f t="shared" si="8"/>
        <v>0.86516565653921162</v>
      </c>
      <c r="K27" s="4" t="s">
        <v>1</v>
      </c>
      <c r="L27" s="42">
        <v>150</v>
      </c>
      <c r="M27" s="42">
        <f t="shared" si="0"/>
        <v>168.00000000000003</v>
      </c>
      <c r="N27" s="40">
        <v>61.12</v>
      </c>
      <c r="O27" s="40">
        <v>15.439999999999998</v>
      </c>
      <c r="P27" s="40">
        <v>23.439999999999998</v>
      </c>
      <c r="Q27" s="40">
        <v>63.12</v>
      </c>
      <c r="R27" s="40">
        <v>17.439999999999998</v>
      </c>
      <c r="S27" s="40">
        <v>19.439999999999998</v>
      </c>
      <c r="T27" s="40">
        <v>59.12</v>
      </c>
      <c r="U27" s="40">
        <v>13.439999999999998</v>
      </c>
      <c r="V27" s="40">
        <v>27.439999999999998</v>
      </c>
      <c r="W27" s="40">
        <v>69.12</v>
      </c>
      <c r="X27" s="40">
        <v>13.439999999999998</v>
      </c>
      <c r="Y27" s="40">
        <v>17.439999999999998</v>
      </c>
      <c r="Z27" s="40">
        <v>79.12</v>
      </c>
      <c r="AA27" s="40">
        <v>7.4399999999999977</v>
      </c>
      <c r="AB27" s="40">
        <v>13.439999999999996</v>
      </c>
      <c r="AC27" s="40">
        <v>82.4</v>
      </c>
      <c r="AD27" s="40">
        <v>5.4399999999999977</v>
      </c>
      <c r="AE27" s="40">
        <v>12.160000000000002</v>
      </c>
      <c r="AF27" s="42">
        <v>-9999</v>
      </c>
      <c r="AG27" s="42">
        <v>-9999</v>
      </c>
      <c r="AH27" s="42">
        <v>-9999</v>
      </c>
      <c r="AI27" s="42">
        <v>-9999</v>
      </c>
      <c r="AJ27" s="42">
        <v>-9999</v>
      </c>
      <c r="AK27" s="42">
        <v>-9999</v>
      </c>
      <c r="AL27" s="58">
        <v>-9999</v>
      </c>
      <c r="AM27" s="42">
        <v>-9999</v>
      </c>
      <c r="AN27" s="42">
        <v>-9999</v>
      </c>
      <c r="AO27" s="42">
        <v>-9999</v>
      </c>
      <c r="AP27" s="42">
        <v>-9999</v>
      </c>
      <c r="AQ27" s="42">
        <v>-9999</v>
      </c>
      <c r="AR27" s="42">
        <v>-9999</v>
      </c>
      <c r="AS27" s="42">
        <v>-9999</v>
      </c>
      <c r="AT27" s="42">
        <v>-9999</v>
      </c>
      <c r="AU27" s="42">
        <v>-9999</v>
      </c>
      <c r="AV27" s="42">
        <v>-9999</v>
      </c>
      <c r="AW27" s="42">
        <v>-9999</v>
      </c>
      <c r="AX27" s="42">
        <v>-9999</v>
      </c>
      <c r="AY27" s="42">
        <v>-9999</v>
      </c>
      <c r="AZ27" s="41">
        <v>9.1323748140803183</v>
      </c>
      <c r="BA27" s="41">
        <v>1.818000697315336</v>
      </c>
      <c r="BB27" s="41">
        <v>0.9525699543560231</v>
      </c>
      <c r="BC27" s="41">
        <v>0.31728719448713499</v>
      </c>
      <c r="BD27" s="41">
        <v>0.22468544038346314</v>
      </c>
      <c r="BE27" s="41">
        <v>1.4926858393870038E-2</v>
      </c>
      <c r="BF27" s="41">
        <v>0.18475058670794428</v>
      </c>
      <c r="BG27" s="41">
        <f>(2*AZ27)+(2*BA27)+(4*BB27)</f>
        <v>25.7110308402154</v>
      </c>
      <c r="BH27" s="41">
        <f>BG27+(4*BC27)</f>
        <v>26.980179618163941</v>
      </c>
      <c r="BI27" s="41">
        <f>(BH27+(BD27*4))</f>
        <v>27.878921379697793</v>
      </c>
      <c r="BJ27" s="41">
        <f>(BD27*4)</f>
        <v>0.89874176153385255</v>
      </c>
      <c r="BK27" s="41">
        <f>(BE27*4)</f>
        <v>5.9707433575480154E-2</v>
      </c>
      <c r="BL27" s="41">
        <f>(BF27*4)</f>
        <v>0.73900234683177712</v>
      </c>
      <c r="BM27" s="41">
        <f>SUM(BJ27:BL27)</f>
        <v>1.6974515419411098</v>
      </c>
      <c r="BN27" s="41">
        <v>5.9543877045116513</v>
      </c>
      <c r="BO27" s="41">
        <v>3.9448124719828663</v>
      </c>
      <c r="BP27" s="41">
        <v>2.4856122246477477</v>
      </c>
      <c r="BQ27" s="41">
        <v>2.5184671062416339</v>
      </c>
      <c r="BR27" s="41">
        <v>2.2019173157579388</v>
      </c>
      <c r="BS27" s="41">
        <v>2.4330779182008162</v>
      </c>
      <c r="BT27" s="41">
        <v>3.8897488390672597</v>
      </c>
      <c r="BU27" s="41">
        <f>(2*BN27)+(2*BO27)+(4*BP27)</f>
        <v>29.740849251580023</v>
      </c>
      <c r="BV27" s="41">
        <f>BU27+(4*BQ27)</f>
        <v>39.814717676546557</v>
      </c>
      <c r="BW27" s="41">
        <f>(BV27+(BR27*4))</f>
        <v>48.622386939578313</v>
      </c>
      <c r="BX27" s="41">
        <f>(BR27*4)</f>
        <v>8.8076692630317552</v>
      </c>
      <c r="BY27" s="41">
        <f>(BS27*4)</f>
        <v>9.7323116728032648</v>
      </c>
      <c r="BZ27" s="41">
        <f>(BT27*4)</f>
        <v>15.558995356269039</v>
      </c>
      <c r="CA27" s="42">
        <v>-9999</v>
      </c>
      <c r="CB27" s="42">
        <v>-9999</v>
      </c>
      <c r="CC27" s="42">
        <v>-9999</v>
      </c>
      <c r="CD27" s="63">
        <v>-9999</v>
      </c>
      <c r="CE27" s="60">
        <v>-9999</v>
      </c>
      <c r="CF27" s="42">
        <v>-9999</v>
      </c>
      <c r="CG27" s="42">
        <v>-9999</v>
      </c>
      <c r="CH27" s="61">
        <v>-9999</v>
      </c>
      <c r="CI27" s="60">
        <v>-9999</v>
      </c>
      <c r="CJ27" s="42">
        <v>-9999</v>
      </c>
      <c r="CK27" s="42">
        <v>-9999</v>
      </c>
      <c r="CL27" s="62">
        <v>-9999</v>
      </c>
      <c r="CM27" s="60">
        <v>-9999</v>
      </c>
      <c r="CN27" s="42">
        <v>-9999</v>
      </c>
      <c r="CO27" s="42">
        <v>-9999</v>
      </c>
      <c r="CP27" s="62">
        <v>-9999</v>
      </c>
      <c r="CQ27" s="60">
        <v>-9999</v>
      </c>
      <c r="CR27" s="42">
        <v>-9999</v>
      </c>
      <c r="CS27" s="42">
        <v>-9999</v>
      </c>
      <c r="CT27" s="8">
        <v>2447.85</v>
      </c>
      <c r="CU27" s="8">
        <v>5.532941353836879</v>
      </c>
      <c r="CV27" s="8">
        <v>5.6387999999999998</v>
      </c>
      <c r="CW27" s="8">
        <v>4341.0832091934453</v>
      </c>
      <c r="CX27" s="25">
        <f t="shared" si="53"/>
        <v>4341.0832091934453</v>
      </c>
      <c r="CY27" s="25">
        <f t="shared" si="9"/>
        <v>5321.413043478261</v>
      </c>
      <c r="CZ27" s="60">
        <v>-9999</v>
      </c>
      <c r="DA27" s="43">
        <v>2.4500000000000002</v>
      </c>
      <c r="DB27" s="41">
        <f t="shared" si="10"/>
        <v>106.35653862523941</v>
      </c>
      <c r="DC27" s="41">
        <v>67.599999999999994</v>
      </c>
      <c r="DD27" s="41">
        <v>1158</v>
      </c>
      <c r="DE27" s="41">
        <f t="shared" si="3"/>
        <v>58.376511226252155</v>
      </c>
      <c r="DF27" s="41">
        <v>0</v>
      </c>
      <c r="DG27" s="41">
        <v>0.80350588235294129</v>
      </c>
      <c r="DH27" s="41">
        <v>0.57522058823529421</v>
      </c>
      <c r="DI27" s="41">
        <v>0.48597058823529399</v>
      </c>
      <c r="DJ27" s="41">
        <v>0.76505000000000012</v>
      </c>
      <c r="DK27" s="41">
        <v>0.502764705882353</v>
      </c>
      <c r="DL27" s="41">
        <v>0.31068235294117652</v>
      </c>
      <c r="DM27" s="41">
        <v>0.22963873529411763</v>
      </c>
      <c r="DN27" s="41">
        <v>0.20641844117647057</v>
      </c>
      <c r="DO27" s="41">
        <v>0.24576617647058829</v>
      </c>
      <c r="DP27" s="41">
        <v>0.22270823529411768</v>
      </c>
      <c r="DQ27" s="41">
        <v>6.7271970588235294E-2</v>
      </c>
      <c r="DR27" s="41">
        <v>8.4296058823529418E-2</v>
      </c>
      <c r="DS27" s="41">
        <v>0.16495594117647058</v>
      </c>
      <c r="DT27" s="41">
        <v>0.4416919117647059</v>
      </c>
      <c r="DU27" s="41">
        <v>0.42184714705882354</v>
      </c>
      <c r="DV27" s="41">
        <v>0.19208235294117648</v>
      </c>
      <c r="DW27" s="41">
        <v>0.59889441176470593</v>
      </c>
      <c r="DX27" s="41">
        <v>0.5223310000000001</v>
      </c>
      <c r="DY27" s="41">
        <v>0.67131058823529421</v>
      </c>
      <c r="DZ27" s="41">
        <v>0.7199003235294118</v>
      </c>
      <c r="EA27" s="41">
        <v>0.71710067647058828</v>
      </c>
      <c r="EB27" s="41">
        <v>0.75862261764705874</v>
      </c>
      <c r="EC27" s="41">
        <v>21.561470588235302</v>
      </c>
      <c r="ED27" s="41">
        <v>24.19235294117647</v>
      </c>
      <c r="EE27" s="41">
        <v>25.089705882352941</v>
      </c>
      <c r="EF27" s="41">
        <v>26.104999999999997</v>
      </c>
      <c r="EG27" s="41">
        <f t="shared" si="11"/>
        <v>3.5282352941176391</v>
      </c>
      <c r="EH27" s="41">
        <v>37.361764705882358</v>
      </c>
      <c r="EI27" s="42">
        <f t="shared" si="12"/>
        <v>94.898882352941186</v>
      </c>
      <c r="EJ27" s="4">
        <v>105</v>
      </c>
      <c r="EK27" s="40">
        <f t="shared" si="13"/>
        <v>10.101117647058814</v>
      </c>
      <c r="EL27" s="41">
        <v>0.73402105263157891</v>
      </c>
      <c r="EM27" s="41">
        <v>0.52122456140350881</v>
      </c>
      <c r="EN27" s="41">
        <v>0.42633508771929823</v>
      </c>
      <c r="EO27" s="41">
        <v>0.7006192982456142</v>
      </c>
      <c r="EP27" s="41">
        <v>0.44516140350877181</v>
      </c>
      <c r="EQ27" s="41">
        <v>0.27578421052631585</v>
      </c>
      <c r="ER27" s="41">
        <v>0.24452480701754384</v>
      </c>
      <c r="ES27" s="41">
        <v>0.22247328070175437</v>
      </c>
      <c r="ET27" s="41">
        <v>0.26508329824561411</v>
      </c>
      <c r="EU27" s="41">
        <v>0.24330640350877195</v>
      </c>
      <c r="EV27" s="41">
        <v>7.8911087719298251E-2</v>
      </c>
      <c r="EW27" s="41">
        <v>0.10083433333333333</v>
      </c>
      <c r="EX27" s="41">
        <v>0.16901136842105272</v>
      </c>
      <c r="EY27" s="41">
        <v>0.45337428070175451</v>
      </c>
      <c r="EZ27" s="41">
        <v>0.43465468421052628</v>
      </c>
      <c r="FA27" s="41">
        <v>0.16937719298245621</v>
      </c>
      <c r="FB27" s="41">
        <v>0.65206240350877231</v>
      </c>
      <c r="FC27" s="41">
        <v>0.57717591228070164</v>
      </c>
      <c r="FD27" s="41">
        <v>0.64089399999999974</v>
      </c>
      <c r="FE27" s="41">
        <v>0.69527766666666657</v>
      </c>
      <c r="FF27" s="41">
        <v>0.69250622807017514</v>
      </c>
      <c r="FG27" s="41">
        <v>0.73860092982456149</v>
      </c>
      <c r="FH27" s="41">
        <v>21.595964912280689</v>
      </c>
      <c r="FI27" s="41">
        <v>27.330175438596491</v>
      </c>
      <c r="FJ27" s="41">
        <v>25.982280701754373</v>
      </c>
      <c r="FK27" s="41">
        <v>26.583333333333332</v>
      </c>
      <c r="FL27" s="41">
        <f t="shared" si="14"/>
        <v>4.3863157894736844</v>
      </c>
      <c r="FM27" s="41">
        <v>39.348421052631565</v>
      </c>
      <c r="FN27" s="40">
        <f t="shared" si="15"/>
        <v>99.944989473684174</v>
      </c>
      <c r="FO27" s="4">
        <v>105</v>
      </c>
      <c r="FP27" s="40">
        <f t="shared" si="16"/>
        <v>5.0550105263158258</v>
      </c>
      <c r="FQ27" s="41">
        <v>0.74931395348837193</v>
      </c>
      <c r="FR27" s="41">
        <v>0.51737441860465128</v>
      </c>
      <c r="FS27" s="41">
        <v>0.39448139534883725</v>
      </c>
      <c r="FT27" s="41">
        <v>0.71507209302325581</v>
      </c>
      <c r="FU27" s="41">
        <v>0.41505813953488374</v>
      </c>
      <c r="FV27" s="41">
        <v>0.26766046511627906</v>
      </c>
      <c r="FW27" s="41">
        <v>0.28675034883720929</v>
      </c>
      <c r="FX27" s="41">
        <v>0.26536299999999996</v>
      </c>
      <c r="FY27" s="41">
        <v>0.31051430232558136</v>
      </c>
      <c r="FZ27" s="41">
        <v>0.28943576744186045</v>
      </c>
      <c r="GA27" s="41">
        <v>0.11053502325581394</v>
      </c>
      <c r="GB27" s="41">
        <v>0.13637065116279071</v>
      </c>
      <c r="GC27" s="41">
        <v>0.18243137209302321</v>
      </c>
      <c r="GD27" s="41">
        <v>0.47304904651162782</v>
      </c>
      <c r="GE27" s="41">
        <v>0.45485430232558144</v>
      </c>
      <c r="GF27" s="41">
        <v>0.14739767441860466</v>
      </c>
      <c r="GG27" s="41">
        <v>0.81718127906976745</v>
      </c>
      <c r="GH27" s="41">
        <v>0.73421258139534884</v>
      </c>
      <c r="GI27" s="41">
        <v>0.59185916279069761</v>
      </c>
      <c r="GJ27" s="41">
        <v>0.64538962790697685</v>
      </c>
      <c r="GK27" s="41">
        <v>0.65446465116279073</v>
      </c>
      <c r="GL27" s="41">
        <v>0.69922830232558164</v>
      </c>
      <c r="GM27" s="41">
        <v>21.749767441860467</v>
      </c>
      <c r="GN27" s="41">
        <v>25.883023255813949</v>
      </c>
      <c r="GO27" s="41">
        <v>26.425813953488365</v>
      </c>
      <c r="GP27" s="41">
        <v>26.74604651162791</v>
      </c>
      <c r="GQ27" s="41">
        <f t="shared" si="17"/>
        <v>4.6760465116278986</v>
      </c>
      <c r="GR27" s="40">
        <v>39.292325581395346</v>
      </c>
      <c r="GS27" s="40">
        <f t="shared" si="18"/>
        <v>99.802506976744183</v>
      </c>
      <c r="GT27" s="4">
        <v>104</v>
      </c>
      <c r="GU27" s="41">
        <f t="shared" si="19"/>
        <v>4.1974930232558165</v>
      </c>
      <c r="GV27" s="41">
        <v>0.77848870967741912</v>
      </c>
      <c r="GW27" s="41">
        <v>0.51875483870967742</v>
      </c>
      <c r="GX27" s="41">
        <v>0.35819354838709677</v>
      </c>
      <c r="GY27" s="41">
        <v>0.74539677419354855</v>
      </c>
      <c r="GZ27" s="41">
        <v>0.38892903225806441</v>
      </c>
      <c r="HA27" s="41">
        <v>0.25871129032258061</v>
      </c>
      <c r="HB27" s="41">
        <v>0.3335226290322581</v>
      </c>
      <c r="HC27" s="41">
        <v>0.31428864516129035</v>
      </c>
      <c r="HD27" s="41">
        <v>0.37057727419354836</v>
      </c>
      <c r="HE27" s="41">
        <v>0.35185493548387087</v>
      </c>
      <c r="HF27" s="41">
        <v>0.1444415</v>
      </c>
      <c r="HG27" s="41">
        <v>0.18578909677419356</v>
      </c>
      <c r="HH27" s="41">
        <v>0.19951825806451617</v>
      </c>
      <c r="HI27" s="41">
        <v>0.50055175806451635</v>
      </c>
      <c r="HJ27" s="41">
        <v>0.48421379032258072</v>
      </c>
      <c r="HK27" s="41">
        <v>0.1302177419354838</v>
      </c>
      <c r="HL27" s="41">
        <v>1.0239921935483871</v>
      </c>
      <c r="HM27" s="41">
        <v>0.93748638709677423</v>
      </c>
      <c r="HN27" s="41">
        <v>0.54431070967741935</v>
      </c>
      <c r="HO27" s="41">
        <v>0.60777001612903225</v>
      </c>
      <c r="HP27" s="41">
        <v>0.6197750161290323</v>
      </c>
      <c r="HQ27" s="41">
        <v>0.67254601612903264</v>
      </c>
      <c r="HR27" s="41">
        <v>16.326129032258063</v>
      </c>
      <c r="HS27" s="41">
        <v>21.301451612903239</v>
      </c>
      <c r="HT27" s="41">
        <v>21.904032258064522</v>
      </c>
      <c r="HU27" s="41">
        <v>21.94903225806452</v>
      </c>
      <c r="HV27" s="41">
        <f t="shared" si="20"/>
        <v>5.5779032258064589</v>
      </c>
      <c r="HW27" s="41">
        <v>38.773709677419355</v>
      </c>
      <c r="HX27" s="41">
        <f t="shared" si="21"/>
        <v>98.485222580645157</v>
      </c>
      <c r="HY27" s="4">
        <v>106</v>
      </c>
      <c r="HZ27" s="40">
        <f t="shared" si="22"/>
        <v>7.5147774193548429</v>
      </c>
      <c r="IA27" s="41">
        <v>0.73026333333333326</v>
      </c>
      <c r="IB27" s="41">
        <v>0.42429166666666668</v>
      </c>
      <c r="IC27" s="41">
        <v>0.25723333333333331</v>
      </c>
      <c r="ID27" s="41">
        <v>0.67188666666666685</v>
      </c>
      <c r="IE27" s="41">
        <v>0.2946983333333334</v>
      </c>
      <c r="IF27" s="41">
        <v>0.1958033333333333</v>
      </c>
      <c r="IG27" s="41">
        <v>0.42534043333333321</v>
      </c>
      <c r="IH27" s="41">
        <v>0.39093878333333332</v>
      </c>
      <c r="II27" s="41">
        <v>0.48041878333333338</v>
      </c>
      <c r="IJ27" s="41">
        <v>0.44792654999999998</v>
      </c>
      <c r="IK27" s="41">
        <v>0.18288033333333331</v>
      </c>
      <c r="IL27" s="41">
        <v>0.24959703333333338</v>
      </c>
      <c r="IM27" s="41">
        <v>0.26424658333333334</v>
      </c>
      <c r="IN27" s="41">
        <v>0.57673468333333344</v>
      </c>
      <c r="IO27" s="41">
        <v>0.54833316666666687</v>
      </c>
      <c r="IP27" s="41">
        <v>9.8894999999999997E-2</v>
      </c>
      <c r="IQ27" s="41">
        <v>1.5222494000000004</v>
      </c>
      <c r="IR27" s="41">
        <v>1.3194913333333331</v>
      </c>
      <c r="IS27" s="41">
        <v>0.55496676666666678</v>
      </c>
      <c r="IT27" s="41">
        <v>0.63279930000000018</v>
      </c>
      <c r="IU27" s="41">
        <v>0.64781081666666662</v>
      </c>
      <c r="IV27" s="41">
        <v>0.70890668333333318</v>
      </c>
      <c r="IW27" s="41">
        <v>22.585666666666675</v>
      </c>
      <c r="IX27" s="41">
        <v>24.782666666666671</v>
      </c>
      <c r="IY27" s="41">
        <v>25.079333333333331</v>
      </c>
      <c r="IZ27" s="41">
        <v>25.822166666666671</v>
      </c>
      <c r="JA27" s="41">
        <f t="shared" si="23"/>
        <v>2.4936666666666554</v>
      </c>
      <c r="JB27" s="41">
        <v>41.269333333333314</v>
      </c>
      <c r="JC27" s="41">
        <f t="shared" si="24"/>
        <v>104.82410666666662</v>
      </c>
      <c r="JD27" s="41">
        <v>112</v>
      </c>
      <c r="JE27" s="41">
        <f t="shared" si="25"/>
        <v>7.1758933333333772</v>
      </c>
      <c r="JF27" s="41">
        <v>0.6865365853658536</v>
      </c>
      <c r="JG27" s="41">
        <v>0.35704146341463416</v>
      </c>
      <c r="JH27" s="41">
        <v>0.18243902439024387</v>
      </c>
      <c r="JI27" s="41">
        <v>0.62664634146341469</v>
      </c>
      <c r="JJ27" s="41">
        <v>0.22288292682926827</v>
      </c>
      <c r="JK27" s="41">
        <v>0.15420731707317076</v>
      </c>
      <c r="JL27" s="41">
        <v>0.51016258536585368</v>
      </c>
      <c r="JM27" s="41">
        <v>0.47605382926829271</v>
      </c>
      <c r="JN27" s="41">
        <v>0.58121265853658555</v>
      </c>
      <c r="JO27" s="41">
        <v>0.55050929268292681</v>
      </c>
      <c r="JP27" s="41">
        <v>0.23456712195121956</v>
      </c>
      <c r="JQ27" s="41">
        <v>0.32881451219512198</v>
      </c>
      <c r="JR27" s="41">
        <v>0.31491609756097561</v>
      </c>
      <c r="JS27" s="41">
        <v>0.63265253658536602</v>
      </c>
      <c r="JT27" s="41">
        <v>0.60468509756097566</v>
      </c>
      <c r="JU27" s="41">
        <v>6.8675609756097558E-2</v>
      </c>
      <c r="JV27" s="41">
        <v>2.1459752682926831</v>
      </c>
      <c r="JW27" s="41">
        <v>1.871165926829268</v>
      </c>
      <c r="JX27" s="41">
        <v>0.54481051219512189</v>
      </c>
      <c r="JY27" s="41">
        <v>0.62369558536585368</v>
      </c>
      <c r="JZ27" s="41">
        <v>0.6535324390243904</v>
      </c>
      <c r="KA27" s="41">
        <v>0.71333448780487818</v>
      </c>
      <c r="KB27" s="41">
        <v>25.085853658536596</v>
      </c>
      <c r="KC27" s="41">
        <v>24.32</v>
      </c>
      <c r="KD27" s="41">
        <v>22.467804878048778</v>
      </c>
      <c r="KE27" s="41">
        <v>22.224878048780493</v>
      </c>
      <c r="KF27" s="41">
        <f t="shared" si="26"/>
        <v>-2.6180487804878183</v>
      </c>
      <c r="KG27" s="41">
        <v>43.243902439024403</v>
      </c>
      <c r="KH27" s="41">
        <f t="shared" si="27"/>
        <v>109.83951219512198</v>
      </c>
      <c r="KI27" s="41">
        <v>120</v>
      </c>
      <c r="KJ27" s="41">
        <f t="shared" si="28"/>
        <v>10.160487804878017</v>
      </c>
      <c r="KK27" s="41">
        <v>0.41037333333333331</v>
      </c>
      <c r="KL27" s="41">
        <v>0.20013555555555559</v>
      </c>
      <c r="KM27" s="41">
        <v>8.7433333333333335E-2</v>
      </c>
      <c r="KN27" s="41">
        <v>0.37641111111111097</v>
      </c>
      <c r="KO27" s="41">
        <v>0.11454222222222225</v>
      </c>
      <c r="KP27" s="41">
        <v>8.2206666666666678E-2</v>
      </c>
      <c r="KQ27" s="41">
        <v>0.5634688000000001</v>
      </c>
      <c r="KR27" s="41">
        <v>0.53399764444444453</v>
      </c>
      <c r="KS27" s="41">
        <v>0.65030657777777778</v>
      </c>
      <c r="KT27" s="41">
        <v>0.6248229333333335</v>
      </c>
      <c r="KU27" s="41">
        <v>0.27560348888888891</v>
      </c>
      <c r="KV27" s="41">
        <v>0.39963177777777775</v>
      </c>
      <c r="KW27" s="41">
        <v>0.34331384444444446</v>
      </c>
      <c r="KX27" s="41">
        <v>0.66552282222222225</v>
      </c>
      <c r="KY27" s="41">
        <v>0.64095762222222241</v>
      </c>
      <c r="KZ27" s="41">
        <v>3.2335555555555555E-2</v>
      </c>
      <c r="LA27" s="41">
        <v>2.6774395777777782</v>
      </c>
      <c r="LB27" s="41">
        <v>2.3681662888888888</v>
      </c>
      <c r="LC27" s="41">
        <v>0.5295501777777778</v>
      </c>
      <c r="LD27" s="41">
        <v>0.61130415555555551</v>
      </c>
      <c r="LE27" s="41">
        <v>0.64881300000000008</v>
      </c>
      <c r="LF27" s="41">
        <v>0.70962968888888889</v>
      </c>
      <c r="LG27" s="41">
        <v>20.3508888888889</v>
      </c>
      <c r="LH27" s="41">
        <v>17.865999999999989</v>
      </c>
      <c r="LI27" s="41">
        <v>18.17466666666666</v>
      </c>
      <c r="LJ27" s="41">
        <v>17.843999999999994</v>
      </c>
      <c r="LK27" s="41">
        <f t="shared" si="29"/>
        <v>-2.1762222222222398</v>
      </c>
      <c r="LL27" s="41">
        <v>56.502666666666663</v>
      </c>
      <c r="LM27" s="41">
        <f t="shared" si="30"/>
        <v>143.51677333333333</v>
      </c>
      <c r="LN27" s="41">
        <v>150</v>
      </c>
      <c r="LO27" s="41">
        <f t="shared" si="31"/>
        <v>6.4832266666666669</v>
      </c>
      <c r="LP27" s="41">
        <v>0.41443200000000002</v>
      </c>
      <c r="LQ27" s="41">
        <v>0.17395599999999994</v>
      </c>
      <c r="LR27" s="41">
        <v>5.759199999999999E-2</v>
      </c>
      <c r="LS27" s="41">
        <v>0.38055600000000006</v>
      </c>
      <c r="LT27" s="41">
        <v>8.6332000000000006E-2</v>
      </c>
      <c r="LU27" s="41">
        <v>6.5207999999999988E-2</v>
      </c>
      <c r="LV27" s="41">
        <v>0.65544763999999989</v>
      </c>
      <c r="LW27" s="41">
        <v>0.63039984000000004</v>
      </c>
      <c r="LX27" s="41">
        <v>0.75674375999999999</v>
      </c>
      <c r="LY27" s="41">
        <v>0.73874276000000005</v>
      </c>
      <c r="LZ27" s="41">
        <v>0.34003035999999992</v>
      </c>
      <c r="MA27" s="41">
        <v>0.51111028000000003</v>
      </c>
      <c r="MB27" s="41">
        <v>0.40803476000000005</v>
      </c>
      <c r="MC27" s="41">
        <v>0.72754648</v>
      </c>
      <c r="MD27" s="41">
        <v>0.70710600000000001</v>
      </c>
      <c r="ME27" s="41">
        <v>2.1124000000000004E-2</v>
      </c>
      <c r="MF27" s="41">
        <v>3.9363617200000003</v>
      </c>
      <c r="MG27" s="41">
        <v>3.5365333200000011</v>
      </c>
      <c r="MH27" s="41">
        <v>0.53975020000000007</v>
      </c>
      <c r="MI27" s="41">
        <v>0.62564851999999993</v>
      </c>
      <c r="MJ27" s="41">
        <v>0.67263639999999991</v>
      </c>
      <c r="MK27" s="41">
        <v>0.73310611999999997</v>
      </c>
      <c r="ML27" s="41">
        <v>23.039599999999997</v>
      </c>
      <c r="MM27" s="41">
        <v>20.781999999999996</v>
      </c>
      <c r="MN27" s="41">
        <v>20.933199999999996</v>
      </c>
      <c r="MO27" s="41">
        <v>20.7456</v>
      </c>
      <c r="MP27" s="41">
        <f t="shared" si="32"/>
        <v>-2.1064000000000007</v>
      </c>
      <c r="MQ27" s="41">
        <v>59.267600000000002</v>
      </c>
      <c r="MR27" s="41">
        <f t="shared" si="33"/>
        <v>150.539704</v>
      </c>
      <c r="MS27" s="41">
        <v>150</v>
      </c>
      <c r="MT27" s="41">
        <f t="shared" si="34"/>
        <v>-0.53970400000000041</v>
      </c>
      <c r="MU27" s="41">
        <v>0.37115151515151523</v>
      </c>
      <c r="MV27" s="41">
        <v>0.15116666666666667</v>
      </c>
      <c r="MW27" s="41">
        <v>4.4239393939393939E-2</v>
      </c>
      <c r="MX27" s="41">
        <v>0.33356060606060617</v>
      </c>
      <c r="MY27" s="41">
        <v>6.8536363636363631E-2</v>
      </c>
      <c r="MZ27" s="41">
        <v>5.2845454545454557E-2</v>
      </c>
      <c r="NA27" s="41">
        <v>0.68723069696969719</v>
      </c>
      <c r="NB27" s="41">
        <v>0.65864460606060626</v>
      </c>
      <c r="NC27" s="41">
        <v>0.78655239393939391</v>
      </c>
      <c r="ND27" s="41">
        <v>0.76549957575757577</v>
      </c>
      <c r="NE27" s="41">
        <v>0.37797569696969702</v>
      </c>
      <c r="NF27" s="41">
        <v>0.54936896969696969</v>
      </c>
      <c r="NG27" s="41">
        <v>0.42032627272727285</v>
      </c>
      <c r="NH27" s="41">
        <v>0.74974175757575756</v>
      </c>
      <c r="NI27" s="41">
        <v>0.72586354545454557</v>
      </c>
      <c r="NJ27" s="41">
        <v>1.5690909090909092E-2</v>
      </c>
      <c r="NK27" s="41">
        <v>4.5384894545454557</v>
      </c>
      <c r="NL27" s="41">
        <v>3.9751917575757569</v>
      </c>
      <c r="NM27" s="41">
        <v>0.53501521212121195</v>
      </c>
      <c r="NN27" s="41">
        <v>0.61357039393939383</v>
      </c>
      <c r="NO27" s="41">
        <v>0.67217027272727281</v>
      </c>
      <c r="NP27" s="41">
        <v>0.72760481818181821</v>
      </c>
      <c r="NQ27" s="41">
        <v>24.213030303030301</v>
      </c>
      <c r="NR27" s="41">
        <v>22.399090909090912</v>
      </c>
      <c r="NS27" s="41">
        <v>22.723333333333336</v>
      </c>
      <c r="NT27" s="41">
        <v>22.338787878787869</v>
      </c>
      <c r="NU27" s="41">
        <f t="shared" si="35"/>
        <v>-1.4896969696969649</v>
      </c>
      <c r="NV27" s="41">
        <v>73.537878787878796</v>
      </c>
      <c r="NW27" s="41">
        <f t="shared" si="36"/>
        <v>186.78621212121215</v>
      </c>
      <c r="NX27" s="41">
        <v>174</v>
      </c>
      <c r="NY27" s="41">
        <f t="shared" si="37"/>
        <v>-12.786212121212145</v>
      </c>
      <c r="NZ27" s="41">
        <v>0.3357500000000001</v>
      </c>
      <c r="OA27" s="41">
        <v>0.13637333333333337</v>
      </c>
      <c r="OB27" s="41">
        <v>4.0090000000000008E-2</v>
      </c>
      <c r="OC27" s="41">
        <v>0.29915666666666668</v>
      </c>
      <c r="OD27" s="41">
        <v>6.1170000000000016E-2</v>
      </c>
      <c r="OE27" s="41">
        <v>4.6900000000000018E-2</v>
      </c>
      <c r="OF27" s="41">
        <v>0.69108993333333324</v>
      </c>
      <c r="OG27" s="41">
        <v>0.65998213333333344</v>
      </c>
      <c r="OH27" s="41">
        <v>0.78631360000000017</v>
      </c>
      <c r="OI27" s="41">
        <v>0.7632667666666666</v>
      </c>
      <c r="OJ27" s="41">
        <v>0.38212236666666671</v>
      </c>
      <c r="OK27" s="41">
        <v>0.5467255333333334</v>
      </c>
      <c r="OL27" s="41">
        <v>0.42177619999999993</v>
      </c>
      <c r="OM27" s="41">
        <v>0.7543091666666667</v>
      </c>
      <c r="ON27" s="41">
        <v>0.72863959999999983</v>
      </c>
      <c r="OO27" s="41">
        <v>1.4270000000000003E-2</v>
      </c>
      <c r="OP27" s="41">
        <v>4.6053887000000007</v>
      </c>
      <c r="OQ27" s="41">
        <v>3.9917722333333341</v>
      </c>
      <c r="OR27" s="41">
        <v>0.53670873333333335</v>
      </c>
      <c r="OS27" s="41">
        <v>0.61243896666666664</v>
      </c>
      <c r="OT27" s="41">
        <v>0.67372963333333347</v>
      </c>
      <c r="OU27" s="41">
        <v>0.72701536666666644</v>
      </c>
      <c r="OV27" s="41">
        <v>14.651</v>
      </c>
      <c r="OW27" s="41">
        <v>13.307333333333332</v>
      </c>
      <c r="OX27" s="41">
        <v>13.443000000000003</v>
      </c>
      <c r="OY27" s="41">
        <v>12.781000000000001</v>
      </c>
      <c r="OZ27" s="41">
        <f t="shared" si="38"/>
        <v>-1.2079999999999966</v>
      </c>
      <c r="PA27" s="41">
        <v>40.701333333333338</v>
      </c>
      <c r="PB27" s="41">
        <f t="shared" si="39"/>
        <v>103.38138666666669</v>
      </c>
      <c r="PC27" s="41">
        <v>184</v>
      </c>
      <c r="PD27" s="41">
        <f t="shared" si="40"/>
        <v>80.618613333333315</v>
      </c>
      <c r="PE27" s="41">
        <v>0.35918533333333336</v>
      </c>
      <c r="PF27" s="41">
        <v>0.12806133333333333</v>
      </c>
      <c r="PG27" s="41">
        <v>5.7154666666666687E-2</v>
      </c>
      <c r="PH27" s="41">
        <v>0.32284133333333342</v>
      </c>
      <c r="PI27" s="41">
        <v>6.897199999999995E-2</v>
      </c>
      <c r="PJ27" s="41">
        <v>5.9150666666666678E-2</v>
      </c>
      <c r="PK27" s="41">
        <v>0.6769439466666668</v>
      </c>
      <c r="PL27" s="41">
        <v>0.6475823466666667</v>
      </c>
      <c r="PM27" s="41">
        <v>0.72538118666666651</v>
      </c>
      <c r="PN27" s="41">
        <v>0.69939135999999968</v>
      </c>
      <c r="PO27" s="41">
        <v>0.30124421333333329</v>
      </c>
      <c r="PP27" s="41">
        <v>0.3863560800000001</v>
      </c>
      <c r="PQ27" s="41">
        <v>0.47386161333333321</v>
      </c>
      <c r="PR27" s="41">
        <v>0.71691366666666678</v>
      </c>
      <c r="PS27" s="41">
        <v>0.69022161333333343</v>
      </c>
      <c r="PT27" s="41">
        <v>9.8213333333333347E-3</v>
      </c>
      <c r="PU27" s="41">
        <v>4.3084060666666666</v>
      </c>
      <c r="PV27" s="41">
        <v>3.7663896133333332</v>
      </c>
      <c r="PW27" s="41">
        <v>0.65381819999999991</v>
      </c>
      <c r="PX27" s="41">
        <v>0.70177171999999977</v>
      </c>
      <c r="PY27" s="41">
        <v>0.76473718666666668</v>
      </c>
      <c r="PZ27" s="41">
        <v>0.79723238666666663</v>
      </c>
      <c r="QA27" s="41">
        <v>24.816133333333312</v>
      </c>
      <c r="QB27" s="41">
        <v>24.555333333333333</v>
      </c>
      <c r="QC27" s="41">
        <v>24.381466666666665</v>
      </c>
      <c r="QD27" s="41">
        <v>23.890266666666676</v>
      </c>
      <c r="QE27" s="41">
        <f t="shared" si="41"/>
        <v>-0.43466666666664722</v>
      </c>
      <c r="QF27" s="41">
        <v>68.728399999999951</v>
      </c>
      <c r="QG27" s="41">
        <f t="shared" si="42"/>
        <v>174.57013599999988</v>
      </c>
      <c r="QH27" s="41">
        <v>185</v>
      </c>
      <c r="QI27" s="41">
        <f t="shared" si="43"/>
        <v>10.429864000000123</v>
      </c>
      <c r="QJ27" s="41">
        <v>0.31859615384615381</v>
      </c>
      <c r="QK27" s="41">
        <v>0.15508461538461538</v>
      </c>
      <c r="QL27" s="41">
        <v>6.2550000000000008E-2</v>
      </c>
      <c r="QM27" s="41">
        <v>0.22215384615384612</v>
      </c>
      <c r="QN27" s="41">
        <v>6.7557692307692319E-2</v>
      </c>
      <c r="QO27" s="41">
        <v>6.0442307692307691E-2</v>
      </c>
      <c r="QP27" s="41">
        <v>0.64937888461538462</v>
      </c>
      <c r="QQ27" s="41">
        <v>0.53301988461538463</v>
      </c>
      <c r="QR27" s="41">
        <v>0.67182523076923084</v>
      </c>
      <c r="QS27" s="41">
        <v>0.55975649999999999</v>
      </c>
      <c r="QT27" s="41">
        <v>0.39396107692307691</v>
      </c>
      <c r="QU27" s="41">
        <v>0.42730611538461544</v>
      </c>
      <c r="QV27" s="41">
        <v>0.34474153846153843</v>
      </c>
      <c r="QW27" s="41">
        <v>0.68081323076923062</v>
      </c>
      <c r="QX27" s="41">
        <v>0.57131003846153849</v>
      </c>
      <c r="QY27" s="41">
        <v>7.1153846153846154E-3</v>
      </c>
      <c r="QZ27" s="41">
        <v>3.7749298461538463</v>
      </c>
      <c r="RA27" s="41">
        <v>2.3269540000000002</v>
      </c>
      <c r="RB27" s="41">
        <v>0.5138346923076923</v>
      </c>
      <c r="RC27" s="41">
        <v>0.52989949999999986</v>
      </c>
      <c r="RD27" s="41">
        <v>0.63733807692307687</v>
      </c>
      <c r="RE27" s="41">
        <v>0.64939276923076927</v>
      </c>
      <c r="RF27" s="41">
        <v>25.797307692307697</v>
      </c>
      <c r="RG27" s="41">
        <v>26.03846153846154</v>
      </c>
      <c r="RH27" s="41">
        <v>26.081538461538461</v>
      </c>
      <c r="RI27" s="41">
        <v>25.415769230769229</v>
      </c>
      <c r="RJ27" s="41">
        <f t="shared" si="44"/>
        <v>0.28423076923076351</v>
      </c>
      <c r="RK27" s="41">
        <v>65.609999999999985</v>
      </c>
      <c r="RL27" s="41">
        <f t="shared" si="45"/>
        <v>166.64939999999996</v>
      </c>
      <c r="RM27" s="41">
        <v>197</v>
      </c>
      <c r="RN27" s="41">
        <f t="shared" si="46"/>
        <v>30.350600000000043</v>
      </c>
      <c r="RO27" s="41">
        <v>0.30160937500000001</v>
      </c>
      <c r="RP27" s="41">
        <v>0.11374062500000001</v>
      </c>
      <c r="RQ27" s="41">
        <v>5.5190624999999986E-2</v>
      </c>
      <c r="RR27" s="41">
        <v>0.21295312499999997</v>
      </c>
      <c r="RS27" s="41">
        <v>6.5381250000000002E-2</v>
      </c>
      <c r="RT27" s="41">
        <v>5.6571874999999994E-2</v>
      </c>
      <c r="RU27" s="41">
        <v>0.6430035624999999</v>
      </c>
      <c r="RV27" s="41">
        <v>0.52999806249999981</v>
      </c>
      <c r="RW27" s="41">
        <v>0.69081459375000009</v>
      </c>
      <c r="RX27" s="41">
        <v>0.58761493749999982</v>
      </c>
      <c r="RY27" s="41">
        <v>0.27189056249999999</v>
      </c>
      <c r="RZ27" s="41">
        <v>0.34972887500000005</v>
      </c>
      <c r="SA27" s="41">
        <v>0.45160359375000003</v>
      </c>
      <c r="SB27" s="41">
        <v>0.68387990624999995</v>
      </c>
      <c r="SC27" s="41">
        <v>0.57930721875000002</v>
      </c>
      <c r="SD27" s="41">
        <v>8.8093750000000012E-3</v>
      </c>
      <c r="SE27" s="41">
        <v>3.6989439374999993</v>
      </c>
      <c r="SF27" s="41">
        <v>2.3180829375000003</v>
      </c>
      <c r="SG27" s="41">
        <v>0.65622346874999993</v>
      </c>
      <c r="SH27" s="41">
        <v>0.70277609375000005</v>
      </c>
      <c r="SI27" s="41">
        <v>0.76223496875000007</v>
      </c>
      <c r="SJ27" s="41">
        <v>0.79474840625000009</v>
      </c>
      <c r="SK27" s="41">
        <v>29.791562499999998</v>
      </c>
      <c r="SL27" s="41">
        <v>29.071250000000003</v>
      </c>
      <c r="SM27" s="41">
        <v>28.747499999999999</v>
      </c>
      <c r="SN27" s="41">
        <v>27.629374999999996</v>
      </c>
      <c r="SO27" s="41">
        <f t="shared" si="47"/>
        <v>-1.044062499999999</v>
      </c>
      <c r="SP27" s="42">
        <v>75.972812499999975</v>
      </c>
      <c r="SQ27" s="42">
        <f t="shared" si="48"/>
        <v>192.97094374999995</v>
      </c>
      <c r="SR27" s="42">
        <v>202.5</v>
      </c>
      <c r="SS27" s="42">
        <f t="shared" si="49"/>
        <v>9.5290562500000533</v>
      </c>
      <c r="ST27" s="42">
        <v>-9999</v>
      </c>
      <c r="SU27" s="42">
        <v>-9999</v>
      </c>
      <c r="SV27" s="42">
        <v>-9999</v>
      </c>
      <c r="SW27" s="42">
        <v>-9999</v>
      </c>
      <c r="SX27" s="42">
        <v>-9999</v>
      </c>
      <c r="SY27" s="42">
        <v>-9999</v>
      </c>
      <c r="SZ27" s="42">
        <v>-9999</v>
      </c>
      <c r="TA27" s="42">
        <v>-9999</v>
      </c>
      <c r="TB27" s="42">
        <v>-9999</v>
      </c>
      <c r="TC27" s="42">
        <v>-9999</v>
      </c>
      <c r="TD27" s="42">
        <v>-9999</v>
      </c>
      <c r="TE27" s="42">
        <v>-9999</v>
      </c>
      <c r="TF27" s="42">
        <v>-9999</v>
      </c>
      <c r="TG27" s="42">
        <v>-9999</v>
      </c>
      <c r="TH27" s="42">
        <v>-9999</v>
      </c>
      <c r="TI27" s="42">
        <v>-9999</v>
      </c>
      <c r="TJ27" s="42">
        <v>-9999</v>
      </c>
      <c r="TK27" s="42">
        <v>-9999</v>
      </c>
      <c r="TL27" s="42">
        <v>-9999</v>
      </c>
      <c r="TM27" s="42">
        <v>-9999</v>
      </c>
      <c r="TN27" s="42">
        <v>-9999</v>
      </c>
      <c r="TO27" s="42">
        <v>-9999</v>
      </c>
      <c r="TP27" s="42">
        <v>-9999</v>
      </c>
      <c r="TQ27" s="42">
        <v>-9999</v>
      </c>
      <c r="TR27" s="42">
        <v>-9999</v>
      </c>
      <c r="TS27" s="42">
        <v>-9999</v>
      </c>
      <c r="TT27" s="42">
        <v>-9999</v>
      </c>
      <c r="TU27" s="42">
        <v>-9999</v>
      </c>
      <c r="TV27" s="42">
        <v>-9999</v>
      </c>
      <c r="TW27" s="42">
        <v>-9999</v>
      </c>
      <c r="TX27" s="42">
        <v>-9999</v>
      </c>
      <c r="TY27" s="41">
        <v>0.26221904761904763</v>
      </c>
      <c r="TZ27" s="41">
        <v>0.12632857142857143</v>
      </c>
      <c r="UA27" s="41">
        <v>8.9061904761904759E-2</v>
      </c>
      <c r="UB27" s="41">
        <v>0.18406666666666666</v>
      </c>
      <c r="UC27" s="41">
        <v>9.1280952380952379E-2</v>
      </c>
      <c r="UD27" s="41">
        <v>6.151428571428573E-2</v>
      </c>
      <c r="UE27" s="41">
        <v>0.48170685714285721</v>
      </c>
      <c r="UF27" s="41">
        <v>0.33578090476190475</v>
      </c>
      <c r="UG27" s="41">
        <v>0.49200419047619048</v>
      </c>
      <c r="UH27" s="41">
        <v>0.34854747619047621</v>
      </c>
      <c r="UI27" s="41">
        <v>0.16381442857142861</v>
      </c>
      <c r="UJ27" s="41">
        <v>0.18116790476190478</v>
      </c>
      <c r="UK27" s="41">
        <v>0.34774595238095241</v>
      </c>
      <c r="UL27" s="41">
        <v>0.61727590476190475</v>
      </c>
      <c r="UM27" s="41">
        <v>0.49620499999999995</v>
      </c>
      <c r="UN27" s="41">
        <v>2.976666666666667E-2</v>
      </c>
      <c r="UO27" s="41">
        <v>1.9435506190476191</v>
      </c>
      <c r="UP27" s="41">
        <v>1.0625688571428573</v>
      </c>
      <c r="UQ27" s="41">
        <v>0.72193700000000005</v>
      </c>
      <c r="UR27" s="41">
        <v>0.72210380952380959</v>
      </c>
      <c r="US27" s="41">
        <v>0.79365876190476192</v>
      </c>
      <c r="UT27" s="41">
        <v>0.79315419047619051</v>
      </c>
      <c r="UU27" s="41">
        <v>33.12714285714285</v>
      </c>
      <c r="UV27" s="41">
        <v>31.629047619047615</v>
      </c>
      <c r="UW27" s="41">
        <v>31.702380952380956</v>
      </c>
      <c r="UX27" s="41">
        <v>30.277619047619048</v>
      </c>
      <c r="UY27" s="41">
        <f t="shared" si="50"/>
        <v>-1.424761904761894</v>
      </c>
      <c r="UZ27" s="42">
        <v>75.98</v>
      </c>
      <c r="VA27" s="42">
        <f t="shared" si="51"/>
        <v>192.98920000000001</v>
      </c>
      <c r="VB27" s="42">
        <v>206</v>
      </c>
      <c r="VC27" s="42">
        <f t="shared" si="52"/>
        <v>13.010799999999989</v>
      </c>
      <c r="VD27" s="41">
        <f t="shared" si="4"/>
        <v>-691.91737606889149</v>
      </c>
      <c r="VE27" s="41">
        <f t="shared" si="5"/>
        <v>-691.98342679788834</v>
      </c>
      <c r="VF27" s="41">
        <f t="shared" si="6"/>
        <v>-714.00952600090852</v>
      </c>
    </row>
    <row r="28" spans="1:578" x14ac:dyDescent="0.25">
      <c r="A28" s="4">
        <v>1</v>
      </c>
      <c r="B28" s="4">
        <v>3</v>
      </c>
      <c r="C28" s="28">
        <v>307</v>
      </c>
      <c r="D28" s="42">
        <v>-9999</v>
      </c>
      <c r="E28" s="42">
        <v>-9999</v>
      </c>
      <c r="F28" s="4">
        <v>7</v>
      </c>
      <c r="G28" s="4">
        <v>48.8</v>
      </c>
      <c r="H28" s="40">
        <v>434.67215189873411</v>
      </c>
      <c r="I28" s="40">
        <f t="shared" si="7"/>
        <v>483.47215189873413</v>
      </c>
      <c r="J28" s="41">
        <f t="shared" si="8"/>
        <v>0.99994240309976035</v>
      </c>
      <c r="K28" s="4" t="s">
        <v>1</v>
      </c>
      <c r="L28" s="42">
        <v>150</v>
      </c>
      <c r="M28" s="42">
        <f t="shared" si="0"/>
        <v>168.00000000000003</v>
      </c>
      <c r="N28" s="42">
        <v>-9999</v>
      </c>
      <c r="O28" s="42">
        <v>-9999</v>
      </c>
      <c r="P28" s="42">
        <v>-9999</v>
      </c>
      <c r="Q28" s="42">
        <v>-9999</v>
      </c>
      <c r="R28" s="42">
        <v>-9999</v>
      </c>
      <c r="S28" s="42">
        <v>-9999</v>
      </c>
      <c r="T28" s="42">
        <v>-9999</v>
      </c>
      <c r="U28" s="42">
        <v>-9999</v>
      </c>
      <c r="V28" s="42">
        <v>-9999</v>
      </c>
      <c r="W28" s="42">
        <v>-9999</v>
      </c>
      <c r="X28" s="42">
        <v>-9999</v>
      </c>
      <c r="Y28" s="42">
        <v>-9999</v>
      </c>
      <c r="Z28" s="42">
        <v>-9999</v>
      </c>
      <c r="AA28" s="42">
        <v>-9999</v>
      </c>
      <c r="AB28" s="42">
        <v>-9999</v>
      </c>
      <c r="AC28" s="42">
        <v>-9999</v>
      </c>
      <c r="AD28" s="42">
        <v>-9999</v>
      </c>
      <c r="AE28" s="42">
        <v>-9999</v>
      </c>
      <c r="AF28" s="42">
        <v>-9999</v>
      </c>
      <c r="AG28" s="42">
        <v>-9999</v>
      </c>
      <c r="AH28" s="42">
        <v>-9999</v>
      </c>
      <c r="AI28" s="42">
        <v>-9999</v>
      </c>
      <c r="AJ28" s="42">
        <v>-9999</v>
      </c>
      <c r="AK28" s="42">
        <v>-9999</v>
      </c>
      <c r="AL28" s="58">
        <v>-9999</v>
      </c>
      <c r="AM28" s="42">
        <v>-9999</v>
      </c>
      <c r="AN28" s="42">
        <v>-9999</v>
      </c>
      <c r="AO28" s="42">
        <v>-9999</v>
      </c>
      <c r="AP28" s="42">
        <v>-9999</v>
      </c>
      <c r="AQ28" s="42">
        <v>-9999</v>
      </c>
      <c r="AR28" s="42">
        <v>-9999</v>
      </c>
      <c r="AS28" s="42">
        <v>-9999</v>
      </c>
      <c r="AT28" s="42">
        <v>-9999</v>
      </c>
      <c r="AU28" s="42">
        <v>-9999</v>
      </c>
      <c r="AV28" s="42">
        <v>-9999</v>
      </c>
      <c r="AW28" s="42">
        <v>-9999</v>
      </c>
      <c r="AX28" s="42">
        <v>-9999</v>
      </c>
      <c r="AY28" s="42">
        <v>-9999</v>
      </c>
      <c r="AZ28" s="42">
        <v>-9999</v>
      </c>
      <c r="BA28" s="42">
        <v>-9999</v>
      </c>
      <c r="BB28" s="42">
        <v>-9999</v>
      </c>
      <c r="BC28" s="42">
        <v>-9999</v>
      </c>
      <c r="BD28" s="42">
        <v>-9999</v>
      </c>
      <c r="BE28" s="42">
        <v>-9999</v>
      </c>
      <c r="BF28" s="42">
        <v>-9999</v>
      </c>
      <c r="BG28" s="42">
        <v>-9999</v>
      </c>
      <c r="BH28" s="42">
        <v>-9999</v>
      </c>
      <c r="BI28" s="42">
        <v>-9999</v>
      </c>
      <c r="BJ28" s="42">
        <v>-9999</v>
      </c>
      <c r="BK28" s="42">
        <v>-9999</v>
      </c>
      <c r="BL28" s="42">
        <v>-9999</v>
      </c>
      <c r="BM28" s="42">
        <v>-9999</v>
      </c>
      <c r="BN28" s="42">
        <v>-9999</v>
      </c>
      <c r="BO28" s="42">
        <v>-9999</v>
      </c>
      <c r="BP28" s="42">
        <v>-9999</v>
      </c>
      <c r="BQ28" s="42">
        <v>-9999</v>
      </c>
      <c r="BR28" s="42">
        <v>-9999</v>
      </c>
      <c r="BS28" s="42">
        <v>-9999</v>
      </c>
      <c r="BT28" s="42">
        <v>-9999</v>
      </c>
      <c r="BU28" s="42">
        <v>-9999</v>
      </c>
      <c r="BV28" s="42">
        <v>-9999</v>
      </c>
      <c r="BW28" s="42">
        <v>-9999</v>
      </c>
      <c r="BX28" s="42">
        <v>-9999</v>
      </c>
      <c r="BY28" s="42">
        <v>-9999</v>
      </c>
      <c r="BZ28" s="42">
        <v>-9999</v>
      </c>
      <c r="CA28" s="42">
        <v>-9999</v>
      </c>
      <c r="CB28" s="42">
        <v>-9999</v>
      </c>
      <c r="CC28" s="42">
        <v>-9999</v>
      </c>
      <c r="CD28" s="8">
        <v>10.8</v>
      </c>
      <c r="CE28" s="25">
        <f t="shared" si="1"/>
        <v>720.00000000000011</v>
      </c>
      <c r="CF28" s="4">
        <v>3.91</v>
      </c>
      <c r="CG28" s="41">
        <f t="shared" si="55"/>
        <v>28.152000000000008</v>
      </c>
      <c r="CH28" s="37">
        <v>34.82</v>
      </c>
      <c r="CI28" s="25">
        <f>(CH28/1000)*(10000/(0.5*2*0.15))</f>
        <v>2321.3333333333339</v>
      </c>
      <c r="CJ28" s="43">
        <v>3.04</v>
      </c>
      <c r="CK28" s="41">
        <f>CI28*CJ28/100</f>
        <v>70.568533333333349</v>
      </c>
      <c r="CL28" s="38">
        <v>116.99</v>
      </c>
      <c r="CM28" s="25">
        <f>(CL28/1000)*(10000/(0.5*2*0.15))</f>
        <v>7799.3333333333339</v>
      </c>
      <c r="CN28" s="43">
        <v>1.71</v>
      </c>
      <c r="CO28" s="41">
        <f>CM28*CN28/100</f>
        <v>133.36860000000001</v>
      </c>
      <c r="CP28" s="38">
        <v>304.11</v>
      </c>
      <c r="CQ28" s="25">
        <f>(CP28/1000)*(10000/(0.5*2*0.15))</f>
        <v>20274</v>
      </c>
      <c r="CR28" s="43">
        <v>1.2</v>
      </c>
      <c r="CS28" s="41">
        <f>CQ28*CR28/100</f>
        <v>243.28799999999998</v>
      </c>
      <c r="CT28" s="44">
        <v>2411.1</v>
      </c>
      <c r="CU28" s="44">
        <v>4.0147874306839233</v>
      </c>
      <c r="CV28" s="44">
        <v>5.6997599999999995</v>
      </c>
      <c r="CW28" s="44">
        <v>4230.1781127626427</v>
      </c>
      <c r="CX28" s="25">
        <f t="shared" si="53"/>
        <v>4230.1781127626427</v>
      </c>
      <c r="CY28" s="25">
        <f t="shared" si="9"/>
        <v>5241.521739130435</v>
      </c>
      <c r="CZ28" s="25">
        <f>CX28/(CQ28)</f>
        <v>0.20865039522356923</v>
      </c>
      <c r="DA28" s="43">
        <v>2.14</v>
      </c>
      <c r="DB28" s="41">
        <f t="shared" si="10"/>
        <v>90.525811613120567</v>
      </c>
      <c r="DC28" s="41">
        <v>66.599999999999994</v>
      </c>
      <c r="DD28" s="41">
        <v>1160</v>
      </c>
      <c r="DE28" s="41">
        <f t="shared" si="3"/>
        <v>57.413793103448278</v>
      </c>
      <c r="DF28" s="41">
        <v>0</v>
      </c>
      <c r="DG28" s="41">
        <v>0.78745806451612899</v>
      </c>
      <c r="DH28" s="41">
        <v>0.57507096774193545</v>
      </c>
      <c r="DI28" s="41">
        <v>0.488841935483871</v>
      </c>
      <c r="DJ28" s="41">
        <v>0.75571290322580664</v>
      </c>
      <c r="DK28" s="41">
        <v>0.49824516129032254</v>
      </c>
      <c r="DL28" s="41">
        <v>0.3111677419354838</v>
      </c>
      <c r="DM28" s="41">
        <v>0.22472032258064517</v>
      </c>
      <c r="DN28" s="41">
        <v>0.20508651612903228</v>
      </c>
      <c r="DO28" s="41">
        <v>0.23320335483870969</v>
      </c>
      <c r="DP28" s="41">
        <v>0.21365970967741935</v>
      </c>
      <c r="DQ28" s="41">
        <v>7.2033612903225824E-2</v>
      </c>
      <c r="DR28" s="41">
        <v>8.1011258064516145E-2</v>
      </c>
      <c r="DS28" s="41">
        <v>0.15512074193548392</v>
      </c>
      <c r="DT28" s="41">
        <v>0.43278645161290319</v>
      </c>
      <c r="DU28" s="41">
        <v>0.41591609677419356</v>
      </c>
      <c r="DV28" s="41">
        <v>0.18707741935483865</v>
      </c>
      <c r="DW28" s="41">
        <v>0.58044206451612912</v>
      </c>
      <c r="DX28" s="41">
        <v>0.51666035483870965</v>
      </c>
      <c r="DY28" s="41">
        <v>0.66177890322580635</v>
      </c>
      <c r="DZ28" s="41">
        <v>0.68809896774193557</v>
      </c>
      <c r="EA28" s="41">
        <v>0.70595938709677408</v>
      </c>
      <c r="EB28" s="41">
        <v>0.72825090322580655</v>
      </c>
      <c r="EC28" s="41">
        <v>21.690645161290334</v>
      </c>
      <c r="ED28" s="41">
        <v>23.972903225806458</v>
      </c>
      <c r="EE28" s="41">
        <v>25.215806451612906</v>
      </c>
      <c r="EF28" s="41">
        <v>26.413870967741936</v>
      </c>
      <c r="EG28" s="41">
        <f t="shared" si="11"/>
        <v>3.525161290322572</v>
      </c>
      <c r="EH28" s="41">
        <v>37.250645161290308</v>
      </c>
      <c r="EI28" s="42">
        <f t="shared" si="12"/>
        <v>94.616638709677389</v>
      </c>
      <c r="EJ28" s="4">
        <v>105</v>
      </c>
      <c r="EK28" s="40">
        <f t="shared" si="13"/>
        <v>10.383361290322611</v>
      </c>
      <c r="EL28" s="41">
        <v>0.73068545454545442</v>
      </c>
      <c r="EM28" s="41">
        <v>0.51544909090909097</v>
      </c>
      <c r="EN28" s="41">
        <v>0.42382727272727283</v>
      </c>
      <c r="EO28" s="41">
        <v>0.69367454545454532</v>
      </c>
      <c r="EP28" s="41">
        <v>0.43413818181818198</v>
      </c>
      <c r="EQ28" s="41">
        <v>0.27413090909090909</v>
      </c>
      <c r="ER28" s="41">
        <v>0.25435772727272726</v>
      </c>
      <c r="ES28" s="41">
        <v>0.2299995636363637</v>
      </c>
      <c r="ET28" s="41">
        <v>0.26545521818181816</v>
      </c>
      <c r="EU28" s="41">
        <v>0.24122356363636377</v>
      </c>
      <c r="EV28" s="41">
        <v>8.6065236363636388E-2</v>
      </c>
      <c r="EW28" s="41">
        <v>9.7886527272727258E-2</v>
      </c>
      <c r="EX28" s="41">
        <v>0.17209801818181822</v>
      </c>
      <c r="EY28" s="41">
        <v>0.45381389090909091</v>
      </c>
      <c r="EZ28" s="41">
        <v>0.43301070909090905</v>
      </c>
      <c r="FA28" s="41">
        <v>0.16000727272727275</v>
      </c>
      <c r="FB28" s="41">
        <v>0.68475267272727292</v>
      </c>
      <c r="FC28" s="41">
        <v>0.59961167272727278</v>
      </c>
      <c r="FD28" s="41">
        <v>0.64872612727272705</v>
      </c>
      <c r="FE28" s="41">
        <v>0.6769010000000002</v>
      </c>
      <c r="FF28" s="41">
        <v>0.69954143636363664</v>
      </c>
      <c r="FG28" s="41">
        <v>0.72360218181818148</v>
      </c>
      <c r="FH28" s="41">
        <v>21.632727272727262</v>
      </c>
      <c r="FI28" s="41">
        <v>26.930181818181815</v>
      </c>
      <c r="FJ28" s="41">
        <v>25.596181818181812</v>
      </c>
      <c r="FK28" s="41">
        <v>26.709454545454552</v>
      </c>
      <c r="FL28" s="41">
        <f t="shared" si="14"/>
        <v>3.9634545454545496</v>
      </c>
      <c r="FM28" s="41">
        <v>39.369999999999997</v>
      </c>
      <c r="FN28" s="40">
        <f t="shared" si="15"/>
        <v>99.999799999999993</v>
      </c>
      <c r="FO28" s="4">
        <v>105</v>
      </c>
      <c r="FP28" s="40">
        <f t="shared" si="16"/>
        <v>5.0002000000000066</v>
      </c>
      <c r="FQ28" s="41">
        <v>0.74320465116279066</v>
      </c>
      <c r="FR28" s="41">
        <v>0.51483953488372081</v>
      </c>
      <c r="FS28" s="41">
        <v>0.39451395348837198</v>
      </c>
      <c r="FT28" s="41">
        <v>0.71171860465116299</v>
      </c>
      <c r="FU28" s="41">
        <v>0.40751162790697681</v>
      </c>
      <c r="FV28" s="41">
        <v>0.26589767441860457</v>
      </c>
      <c r="FW28" s="41">
        <v>0.29136918604651163</v>
      </c>
      <c r="FX28" s="41">
        <v>0.27180483720930232</v>
      </c>
      <c r="FY28" s="41">
        <v>0.30614660465116278</v>
      </c>
      <c r="FZ28" s="41">
        <v>0.28667760465116277</v>
      </c>
      <c r="GA28" s="41">
        <v>0.1173681627906977</v>
      </c>
      <c r="GB28" s="41">
        <v>0.13332072093023256</v>
      </c>
      <c r="GC28" s="41">
        <v>0.18041823255813957</v>
      </c>
      <c r="GD28" s="41">
        <v>0.4719775813953489</v>
      </c>
      <c r="GE28" s="41">
        <v>0.45524027906976733</v>
      </c>
      <c r="GF28" s="41">
        <v>0.14161395348837208</v>
      </c>
      <c r="GG28" s="41">
        <v>0.83086567441860493</v>
      </c>
      <c r="GH28" s="41">
        <v>0.75348741860465118</v>
      </c>
      <c r="GI28" s="41">
        <v>0.59223546511627922</v>
      </c>
      <c r="GJ28" s="41">
        <v>0.62150525581395333</v>
      </c>
      <c r="GK28" s="41">
        <v>0.65337213953488404</v>
      </c>
      <c r="GL28" s="41">
        <v>0.67841951162790692</v>
      </c>
      <c r="GM28" s="41">
        <v>21.886279069767443</v>
      </c>
      <c r="GN28" s="41">
        <v>24.747906976744186</v>
      </c>
      <c r="GO28" s="41">
        <v>25.733255813953495</v>
      </c>
      <c r="GP28" s="41">
        <v>26.61372093023256</v>
      </c>
      <c r="GQ28" s="41">
        <f t="shared" si="17"/>
        <v>3.8469767441860512</v>
      </c>
      <c r="GR28" s="40">
        <v>39.350697674418612</v>
      </c>
      <c r="GS28" s="40">
        <f t="shared" si="18"/>
        <v>99.950772093023275</v>
      </c>
      <c r="GT28" s="4">
        <v>104</v>
      </c>
      <c r="GU28" s="41">
        <f t="shared" si="19"/>
        <v>4.049227906976725</v>
      </c>
      <c r="GV28" s="41">
        <v>0.77483650793650793</v>
      </c>
      <c r="GW28" s="41">
        <v>0.51639365079365074</v>
      </c>
      <c r="GX28" s="41">
        <v>0.35893333333333333</v>
      </c>
      <c r="GY28" s="41">
        <v>0.73927936507936509</v>
      </c>
      <c r="GZ28" s="41">
        <v>0.38615396825396814</v>
      </c>
      <c r="HA28" s="41">
        <v>0.25781746031746028</v>
      </c>
      <c r="HB28" s="41">
        <v>0.33506115873015885</v>
      </c>
      <c r="HC28" s="41">
        <v>0.31434984126984128</v>
      </c>
      <c r="HD28" s="41">
        <v>0.36866117460317477</v>
      </c>
      <c r="HE28" s="41">
        <v>0.3484302222222222</v>
      </c>
      <c r="HF28" s="41">
        <v>0.14621461904761904</v>
      </c>
      <c r="HG28" s="41">
        <v>0.1836352857142857</v>
      </c>
      <c r="HH28" s="41">
        <v>0.19938530158730158</v>
      </c>
      <c r="HI28" s="41">
        <v>0.50033825396825393</v>
      </c>
      <c r="HJ28" s="41">
        <v>0.48270201587301587</v>
      </c>
      <c r="HK28" s="41">
        <v>0.12833650793650794</v>
      </c>
      <c r="HL28" s="41">
        <v>1.0310704603174605</v>
      </c>
      <c r="HM28" s="41">
        <v>0.93650274603174588</v>
      </c>
      <c r="HN28" s="41">
        <v>0.54839412698412693</v>
      </c>
      <c r="HO28" s="41">
        <v>0.60470861904761897</v>
      </c>
      <c r="HP28" s="41">
        <v>0.62256980952380969</v>
      </c>
      <c r="HQ28" s="41">
        <v>0.66987041269841296</v>
      </c>
      <c r="HR28" s="41">
        <v>16.289365079365073</v>
      </c>
      <c r="HS28" s="41">
        <v>20.947619047619057</v>
      </c>
      <c r="HT28" s="41">
        <v>21.822698412698415</v>
      </c>
      <c r="HU28" s="41">
        <v>22.216825396825399</v>
      </c>
      <c r="HV28" s="41">
        <f t="shared" si="20"/>
        <v>5.5333333333333421</v>
      </c>
      <c r="HW28" s="41">
        <v>38.76206349206349</v>
      </c>
      <c r="HX28" s="41">
        <f t="shared" si="21"/>
        <v>98.455641269841266</v>
      </c>
      <c r="HY28" s="4">
        <v>106</v>
      </c>
      <c r="HZ28" s="40">
        <f t="shared" si="22"/>
        <v>7.5443587301587343</v>
      </c>
      <c r="IA28" s="41">
        <v>0.71998153846153856</v>
      </c>
      <c r="IB28" s="41">
        <v>0.42730307692307701</v>
      </c>
      <c r="IC28" s="41">
        <v>0.26875692307692312</v>
      </c>
      <c r="ID28" s="41">
        <v>0.6619107692307693</v>
      </c>
      <c r="IE28" s="41">
        <v>0.28971076923076927</v>
      </c>
      <c r="IF28" s="41">
        <v>0.19947384615384617</v>
      </c>
      <c r="IG28" s="41">
        <v>0.42737150769230769</v>
      </c>
      <c r="IH28" s="41">
        <v>0.39275250769230763</v>
      </c>
      <c r="II28" s="41">
        <v>0.45962006153846158</v>
      </c>
      <c r="IJ28" s="41">
        <v>0.42613324615384623</v>
      </c>
      <c r="IK28" s="41">
        <v>0.19590933846153846</v>
      </c>
      <c r="IL28" s="41">
        <v>0.23509478461538461</v>
      </c>
      <c r="IM28" s="41">
        <v>0.25440440000000009</v>
      </c>
      <c r="IN28" s="41">
        <v>0.56603484615384603</v>
      </c>
      <c r="IO28" s="41">
        <v>0.53688638461538452</v>
      </c>
      <c r="IP28" s="41">
        <v>9.0236923076923062E-2</v>
      </c>
      <c r="IQ28" s="41">
        <v>1.5528895538461538</v>
      </c>
      <c r="IR28" s="41">
        <v>1.346302415384615</v>
      </c>
      <c r="IS28" s="41">
        <v>0.56271364615384623</v>
      </c>
      <c r="IT28" s="41">
        <v>0.61341666153846164</v>
      </c>
      <c r="IU28" s="41">
        <v>0.65110346153846188</v>
      </c>
      <c r="IV28" s="41">
        <v>0.69097893846153846</v>
      </c>
      <c r="IW28" s="41">
        <v>22.400769230769242</v>
      </c>
      <c r="IX28" s="41">
        <v>23.946615384615384</v>
      </c>
      <c r="IY28" s="41">
        <v>24.719230769230769</v>
      </c>
      <c r="IZ28" s="41">
        <v>25.09738461538462</v>
      </c>
      <c r="JA28" s="41">
        <f t="shared" si="23"/>
        <v>2.318461538461527</v>
      </c>
      <c r="JB28" s="41">
        <v>41.264769230769247</v>
      </c>
      <c r="JC28" s="41">
        <f t="shared" si="24"/>
        <v>104.81251384615389</v>
      </c>
      <c r="JD28" s="41">
        <v>112</v>
      </c>
      <c r="JE28" s="41">
        <f t="shared" si="25"/>
        <v>7.187486153846109</v>
      </c>
      <c r="JF28" s="41">
        <v>0.66779268292682914</v>
      </c>
      <c r="JG28" s="41">
        <v>0.3510658536585366</v>
      </c>
      <c r="JH28" s="41">
        <v>0.18244634146341462</v>
      </c>
      <c r="JI28" s="41">
        <v>0.60719512195121972</v>
      </c>
      <c r="JJ28" s="41">
        <v>0.21342682926829271</v>
      </c>
      <c r="JK28" s="41">
        <v>0.14992439024390242</v>
      </c>
      <c r="JL28" s="41">
        <v>0.51651192682926828</v>
      </c>
      <c r="JM28" s="41">
        <v>0.48107336585365867</v>
      </c>
      <c r="JN28" s="41">
        <v>0.57444092682926828</v>
      </c>
      <c r="JO28" s="41">
        <v>0.54220753658536591</v>
      </c>
      <c r="JP28" s="41">
        <v>0.24800965853658541</v>
      </c>
      <c r="JQ28" s="41">
        <v>0.3294480731707316</v>
      </c>
      <c r="JR28" s="41">
        <v>0.30967487804878047</v>
      </c>
      <c r="JS28" s="41">
        <v>0.63220914634146341</v>
      </c>
      <c r="JT28" s="41">
        <v>0.60284504878048772</v>
      </c>
      <c r="JU28" s="41">
        <v>6.3502439024390234E-2</v>
      </c>
      <c r="JV28" s="41">
        <v>2.2544110731707314</v>
      </c>
      <c r="JW28" s="41">
        <v>1.9576468292682923</v>
      </c>
      <c r="JX28" s="41">
        <v>0.54333563414634134</v>
      </c>
      <c r="JY28" s="41">
        <v>0.6126510975609758</v>
      </c>
      <c r="JZ28" s="41">
        <v>0.64942082926829248</v>
      </c>
      <c r="KA28" s="41">
        <v>0.70063795121951222</v>
      </c>
      <c r="KB28" s="41">
        <v>25.087804878048797</v>
      </c>
      <c r="KC28" s="41">
        <v>23.459512195121949</v>
      </c>
      <c r="KD28" s="41">
        <v>22.072682926829266</v>
      </c>
      <c r="KE28" s="41">
        <v>21.967317073170729</v>
      </c>
      <c r="KF28" s="41">
        <f t="shared" si="26"/>
        <v>-3.0151219512195304</v>
      </c>
      <c r="KG28" s="41">
        <v>43.228536585365859</v>
      </c>
      <c r="KH28" s="41">
        <f t="shared" si="27"/>
        <v>109.80048292682929</v>
      </c>
      <c r="KI28" s="41">
        <v>120</v>
      </c>
      <c r="KJ28" s="41">
        <f t="shared" si="28"/>
        <v>10.199517073170711</v>
      </c>
      <c r="KK28" s="41">
        <v>0.39252244897959176</v>
      </c>
      <c r="KL28" s="41">
        <v>0.18693877551020413</v>
      </c>
      <c r="KM28" s="41">
        <v>7.8716326530612224E-2</v>
      </c>
      <c r="KN28" s="41">
        <v>0.35724489795918357</v>
      </c>
      <c r="KO28" s="41">
        <v>0.10426326530612247</v>
      </c>
      <c r="KP28" s="41">
        <v>7.3438775510204085E-2</v>
      </c>
      <c r="KQ28" s="41">
        <v>0.57964465306122426</v>
      </c>
      <c r="KR28" s="41">
        <v>0.54879555102040822</v>
      </c>
      <c r="KS28" s="41">
        <v>0.66699783673469393</v>
      </c>
      <c r="KT28" s="41">
        <v>0.64108014285714299</v>
      </c>
      <c r="KU28" s="41">
        <v>0.28869602040816317</v>
      </c>
      <c r="KV28" s="41">
        <v>0.41871759183673468</v>
      </c>
      <c r="KW28" s="41">
        <v>0.35222461224489804</v>
      </c>
      <c r="KX28" s="41">
        <v>0.68269208163265316</v>
      </c>
      <c r="KY28" s="41">
        <v>0.65742491836734673</v>
      </c>
      <c r="KZ28" s="41">
        <v>3.0824489795918363E-2</v>
      </c>
      <c r="LA28" s="41">
        <v>2.9299442448979596</v>
      </c>
      <c r="LB28" s="41">
        <v>2.5711580816326531</v>
      </c>
      <c r="LC28" s="41">
        <v>0.53002934693877546</v>
      </c>
      <c r="LD28" s="41">
        <v>0.61398683673469379</v>
      </c>
      <c r="LE28" s="41">
        <v>0.65008955102040822</v>
      </c>
      <c r="LF28" s="41">
        <v>0.71167273469387748</v>
      </c>
      <c r="LG28" s="41">
        <v>20.355714285714296</v>
      </c>
      <c r="LH28" s="41">
        <v>17.654081632653064</v>
      </c>
      <c r="LI28" s="41">
        <v>17.990204081632651</v>
      </c>
      <c r="LJ28" s="41">
        <v>17.732040816326528</v>
      </c>
      <c r="LK28" s="41">
        <f t="shared" si="29"/>
        <v>-2.3655102040816445</v>
      </c>
      <c r="LL28" s="41">
        <v>56.883265306122475</v>
      </c>
      <c r="LM28" s="41">
        <f t="shared" si="30"/>
        <v>144.4834938775511</v>
      </c>
      <c r="LN28" s="41">
        <v>150</v>
      </c>
      <c r="LO28" s="41">
        <f t="shared" si="31"/>
        <v>5.5165061224489023</v>
      </c>
      <c r="LP28" s="41">
        <v>0.41727307692307691</v>
      </c>
      <c r="LQ28" s="41">
        <v>0.16892692307692309</v>
      </c>
      <c r="LR28" s="41">
        <v>5.2199999999999996E-2</v>
      </c>
      <c r="LS28" s="41">
        <v>0.37786153846153858</v>
      </c>
      <c r="LT28" s="41">
        <v>7.5815384615384618E-2</v>
      </c>
      <c r="LU28" s="41">
        <v>6.2446153846153846E-2</v>
      </c>
      <c r="LV28" s="41">
        <v>0.68971065384615393</v>
      </c>
      <c r="LW28" s="41">
        <v>0.66361226923076921</v>
      </c>
      <c r="LX28" s="41">
        <v>0.77827865384615358</v>
      </c>
      <c r="LY28" s="41">
        <v>0.75819919230769217</v>
      </c>
      <c r="LZ28" s="41">
        <v>0.38314749999999986</v>
      </c>
      <c r="MA28" s="41">
        <v>0.53686273076923074</v>
      </c>
      <c r="MB28" s="41">
        <v>0.42079546153846159</v>
      </c>
      <c r="MC28" s="41">
        <v>0.73781319230769227</v>
      </c>
      <c r="MD28" s="41">
        <v>0.71468176923076931</v>
      </c>
      <c r="ME28" s="41">
        <v>1.336923076923077E-2</v>
      </c>
      <c r="MF28" s="41">
        <v>4.6847487307692308</v>
      </c>
      <c r="MG28" s="41">
        <v>4.1440266538461534</v>
      </c>
      <c r="MH28" s="41">
        <v>0.54228542307692318</v>
      </c>
      <c r="MI28" s="41">
        <v>0.60982919230769239</v>
      </c>
      <c r="MJ28" s="41">
        <v>0.67579049999999996</v>
      </c>
      <c r="MK28" s="41">
        <v>0.72385561538461529</v>
      </c>
      <c r="ML28" s="41">
        <v>23.080384615384613</v>
      </c>
      <c r="MM28" s="41">
        <v>20.257692307692309</v>
      </c>
      <c r="MN28" s="41">
        <v>20.48423076923077</v>
      </c>
      <c r="MO28" s="41">
        <v>20.545384615384609</v>
      </c>
      <c r="MP28" s="41">
        <f t="shared" si="32"/>
        <v>-2.5961538461538431</v>
      </c>
      <c r="MQ28" s="41">
        <v>59.054615384615396</v>
      </c>
      <c r="MR28" s="41">
        <f t="shared" si="33"/>
        <v>149.99872307692311</v>
      </c>
      <c r="MS28" s="41">
        <v>150</v>
      </c>
      <c r="MT28" s="41">
        <f t="shared" si="34"/>
        <v>1.2769230768867601E-3</v>
      </c>
      <c r="MU28" s="41">
        <v>0.38160967741935486</v>
      </c>
      <c r="MV28" s="41">
        <v>0.15358387096774195</v>
      </c>
      <c r="MW28" s="41">
        <v>4.3141935483870977E-2</v>
      </c>
      <c r="MX28" s="41">
        <v>0.33827419354838711</v>
      </c>
      <c r="MY28" s="41">
        <v>6.3212903225806444E-2</v>
      </c>
      <c r="MZ28" s="41">
        <v>5.2409677419354844E-2</v>
      </c>
      <c r="NA28" s="41">
        <v>0.71436361290322592</v>
      </c>
      <c r="NB28" s="41">
        <v>0.68381329032258054</v>
      </c>
      <c r="NC28" s="41">
        <v>0.797374322580645</v>
      </c>
      <c r="ND28" s="41">
        <v>0.77485064516129032</v>
      </c>
      <c r="NE28" s="41">
        <v>0.41876970967741939</v>
      </c>
      <c r="NF28" s="41">
        <v>0.56805909677419331</v>
      </c>
      <c r="NG28" s="41">
        <v>0.42476296774193556</v>
      </c>
      <c r="NH28" s="41">
        <v>0.75748803225806438</v>
      </c>
      <c r="NI28" s="41">
        <v>0.73088138709677408</v>
      </c>
      <c r="NJ28" s="41">
        <v>1.080322580645161E-2</v>
      </c>
      <c r="NK28" s="41">
        <v>5.2313990322580644</v>
      </c>
      <c r="NL28" s="41">
        <v>4.526890387096774</v>
      </c>
      <c r="NM28" s="41">
        <v>0.53333358064516134</v>
      </c>
      <c r="NN28" s="41">
        <v>0.59639148387096785</v>
      </c>
      <c r="NO28" s="41">
        <v>0.67171506451612928</v>
      </c>
      <c r="NP28" s="41">
        <v>0.71599061290322585</v>
      </c>
      <c r="NQ28" s="41">
        <v>24.129032258064509</v>
      </c>
      <c r="NR28" s="41">
        <v>20.334838709677424</v>
      </c>
      <c r="NS28" s="41">
        <v>21.149032258064516</v>
      </c>
      <c r="NT28" s="41">
        <v>21.387096774193541</v>
      </c>
      <c r="NU28" s="41">
        <f t="shared" si="35"/>
        <v>-2.9799999999999933</v>
      </c>
      <c r="NV28" s="41">
        <v>70.37354838709679</v>
      </c>
      <c r="NW28" s="41">
        <f t="shared" si="36"/>
        <v>178.74881290322585</v>
      </c>
      <c r="NX28" s="41">
        <v>174</v>
      </c>
      <c r="NY28" s="41">
        <f t="shared" si="37"/>
        <v>-4.7488129032258541</v>
      </c>
      <c r="NZ28" s="41">
        <v>0.35542812499999998</v>
      </c>
      <c r="OA28" s="41">
        <v>0.1431125</v>
      </c>
      <c r="OB28" s="41">
        <v>3.8321874999999998E-2</v>
      </c>
      <c r="OC28" s="41">
        <v>0.31855000000000006</v>
      </c>
      <c r="OD28" s="41">
        <v>5.7400000000000014E-2</v>
      </c>
      <c r="OE28" s="41">
        <v>4.7775000000000005E-2</v>
      </c>
      <c r="OF28" s="41">
        <v>0.72017159375000006</v>
      </c>
      <c r="OG28" s="41">
        <v>0.69309575000000001</v>
      </c>
      <c r="OH28" s="41">
        <v>0.80579953124999992</v>
      </c>
      <c r="OI28" s="41">
        <v>0.78573734375000015</v>
      </c>
      <c r="OJ28" s="41">
        <v>0.42883815624999988</v>
      </c>
      <c r="OK28" s="41">
        <v>0.58086974999999996</v>
      </c>
      <c r="OL28" s="41">
        <v>0.42457328125000005</v>
      </c>
      <c r="OM28" s="41">
        <v>0.76268596875000005</v>
      </c>
      <c r="ON28" s="41">
        <v>0.7387791562499999</v>
      </c>
      <c r="OO28" s="41">
        <v>9.6249999999999981E-3</v>
      </c>
      <c r="OP28" s="41">
        <v>5.3376164062499978</v>
      </c>
      <c r="OQ28" s="41">
        <v>4.6747429375000005</v>
      </c>
      <c r="OR28" s="41">
        <v>0.52749337499999993</v>
      </c>
      <c r="OS28" s="41">
        <v>0.59004468750000016</v>
      </c>
      <c r="OT28" s="41">
        <v>0.66746571875000016</v>
      </c>
      <c r="OU28" s="41">
        <v>0.71169049999999978</v>
      </c>
      <c r="OV28" s="41">
        <v>15.516249999999999</v>
      </c>
      <c r="OW28" s="41">
        <v>12.106562500000001</v>
      </c>
      <c r="OX28" s="41">
        <v>12.679062499999999</v>
      </c>
      <c r="OY28" s="41">
        <v>12.807187500000001</v>
      </c>
      <c r="OZ28" s="41">
        <f t="shared" si="38"/>
        <v>-2.8371875000000006</v>
      </c>
      <c r="PA28" s="41">
        <v>41.555937500000006</v>
      </c>
      <c r="PB28" s="41">
        <f t="shared" si="39"/>
        <v>105.55208125000001</v>
      </c>
      <c r="PC28" s="41">
        <v>184</v>
      </c>
      <c r="PD28" s="41">
        <f t="shared" si="40"/>
        <v>78.447918749999985</v>
      </c>
      <c r="PE28" s="41">
        <v>0.38921060606060603</v>
      </c>
      <c r="PF28" s="41">
        <v>0.1316090909090909</v>
      </c>
      <c r="PG28" s="41">
        <v>4.7171212121212128E-2</v>
      </c>
      <c r="PH28" s="41">
        <v>0.34654393939393946</v>
      </c>
      <c r="PI28" s="41">
        <v>6.2825757575757563E-2</v>
      </c>
      <c r="PJ28" s="41">
        <v>5.6992424242424233E-2</v>
      </c>
      <c r="PK28" s="41">
        <v>0.72093759090909071</v>
      </c>
      <c r="PL28" s="41">
        <v>0.69213519696969683</v>
      </c>
      <c r="PM28" s="41">
        <v>0.78412607575757554</v>
      </c>
      <c r="PN28" s="41">
        <v>0.76069160606060615</v>
      </c>
      <c r="PO28" s="41">
        <v>0.3540186363636364</v>
      </c>
      <c r="PP28" s="41">
        <v>0.47391759090909091</v>
      </c>
      <c r="PQ28" s="41">
        <v>0.49389118181818181</v>
      </c>
      <c r="PR28" s="41">
        <v>0.74423792424242419</v>
      </c>
      <c r="PS28" s="41">
        <v>0.71741760606060601</v>
      </c>
      <c r="PT28" s="41">
        <v>5.8333333333333319E-3</v>
      </c>
      <c r="PU28" s="41">
        <v>5.2502953484848502</v>
      </c>
      <c r="PV28" s="41">
        <v>4.5635202121212126</v>
      </c>
      <c r="PW28" s="41">
        <v>0.63044228787878775</v>
      </c>
      <c r="PX28" s="41">
        <v>0.68537930303030281</v>
      </c>
      <c r="PY28" s="41">
        <v>0.75218781818181824</v>
      </c>
      <c r="PZ28" s="41">
        <v>0.78917909090909089</v>
      </c>
      <c r="QA28" s="41">
        <v>25.088484848484832</v>
      </c>
      <c r="QB28" s="41">
        <v>23.127878787878785</v>
      </c>
      <c r="QC28" s="41">
        <v>23.170303030303025</v>
      </c>
      <c r="QD28" s="41">
        <v>23.342727272727274</v>
      </c>
      <c r="QE28" s="41">
        <f t="shared" si="41"/>
        <v>-1.9181818181818073</v>
      </c>
      <c r="QF28" s="41">
        <v>63.543939393939347</v>
      </c>
      <c r="QG28" s="41">
        <f t="shared" si="42"/>
        <v>161.40160606060596</v>
      </c>
      <c r="QH28" s="41">
        <v>185</v>
      </c>
      <c r="QI28" s="41">
        <f t="shared" si="43"/>
        <v>23.598393939394043</v>
      </c>
      <c r="QJ28" s="41">
        <v>0.35311923076923074</v>
      </c>
      <c r="QK28" s="41">
        <v>0.15952692307692309</v>
      </c>
      <c r="QL28" s="41">
        <v>5.1938461538461538E-2</v>
      </c>
      <c r="QM28" s="41">
        <v>0.24524615384615392</v>
      </c>
      <c r="QN28" s="41">
        <v>5.9723076923076927E-2</v>
      </c>
      <c r="QO28" s="41">
        <v>5.7476923076923078E-2</v>
      </c>
      <c r="QP28" s="41">
        <v>0.7096644230769229</v>
      </c>
      <c r="QQ28" s="41">
        <v>0.60827242307692309</v>
      </c>
      <c r="QR28" s="41">
        <v>0.74339788461538459</v>
      </c>
      <c r="QS28" s="41">
        <v>0.64965861538461545</v>
      </c>
      <c r="QT28" s="41">
        <v>0.45479576923076925</v>
      </c>
      <c r="QU28" s="41">
        <v>0.50864061538461525</v>
      </c>
      <c r="QV28" s="41">
        <v>0.37721707692307693</v>
      </c>
      <c r="QW28" s="41">
        <v>0.7196251923076924</v>
      </c>
      <c r="QX28" s="41">
        <v>0.61969373076923084</v>
      </c>
      <c r="QY28" s="41">
        <v>2.2461538461538461E-3</v>
      </c>
      <c r="QZ28" s="41">
        <v>4.9584169230769231</v>
      </c>
      <c r="RA28" s="41">
        <v>3.1277199999999996</v>
      </c>
      <c r="RB28" s="41">
        <v>0.50787546153846153</v>
      </c>
      <c r="RC28" s="41">
        <v>0.53137346153846177</v>
      </c>
      <c r="RD28" s="41">
        <v>0.64189057692307705</v>
      </c>
      <c r="RE28" s="41">
        <v>0.65915192307692316</v>
      </c>
      <c r="RF28" s="41">
        <v>25.809230769230773</v>
      </c>
      <c r="RG28" s="41">
        <v>23.414615384615384</v>
      </c>
      <c r="RH28" s="41">
        <v>23.538846153846155</v>
      </c>
      <c r="RI28" s="41">
        <v>23.690000000000005</v>
      </c>
      <c r="RJ28" s="41">
        <f t="shared" si="44"/>
        <v>-2.2703846153846179</v>
      </c>
      <c r="RK28" s="41">
        <v>53.815769230769234</v>
      </c>
      <c r="RL28" s="41">
        <f t="shared" si="45"/>
        <v>136.69205384615387</v>
      </c>
      <c r="RM28" s="41">
        <v>197</v>
      </c>
      <c r="RN28" s="41">
        <f t="shared" si="46"/>
        <v>60.307946153846132</v>
      </c>
      <c r="RO28" s="41">
        <v>0.34250000000000003</v>
      </c>
      <c r="RP28" s="41">
        <v>0.11694482758620695</v>
      </c>
      <c r="RQ28" s="41">
        <v>4.4010344827586208E-2</v>
      </c>
      <c r="RR28" s="41">
        <v>0.23354827586206894</v>
      </c>
      <c r="RS28" s="41">
        <v>5.5282758620689668E-2</v>
      </c>
      <c r="RT28" s="41">
        <v>5.2355172413793102E-2</v>
      </c>
      <c r="RU28" s="41">
        <v>0.72077906896551713</v>
      </c>
      <c r="RV28" s="41">
        <v>0.61701306896551733</v>
      </c>
      <c r="RW28" s="41">
        <v>0.77112203448275896</v>
      </c>
      <c r="RX28" s="41">
        <v>0.68215958620689665</v>
      </c>
      <c r="RY28" s="41">
        <v>0.35704889655172417</v>
      </c>
      <c r="RZ28" s="41">
        <v>0.45240744827586216</v>
      </c>
      <c r="SA28" s="41">
        <v>0.4899617241379311</v>
      </c>
      <c r="SB28" s="41">
        <v>0.73354786206896561</v>
      </c>
      <c r="SC28" s="41">
        <v>0.63320582758620692</v>
      </c>
      <c r="SD28" s="41">
        <v>2.9275862068965514E-3</v>
      </c>
      <c r="SE28" s="41">
        <v>5.2302643448275861</v>
      </c>
      <c r="SF28" s="41">
        <v>3.2381340344827581</v>
      </c>
      <c r="SG28" s="41">
        <v>0.63511127586206906</v>
      </c>
      <c r="SH28" s="41">
        <v>0.67924465517241384</v>
      </c>
      <c r="SI28" s="41">
        <v>0.75417793103448261</v>
      </c>
      <c r="SJ28" s="41">
        <v>0.78383889655172434</v>
      </c>
      <c r="SK28" s="41">
        <v>29.297241379310343</v>
      </c>
      <c r="SL28" s="41">
        <v>25.074827586206901</v>
      </c>
      <c r="SM28" s="41">
        <v>25.215172413793098</v>
      </c>
      <c r="SN28" s="41">
        <v>25.498965517241377</v>
      </c>
      <c r="SO28" s="41">
        <f t="shared" si="47"/>
        <v>-4.0820689655172444</v>
      </c>
      <c r="SP28" s="42">
        <v>70.078275862068978</v>
      </c>
      <c r="SQ28" s="42">
        <f t="shared" si="48"/>
        <v>177.99882068965522</v>
      </c>
      <c r="SR28" s="42">
        <v>202.5</v>
      </c>
      <c r="SS28" s="42">
        <f t="shared" si="49"/>
        <v>24.501179310344781</v>
      </c>
      <c r="ST28" s="42">
        <v>-9999</v>
      </c>
      <c r="SU28" s="42">
        <v>-9999</v>
      </c>
      <c r="SV28" s="42">
        <v>-9999</v>
      </c>
      <c r="SW28" s="42">
        <v>-9999</v>
      </c>
      <c r="SX28" s="42">
        <v>-9999</v>
      </c>
      <c r="SY28" s="42">
        <v>-9999</v>
      </c>
      <c r="SZ28" s="42">
        <v>-9999</v>
      </c>
      <c r="TA28" s="42">
        <v>-9999</v>
      </c>
      <c r="TB28" s="42">
        <v>-9999</v>
      </c>
      <c r="TC28" s="42">
        <v>-9999</v>
      </c>
      <c r="TD28" s="42">
        <v>-9999</v>
      </c>
      <c r="TE28" s="42">
        <v>-9999</v>
      </c>
      <c r="TF28" s="42">
        <v>-9999</v>
      </c>
      <c r="TG28" s="42">
        <v>-9999</v>
      </c>
      <c r="TH28" s="42">
        <v>-9999</v>
      </c>
      <c r="TI28" s="42">
        <v>-9999</v>
      </c>
      <c r="TJ28" s="42">
        <v>-9999</v>
      </c>
      <c r="TK28" s="42">
        <v>-9999</v>
      </c>
      <c r="TL28" s="42">
        <v>-9999</v>
      </c>
      <c r="TM28" s="42">
        <v>-9999</v>
      </c>
      <c r="TN28" s="42">
        <v>-9999</v>
      </c>
      <c r="TO28" s="42">
        <v>-9999</v>
      </c>
      <c r="TP28" s="42">
        <v>-9999</v>
      </c>
      <c r="TQ28" s="42">
        <v>-9999</v>
      </c>
      <c r="TR28" s="42">
        <v>-9999</v>
      </c>
      <c r="TS28" s="42">
        <v>-9999</v>
      </c>
      <c r="TT28" s="42">
        <v>-9999</v>
      </c>
      <c r="TU28" s="42">
        <v>-9999</v>
      </c>
      <c r="TV28" s="42">
        <v>-9999</v>
      </c>
      <c r="TW28" s="42">
        <v>-9999</v>
      </c>
      <c r="TX28" s="42">
        <v>-9999</v>
      </c>
      <c r="TY28" s="41">
        <v>0.31510434782608693</v>
      </c>
      <c r="TZ28" s="41">
        <v>0.12540869565217391</v>
      </c>
      <c r="UA28" s="41">
        <v>5.9773913043478274E-2</v>
      </c>
      <c r="UB28" s="41">
        <v>0.21562173913043478</v>
      </c>
      <c r="UC28" s="41">
        <v>7.0839130434782613E-2</v>
      </c>
      <c r="UD28" s="41">
        <v>5.8247826086956507E-2</v>
      </c>
      <c r="UE28" s="41">
        <v>0.62984247826086948</v>
      </c>
      <c r="UF28" s="41">
        <v>0.50466900000000015</v>
      </c>
      <c r="UG28" s="41">
        <v>0.67794513043478255</v>
      </c>
      <c r="UH28" s="41">
        <v>0.56431613043478279</v>
      </c>
      <c r="UI28" s="41">
        <v>0.27659917391304351</v>
      </c>
      <c r="UJ28" s="41">
        <v>0.35250143478260876</v>
      </c>
      <c r="UK28" s="41">
        <v>0.42859226086956531</v>
      </c>
      <c r="UL28" s="41">
        <v>0.68462299999999987</v>
      </c>
      <c r="UM28" s="41">
        <v>0.57435573913043481</v>
      </c>
      <c r="UN28" s="41">
        <v>1.259130434782609E-2</v>
      </c>
      <c r="UO28" s="41">
        <v>3.4766013043478265</v>
      </c>
      <c r="UP28" s="41">
        <v>2.052056739130435</v>
      </c>
      <c r="UQ28" s="41">
        <v>0.63469726086956524</v>
      </c>
      <c r="UR28" s="41">
        <v>0.67960452173913055</v>
      </c>
      <c r="US28" s="41">
        <v>0.74250191304347823</v>
      </c>
      <c r="UT28" s="41">
        <v>0.77444800000000003</v>
      </c>
      <c r="UU28" s="41">
        <v>33.299999999999997</v>
      </c>
      <c r="UV28" s="41">
        <v>27.366521739130437</v>
      </c>
      <c r="UW28" s="41">
        <v>27.848695652173909</v>
      </c>
      <c r="UX28" s="41">
        <v>28.510869565217387</v>
      </c>
      <c r="UY28" s="41">
        <f t="shared" si="50"/>
        <v>-5.4513043478260883</v>
      </c>
      <c r="UZ28" s="42">
        <v>75.979565217391311</v>
      </c>
      <c r="VA28" s="42">
        <f t="shared" si="51"/>
        <v>192.98809565217394</v>
      </c>
      <c r="VB28" s="42">
        <v>206</v>
      </c>
      <c r="VC28" s="42">
        <f t="shared" si="52"/>
        <v>13.011904347826061</v>
      </c>
      <c r="VD28" s="41">
        <f t="shared" si="4"/>
        <v>-693.32899012511984</v>
      </c>
      <c r="VE28" s="41">
        <f t="shared" si="5"/>
        <v>-693.11337824008194</v>
      </c>
      <c r="VF28" s="41">
        <f t="shared" si="6"/>
        <v>-715.20441850928148</v>
      </c>
    </row>
    <row r="29" spans="1:578" x14ac:dyDescent="0.25">
      <c r="A29" s="4">
        <v>1</v>
      </c>
      <c r="B29" s="4">
        <v>3</v>
      </c>
      <c r="C29" s="28">
        <v>308</v>
      </c>
      <c r="D29" s="42">
        <v>-9999</v>
      </c>
      <c r="E29" s="42">
        <v>-9999</v>
      </c>
      <c r="F29" s="4">
        <v>8</v>
      </c>
      <c r="G29" s="4">
        <v>48.8</v>
      </c>
      <c r="H29" s="40">
        <v>475.4</v>
      </c>
      <c r="I29" s="40">
        <f t="shared" si="7"/>
        <v>524.19999999999993</v>
      </c>
      <c r="J29" s="41">
        <f t="shared" si="8"/>
        <v>1.0841778697001032</v>
      </c>
      <c r="K29" s="4" t="s">
        <v>1</v>
      </c>
      <c r="L29" s="42">
        <v>150</v>
      </c>
      <c r="M29" s="42">
        <f t="shared" si="0"/>
        <v>168.00000000000003</v>
      </c>
      <c r="N29" s="42">
        <v>-9999</v>
      </c>
      <c r="O29" s="42">
        <v>-9999</v>
      </c>
      <c r="P29" s="42">
        <v>-9999</v>
      </c>
      <c r="Q29" s="42">
        <v>-9999</v>
      </c>
      <c r="R29" s="42">
        <v>-9999</v>
      </c>
      <c r="S29" s="42">
        <v>-9999</v>
      </c>
      <c r="T29" s="42">
        <v>-9999</v>
      </c>
      <c r="U29" s="42">
        <v>-9999</v>
      </c>
      <c r="V29" s="42">
        <v>-9999</v>
      </c>
      <c r="W29" s="42">
        <v>-9999</v>
      </c>
      <c r="X29" s="42">
        <v>-9999</v>
      </c>
      <c r="Y29" s="42">
        <v>-9999</v>
      </c>
      <c r="Z29" s="42">
        <v>-9999</v>
      </c>
      <c r="AA29" s="42">
        <v>-9999</v>
      </c>
      <c r="AB29" s="42">
        <v>-9999</v>
      </c>
      <c r="AC29" s="42">
        <v>-9999</v>
      </c>
      <c r="AD29" s="42">
        <v>-9999</v>
      </c>
      <c r="AE29" s="42">
        <v>-9999</v>
      </c>
      <c r="AF29" s="42">
        <v>-9999</v>
      </c>
      <c r="AG29" s="42">
        <v>-9999</v>
      </c>
      <c r="AH29" s="42">
        <v>-9999</v>
      </c>
      <c r="AI29" s="42">
        <v>-9999</v>
      </c>
      <c r="AJ29" s="42">
        <v>-9999</v>
      </c>
      <c r="AK29" s="42">
        <v>-9999</v>
      </c>
      <c r="AL29" s="58">
        <v>-9999</v>
      </c>
      <c r="AM29" s="42">
        <v>-9999</v>
      </c>
      <c r="AN29" s="42">
        <v>-9999</v>
      </c>
      <c r="AO29" s="42">
        <v>-9999</v>
      </c>
      <c r="AP29" s="42">
        <v>-9999</v>
      </c>
      <c r="AQ29" s="42">
        <v>-9999</v>
      </c>
      <c r="AR29" s="42">
        <v>-9999</v>
      </c>
      <c r="AS29" s="42">
        <v>-9999</v>
      </c>
      <c r="AT29" s="42">
        <v>-9999</v>
      </c>
      <c r="AU29" s="42">
        <v>-9999</v>
      </c>
      <c r="AV29" s="42">
        <v>-9999</v>
      </c>
      <c r="AW29" s="42">
        <v>-9999</v>
      </c>
      <c r="AX29" s="42">
        <v>-9999</v>
      </c>
      <c r="AY29" s="42">
        <v>-9999</v>
      </c>
      <c r="AZ29" s="42">
        <v>-9999</v>
      </c>
      <c r="BA29" s="42">
        <v>-9999</v>
      </c>
      <c r="BB29" s="42">
        <v>-9999</v>
      </c>
      <c r="BC29" s="42">
        <v>-9999</v>
      </c>
      <c r="BD29" s="42">
        <v>-9999</v>
      </c>
      <c r="BE29" s="42">
        <v>-9999</v>
      </c>
      <c r="BF29" s="42">
        <v>-9999</v>
      </c>
      <c r="BG29" s="42">
        <v>-9999</v>
      </c>
      <c r="BH29" s="42">
        <v>-9999</v>
      </c>
      <c r="BI29" s="42">
        <v>-9999</v>
      </c>
      <c r="BJ29" s="42">
        <v>-9999</v>
      </c>
      <c r="BK29" s="42">
        <v>-9999</v>
      </c>
      <c r="BL29" s="42">
        <v>-9999</v>
      </c>
      <c r="BM29" s="42">
        <v>-9999</v>
      </c>
      <c r="BN29" s="42">
        <v>-9999</v>
      </c>
      <c r="BO29" s="42">
        <v>-9999</v>
      </c>
      <c r="BP29" s="42">
        <v>-9999</v>
      </c>
      <c r="BQ29" s="42">
        <v>-9999</v>
      </c>
      <c r="BR29" s="42">
        <v>-9999</v>
      </c>
      <c r="BS29" s="42">
        <v>-9999</v>
      </c>
      <c r="BT29" s="42">
        <v>-9999</v>
      </c>
      <c r="BU29" s="42">
        <v>-9999</v>
      </c>
      <c r="BV29" s="42">
        <v>-9999</v>
      </c>
      <c r="BW29" s="42">
        <v>-9999</v>
      </c>
      <c r="BX29" s="42">
        <v>-9999</v>
      </c>
      <c r="BY29" s="42">
        <v>-9999</v>
      </c>
      <c r="BZ29" s="42">
        <v>-9999</v>
      </c>
      <c r="CA29" s="42">
        <v>-9999</v>
      </c>
      <c r="CB29" s="42">
        <v>-9999</v>
      </c>
      <c r="CC29" s="42">
        <v>-9999</v>
      </c>
      <c r="CD29" s="63">
        <v>-9999</v>
      </c>
      <c r="CE29" s="60">
        <v>-9999</v>
      </c>
      <c r="CF29" s="42">
        <v>-9999</v>
      </c>
      <c r="CG29" s="42">
        <v>-9999</v>
      </c>
      <c r="CH29" s="61">
        <v>-9999</v>
      </c>
      <c r="CI29" s="60">
        <v>-9999</v>
      </c>
      <c r="CJ29" s="42">
        <v>-9999</v>
      </c>
      <c r="CK29" s="42">
        <v>-9999</v>
      </c>
      <c r="CL29" s="62">
        <v>-9999</v>
      </c>
      <c r="CM29" s="60">
        <v>-9999</v>
      </c>
      <c r="CN29" s="42">
        <v>-9999</v>
      </c>
      <c r="CO29" s="42">
        <v>-9999</v>
      </c>
      <c r="CP29" s="62">
        <v>-9999</v>
      </c>
      <c r="CQ29" s="60">
        <v>-9999</v>
      </c>
      <c r="CR29" s="42">
        <v>-9999</v>
      </c>
      <c r="CS29" s="42">
        <v>-9999</v>
      </c>
      <c r="CT29" s="8">
        <v>2349.9499999999998</v>
      </c>
      <c r="CU29" s="8">
        <v>4.1367181526227226</v>
      </c>
      <c r="CV29" s="8">
        <v>5.5016400000000001</v>
      </c>
      <c r="CW29" s="8">
        <v>4271.3627209341212</v>
      </c>
      <c r="CX29" s="25">
        <f t="shared" si="53"/>
        <v>4271.3627209341212</v>
      </c>
      <c r="CY29" s="25">
        <f t="shared" si="9"/>
        <v>5108.586956521739</v>
      </c>
      <c r="CZ29" s="60">
        <v>-9999</v>
      </c>
      <c r="DA29" s="43">
        <v>2.0299999999999998</v>
      </c>
      <c r="DB29" s="41">
        <f t="shared" si="10"/>
        <v>86.708663234962657</v>
      </c>
      <c r="DC29" s="41">
        <v>67.5</v>
      </c>
      <c r="DD29" s="41">
        <v>1205</v>
      </c>
      <c r="DE29" s="41">
        <f t="shared" si="3"/>
        <v>56.016597510373444</v>
      </c>
      <c r="DF29" s="41">
        <v>0</v>
      </c>
      <c r="DG29" s="41">
        <v>0.77972812500000011</v>
      </c>
      <c r="DH29" s="41">
        <v>0.56581249999999994</v>
      </c>
      <c r="DI29" s="41">
        <v>0.48428437499999999</v>
      </c>
      <c r="DJ29" s="41">
        <v>0.74232812500000023</v>
      </c>
      <c r="DK29" s="41">
        <v>0.49380625</v>
      </c>
      <c r="DL29" s="41">
        <v>0.30580624999999989</v>
      </c>
      <c r="DM29" s="41">
        <v>0.22408240624999998</v>
      </c>
      <c r="DN29" s="41">
        <v>0.20068109375000001</v>
      </c>
      <c r="DO29" s="41">
        <v>0.23312100000000002</v>
      </c>
      <c r="DP29" s="41">
        <v>0.20982387499999999</v>
      </c>
      <c r="DQ29" s="41">
        <v>6.811771875E-2</v>
      </c>
      <c r="DR29" s="41">
        <v>7.7696218750000018E-2</v>
      </c>
      <c r="DS29" s="41">
        <v>0.15832221874999994</v>
      </c>
      <c r="DT29" s="41">
        <v>0.43595253124999994</v>
      </c>
      <c r="DU29" s="41">
        <v>0.41589449999999983</v>
      </c>
      <c r="DV29" s="41">
        <v>0.188</v>
      </c>
      <c r="DW29" s="41">
        <v>0.57828918749999991</v>
      </c>
      <c r="DX29" s="41">
        <v>0.50263953124999994</v>
      </c>
      <c r="DY29" s="41">
        <v>0.67737284374999984</v>
      </c>
      <c r="DZ29" s="41">
        <v>0.70608853125000015</v>
      </c>
      <c r="EA29" s="41">
        <v>0.7207528124999999</v>
      </c>
      <c r="EB29" s="41">
        <v>0.74494681250000006</v>
      </c>
      <c r="EC29" s="41">
        <v>21.702500000000001</v>
      </c>
      <c r="ED29" s="41">
        <v>24.230625</v>
      </c>
      <c r="EE29" s="41">
        <v>25.256875000000001</v>
      </c>
      <c r="EF29" s="41">
        <v>26.325937499999998</v>
      </c>
      <c r="EG29" s="41">
        <f t="shared" si="11"/>
        <v>3.5543750000000003</v>
      </c>
      <c r="EH29" s="41">
        <v>37.620937499999997</v>
      </c>
      <c r="EI29" s="42">
        <f t="shared" si="12"/>
        <v>95.557181249999999</v>
      </c>
      <c r="EJ29" s="4">
        <v>105</v>
      </c>
      <c r="EK29" s="40">
        <f t="shared" si="13"/>
        <v>9.4428187500000007</v>
      </c>
      <c r="EL29" s="41">
        <v>0.73700943396226415</v>
      </c>
      <c r="EM29" s="41">
        <v>0.52533207547169825</v>
      </c>
      <c r="EN29" s="41">
        <v>0.43363207547169808</v>
      </c>
      <c r="EO29" s="41">
        <v>0.70352641509433966</v>
      </c>
      <c r="EP29" s="41">
        <v>0.44633207547169818</v>
      </c>
      <c r="EQ29" s="41">
        <v>0.28030566037735843</v>
      </c>
      <c r="ER29" s="41">
        <v>0.24543918867924527</v>
      </c>
      <c r="ES29" s="41">
        <v>0.22365356603773587</v>
      </c>
      <c r="ET29" s="41">
        <v>0.25881349056603764</v>
      </c>
      <c r="EU29" s="41">
        <v>0.2372014150943397</v>
      </c>
      <c r="EV29" s="41">
        <v>8.1371471698113221E-2</v>
      </c>
      <c r="EW29" s="41">
        <v>9.5588698113207554E-2</v>
      </c>
      <c r="EX29" s="41">
        <v>0.16737409433962264</v>
      </c>
      <c r="EY29" s="41">
        <v>0.44859445283018873</v>
      </c>
      <c r="EZ29" s="41">
        <v>0.43002466037735843</v>
      </c>
      <c r="FA29" s="41">
        <v>0.1660264150943396</v>
      </c>
      <c r="FB29" s="41">
        <v>0.65134726415094357</v>
      </c>
      <c r="FC29" s="41">
        <v>0.57681458490566029</v>
      </c>
      <c r="FD29" s="41">
        <v>0.64607583018867931</v>
      </c>
      <c r="FE29" s="41">
        <v>0.68185741509433984</v>
      </c>
      <c r="FF29" s="41">
        <v>0.69619605660377382</v>
      </c>
      <c r="FG29" s="41">
        <v>0.72662620754716989</v>
      </c>
      <c r="FH29" s="41">
        <v>21.896226415094333</v>
      </c>
      <c r="FI29" s="41">
        <v>27.465849056603766</v>
      </c>
      <c r="FJ29" s="41">
        <v>25.989056603773591</v>
      </c>
      <c r="FK29" s="41">
        <v>26.870188679245295</v>
      </c>
      <c r="FL29" s="41">
        <f t="shared" si="14"/>
        <v>4.0928301886792582</v>
      </c>
      <c r="FM29" s="41">
        <v>39.283962264150958</v>
      </c>
      <c r="FN29" s="40">
        <f t="shared" si="15"/>
        <v>99.781264150943429</v>
      </c>
      <c r="FO29" s="4">
        <v>105</v>
      </c>
      <c r="FP29" s="40">
        <f t="shared" si="16"/>
        <v>5.2187358490565714</v>
      </c>
      <c r="FQ29" s="41">
        <v>0.7264891304347828</v>
      </c>
      <c r="FR29" s="41">
        <v>0.51326304347826091</v>
      </c>
      <c r="FS29" s="41">
        <v>0.40266086956521724</v>
      </c>
      <c r="FT29" s="41">
        <v>0.69720652173913045</v>
      </c>
      <c r="FU29" s="41">
        <v>0.41079347826086948</v>
      </c>
      <c r="FV29" s="41">
        <v>0.26829565217391305</v>
      </c>
      <c r="FW29" s="41">
        <v>0.277019347826087</v>
      </c>
      <c r="FX29" s="41">
        <v>0.25801339130434781</v>
      </c>
      <c r="FY29" s="41">
        <v>0.28650684782608693</v>
      </c>
      <c r="FZ29" s="41">
        <v>0.26761600000000002</v>
      </c>
      <c r="GA29" s="41">
        <v>0.11106656521739132</v>
      </c>
      <c r="GB29" s="41">
        <v>0.121315152173913</v>
      </c>
      <c r="GC29" s="41">
        <v>0.17128991304347826</v>
      </c>
      <c r="GD29" s="41">
        <v>0.46011789130434794</v>
      </c>
      <c r="GE29" s="41">
        <v>0.44384543478260868</v>
      </c>
      <c r="GF29" s="41">
        <v>0.14249782608695649</v>
      </c>
      <c r="GG29" s="41">
        <v>0.76953800000000006</v>
      </c>
      <c r="GH29" s="41">
        <v>0.69817597826086941</v>
      </c>
      <c r="GI29" s="41">
        <v>0.59845758695652163</v>
      </c>
      <c r="GJ29" s="41">
        <v>0.61816054347826099</v>
      </c>
      <c r="GK29" s="41">
        <v>0.65655628260869558</v>
      </c>
      <c r="GL29" s="41">
        <v>0.67320349999999995</v>
      </c>
      <c r="GM29" s="41">
        <v>22.040434782608681</v>
      </c>
      <c r="GN29" s="41">
        <v>25.281086956521751</v>
      </c>
      <c r="GO29" s="41">
        <v>26.088043478260868</v>
      </c>
      <c r="GP29" s="41">
        <v>26.723695652173912</v>
      </c>
      <c r="GQ29" s="41">
        <f t="shared" si="17"/>
        <v>4.0476086956521868</v>
      </c>
      <c r="GR29" s="40">
        <v>39.637391304347823</v>
      </c>
      <c r="GS29" s="40">
        <f t="shared" si="18"/>
        <v>100.67897391304346</v>
      </c>
      <c r="GT29" s="4">
        <v>104</v>
      </c>
      <c r="GU29" s="41">
        <f t="shared" si="19"/>
        <v>3.321026086956536</v>
      </c>
      <c r="GV29" s="41">
        <v>0.75307777777777773</v>
      </c>
      <c r="GW29" s="41">
        <v>0.51845079365079372</v>
      </c>
      <c r="GX29" s="41">
        <v>0.37961111111111107</v>
      </c>
      <c r="GY29" s="41">
        <v>0.7212999999999995</v>
      </c>
      <c r="GZ29" s="41">
        <v>0.3962634920634921</v>
      </c>
      <c r="HA29" s="41">
        <v>0.26500952380952386</v>
      </c>
      <c r="HB29" s="41">
        <v>0.30994107936507942</v>
      </c>
      <c r="HC29" s="41">
        <v>0.29035892063492058</v>
      </c>
      <c r="HD29" s="41">
        <v>0.3305277619047618</v>
      </c>
      <c r="HE29" s="41">
        <v>0.31129782539682538</v>
      </c>
      <c r="HF29" s="41">
        <v>0.1339763968253968</v>
      </c>
      <c r="HG29" s="41">
        <v>0.15665241269841268</v>
      </c>
      <c r="HH29" s="41">
        <v>0.18395501587301588</v>
      </c>
      <c r="HI29" s="41">
        <v>0.47918680952380965</v>
      </c>
      <c r="HJ29" s="41">
        <v>0.46247779365079367</v>
      </c>
      <c r="HK29" s="41">
        <v>0.13125396825396826</v>
      </c>
      <c r="HL29" s="41">
        <v>0.90829120634920657</v>
      </c>
      <c r="HM29" s="41">
        <v>0.82756298412698426</v>
      </c>
      <c r="HN29" s="41">
        <v>0.55914807936507949</v>
      </c>
      <c r="HO29" s="41">
        <v>0.59517860317460325</v>
      </c>
      <c r="HP29" s="41">
        <v>0.62718366666666669</v>
      </c>
      <c r="HQ29" s="41">
        <v>0.65750971428571403</v>
      </c>
      <c r="HR29" s="41">
        <v>16.451587301587306</v>
      </c>
      <c r="HS29" s="41">
        <v>21.611111111111104</v>
      </c>
      <c r="HT29" s="41">
        <v>22.400158730158722</v>
      </c>
      <c r="HU29" s="41">
        <v>22.681111111111115</v>
      </c>
      <c r="HV29" s="41">
        <f t="shared" si="20"/>
        <v>5.948571428571416</v>
      </c>
      <c r="HW29" s="41">
        <v>39.207460317460324</v>
      </c>
      <c r="HX29" s="41">
        <f t="shared" si="21"/>
        <v>99.586949206349217</v>
      </c>
      <c r="HY29" s="4">
        <v>106</v>
      </c>
      <c r="HZ29" s="40">
        <f t="shared" si="22"/>
        <v>6.4130507936507826</v>
      </c>
      <c r="IA29" s="41">
        <v>0.70338979591836748</v>
      </c>
      <c r="IB29" s="41">
        <v>0.42923061224489795</v>
      </c>
      <c r="IC29" s="41">
        <v>0.28487959183673478</v>
      </c>
      <c r="ID29" s="41">
        <v>0.65043673469387764</v>
      </c>
      <c r="IE29" s="41">
        <v>0.31247959183673474</v>
      </c>
      <c r="IF29" s="41">
        <v>0.20436734693877551</v>
      </c>
      <c r="IG29" s="41">
        <v>0.38506691836734691</v>
      </c>
      <c r="IH29" s="41">
        <v>0.35184008163265312</v>
      </c>
      <c r="II29" s="41">
        <v>0.42587359183673479</v>
      </c>
      <c r="IJ29" s="41">
        <v>0.39380840816326523</v>
      </c>
      <c r="IK29" s="41">
        <v>0.15962910204081629</v>
      </c>
      <c r="IL29" s="41">
        <v>0.20720179591836738</v>
      </c>
      <c r="IM29" s="41">
        <v>0.24154375510204085</v>
      </c>
      <c r="IN29" s="41">
        <v>0.54981840816326533</v>
      </c>
      <c r="IO29" s="41">
        <v>0.52231569387755095</v>
      </c>
      <c r="IP29" s="41">
        <v>0.10811224489795918</v>
      </c>
      <c r="IQ29" s="41">
        <v>1.290836857142857</v>
      </c>
      <c r="IR29" s="41">
        <v>1.1167475510204083</v>
      </c>
      <c r="IS29" s="41">
        <v>0.57224261224489814</v>
      </c>
      <c r="IT29" s="41">
        <v>0.63963053061224506</v>
      </c>
      <c r="IU29" s="41">
        <v>0.65508081632653059</v>
      </c>
      <c r="IV29" s="41">
        <v>0.70903322448979589</v>
      </c>
      <c r="IW29" s="41">
        <v>22.435714285714294</v>
      </c>
      <c r="IX29" s="41">
        <v>24.102857142857147</v>
      </c>
      <c r="IY29" s="41">
        <v>25.315102040816331</v>
      </c>
      <c r="IZ29" s="41">
        <v>25.82</v>
      </c>
      <c r="JA29" s="41">
        <f t="shared" si="23"/>
        <v>2.8793877551020373</v>
      </c>
      <c r="JB29" s="41">
        <v>41.779387755102043</v>
      </c>
      <c r="JC29" s="41">
        <f t="shared" si="24"/>
        <v>106.11964489795919</v>
      </c>
      <c r="JD29" s="41">
        <v>112</v>
      </c>
      <c r="JE29" s="41">
        <f t="shared" si="25"/>
        <v>5.8803551020408094</v>
      </c>
      <c r="JF29" s="41">
        <v>0.6437173913043478</v>
      </c>
      <c r="JG29" s="41">
        <v>0.3465652173913043</v>
      </c>
      <c r="JH29" s="41">
        <v>0.1896130434782608</v>
      </c>
      <c r="JI29" s="41">
        <v>0.58266956521739133</v>
      </c>
      <c r="JJ29" s="41">
        <v>0.21695869565217396</v>
      </c>
      <c r="JK29" s="41">
        <v>0.14902608695652175</v>
      </c>
      <c r="JL29" s="41">
        <v>0.49779439130434794</v>
      </c>
      <c r="JM29" s="41">
        <v>0.45995341304347825</v>
      </c>
      <c r="JN29" s="41">
        <v>0.54927128260869562</v>
      </c>
      <c r="JO29" s="41">
        <v>0.51426450000000012</v>
      </c>
      <c r="JP29" s="41">
        <v>0.23334869565217392</v>
      </c>
      <c r="JQ29" s="41">
        <v>0.30487395652173904</v>
      </c>
      <c r="JR29" s="41">
        <v>0.30035249999999997</v>
      </c>
      <c r="JS29" s="41">
        <v>0.62419893478260868</v>
      </c>
      <c r="JT29" s="41">
        <v>0.59318669565217375</v>
      </c>
      <c r="JU29" s="41">
        <v>6.793260869565218E-2</v>
      </c>
      <c r="JV29" s="41">
        <v>2.0652138478260871</v>
      </c>
      <c r="JW29" s="41">
        <v>1.7734234347826083</v>
      </c>
      <c r="JX29" s="41">
        <v>0.54758891304347834</v>
      </c>
      <c r="JY29" s="41">
        <v>0.61677267391304336</v>
      </c>
      <c r="JZ29" s="41">
        <v>0.65069819565217391</v>
      </c>
      <c r="KA29" s="41">
        <v>0.70078430434782624</v>
      </c>
      <c r="KB29" s="41">
        <v>25.150869565217388</v>
      </c>
      <c r="KC29" s="41">
        <v>23.539565217391313</v>
      </c>
      <c r="KD29" s="41">
        <v>22.372608695652172</v>
      </c>
      <c r="KE29" s="41">
        <v>22.327608695652174</v>
      </c>
      <c r="KF29" s="41">
        <f t="shared" si="26"/>
        <v>-2.7782608695652158</v>
      </c>
      <c r="KG29" s="41">
        <v>43.654347826086948</v>
      </c>
      <c r="KH29" s="41">
        <f t="shared" si="27"/>
        <v>110.88204347826085</v>
      </c>
      <c r="KI29" s="41">
        <v>120</v>
      </c>
      <c r="KJ29" s="41">
        <f t="shared" si="28"/>
        <v>9.1179565217391456</v>
      </c>
      <c r="KK29" s="41">
        <v>0.37447179487179488</v>
      </c>
      <c r="KL29" s="41">
        <v>0.18236923076923078</v>
      </c>
      <c r="KM29" s="41">
        <v>7.7325641025641018E-2</v>
      </c>
      <c r="KN29" s="41">
        <v>0.34046410256410259</v>
      </c>
      <c r="KO29" s="41">
        <v>9.4058974358974354E-2</v>
      </c>
      <c r="KP29" s="41">
        <v>7.1205128205128213E-2</v>
      </c>
      <c r="KQ29" s="41">
        <v>0.5970839487179489</v>
      </c>
      <c r="KR29" s="41">
        <v>0.56646407692307688</v>
      </c>
      <c r="KS29" s="41">
        <v>0.65910166666666659</v>
      </c>
      <c r="KT29" s="41">
        <v>0.63259561538461528</v>
      </c>
      <c r="KU29" s="41">
        <v>0.32035407692307694</v>
      </c>
      <c r="KV29" s="41">
        <v>0.41471810256410252</v>
      </c>
      <c r="KW29" s="41">
        <v>0.34348494871794871</v>
      </c>
      <c r="KX29" s="41">
        <v>0.67906656410256427</v>
      </c>
      <c r="KY29" s="41">
        <v>0.65336323076923086</v>
      </c>
      <c r="KZ29" s="41">
        <v>2.2853846153846162E-2</v>
      </c>
      <c r="LA29" s="41">
        <v>3.0506962051282054</v>
      </c>
      <c r="LB29" s="41">
        <v>2.6802131025641027</v>
      </c>
      <c r="LC29" s="41">
        <v>0.5227456153846155</v>
      </c>
      <c r="LD29" s="41">
        <v>0.5769712051282051</v>
      </c>
      <c r="LE29" s="41">
        <v>0.64333541025641028</v>
      </c>
      <c r="LF29" s="41">
        <v>0.68274274358974341</v>
      </c>
      <c r="LG29" s="41">
        <v>20.342051282051273</v>
      </c>
      <c r="LH29" s="41">
        <v>17.590512820512824</v>
      </c>
      <c r="LI29" s="41">
        <v>17.946410256410257</v>
      </c>
      <c r="LJ29" s="41">
        <v>17.705128205128208</v>
      </c>
      <c r="LK29" s="41">
        <f t="shared" si="29"/>
        <v>-2.3956410256410159</v>
      </c>
      <c r="LL29" s="41">
        <v>56.639230769230764</v>
      </c>
      <c r="LM29" s="41">
        <f t="shared" si="30"/>
        <v>143.86364615384613</v>
      </c>
      <c r="LN29" s="41">
        <v>150</v>
      </c>
      <c r="LO29" s="41">
        <f t="shared" si="31"/>
        <v>6.1363538461538667</v>
      </c>
      <c r="LP29" s="41">
        <v>0.41329999999999989</v>
      </c>
      <c r="LQ29" s="41">
        <v>0.1674884615384615</v>
      </c>
      <c r="LR29" s="41">
        <v>4.9842307692307693E-2</v>
      </c>
      <c r="LS29" s="41">
        <v>0.37714999999999999</v>
      </c>
      <c r="LT29" s="41">
        <v>6.9592307692307689E-2</v>
      </c>
      <c r="LU29" s="41">
        <v>5.9896153846153842E-2</v>
      </c>
      <c r="LV29" s="41">
        <v>0.70979357692307699</v>
      </c>
      <c r="LW29" s="41">
        <v>0.68699123076923074</v>
      </c>
      <c r="LX29" s="41">
        <v>0.78542757692307685</v>
      </c>
      <c r="LY29" s="41">
        <v>0.7676718461538462</v>
      </c>
      <c r="LZ29" s="41">
        <v>0.41479488461538466</v>
      </c>
      <c r="MA29" s="41">
        <v>0.55107846153846163</v>
      </c>
      <c r="MB29" s="41">
        <v>0.4209202692307692</v>
      </c>
      <c r="MC29" s="41">
        <v>0.74558792307692301</v>
      </c>
      <c r="MD29" s="41">
        <v>0.72476507692307679</v>
      </c>
      <c r="ME29" s="41">
        <v>9.6961538461538457E-3</v>
      </c>
      <c r="MF29" s="41">
        <v>5.1000319230769247</v>
      </c>
      <c r="MG29" s="41">
        <v>4.5599349230769217</v>
      </c>
      <c r="MH29" s="41">
        <v>0.53699253846153838</v>
      </c>
      <c r="MI29" s="41">
        <v>0.59376165384615398</v>
      </c>
      <c r="MJ29" s="41">
        <v>0.67257169230769209</v>
      </c>
      <c r="MK29" s="41">
        <v>0.71248911538461535</v>
      </c>
      <c r="ML29" s="41">
        <v>23.131923076923076</v>
      </c>
      <c r="MM29" s="41">
        <v>20.246923076923075</v>
      </c>
      <c r="MN29" s="41">
        <v>20.449615384615381</v>
      </c>
      <c r="MO29" s="41">
        <v>20.561923076923073</v>
      </c>
      <c r="MP29" s="41">
        <f t="shared" si="32"/>
        <v>-2.6823076923076954</v>
      </c>
      <c r="MQ29" s="41">
        <v>66.092307692307699</v>
      </c>
      <c r="MR29" s="41">
        <f t="shared" si="33"/>
        <v>167.87446153846156</v>
      </c>
      <c r="MS29" s="41">
        <v>150</v>
      </c>
      <c r="MT29" s="41">
        <f t="shared" si="34"/>
        <v>-17.87446153846156</v>
      </c>
      <c r="MU29" s="41">
        <v>0.38652424242424238</v>
      </c>
      <c r="MV29" s="41">
        <v>0.15064545454545455</v>
      </c>
      <c r="MW29" s="41">
        <v>4.0184848484848483E-2</v>
      </c>
      <c r="MX29" s="41">
        <v>0.33951818181818194</v>
      </c>
      <c r="MY29" s="41">
        <v>6.2178787878787875E-2</v>
      </c>
      <c r="MZ29" s="41">
        <v>5.0645454545454549E-2</v>
      </c>
      <c r="NA29" s="41">
        <v>0.72023172727272733</v>
      </c>
      <c r="NB29" s="41">
        <v>0.68752106060606077</v>
      </c>
      <c r="NC29" s="41">
        <v>0.81241615151515179</v>
      </c>
      <c r="ND29" s="41">
        <v>0.7885116363636363</v>
      </c>
      <c r="NE29" s="41">
        <v>0.41868881818181813</v>
      </c>
      <c r="NF29" s="41">
        <v>0.58629500000000001</v>
      </c>
      <c r="NG29" s="41">
        <v>0.43689563636363637</v>
      </c>
      <c r="NH29" s="41">
        <v>0.76696848484848479</v>
      </c>
      <c r="NI29" s="41">
        <v>0.73859203030303022</v>
      </c>
      <c r="NJ29" s="41">
        <v>1.1533333333333333E-2</v>
      </c>
      <c r="NK29" s="41">
        <v>5.4668500909090909</v>
      </c>
      <c r="NL29" s="41">
        <v>4.6808179090909103</v>
      </c>
      <c r="NM29" s="41">
        <v>0.53853139393939387</v>
      </c>
      <c r="NN29" s="41">
        <v>0.60772587878787887</v>
      </c>
      <c r="NO29" s="41">
        <v>0.67763218181818174</v>
      </c>
      <c r="NP29" s="41">
        <v>0.72621193939393947</v>
      </c>
      <c r="NQ29" s="41">
        <v>24.452727272727262</v>
      </c>
      <c r="NR29" s="41">
        <v>19.788787878787879</v>
      </c>
      <c r="NS29" s="41">
        <v>20.82151515151515</v>
      </c>
      <c r="NT29" s="41">
        <v>21.287878787878789</v>
      </c>
      <c r="NU29" s="41">
        <f t="shared" si="35"/>
        <v>-3.631212121212112</v>
      </c>
      <c r="NV29" s="41">
        <v>67.724848484848508</v>
      </c>
      <c r="NW29" s="41">
        <f t="shared" si="36"/>
        <v>172.0211151515152</v>
      </c>
      <c r="NX29" s="41">
        <v>174</v>
      </c>
      <c r="NY29" s="41">
        <f t="shared" si="37"/>
        <v>1.9788848484847961</v>
      </c>
      <c r="NZ29" s="41">
        <v>0.362921875</v>
      </c>
      <c r="OA29" s="41">
        <v>0.14030937500000001</v>
      </c>
      <c r="OB29" s="41">
        <v>3.4153124999999999E-2</v>
      </c>
      <c r="OC29" s="41">
        <v>0.32675625000000008</v>
      </c>
      <c r="OD29" s="41">
        <v>5.4243750000000007E-2</v>
      </c>
      <c r="OE29" s="41">
        <v>4.3553124999999998E-2</v>
      </c>
      <c r="OF29" s="41">
        <v>0.73696559374999993</v>
      </c>
      <c r="OG29" s="41">
        <v>0.71258484374999997</v>
      </c>
      <c r="OH29" s="41">
        <v>0.82759034375000018</v>
      </c>
      <c r="OI29" s="41">
        <v>0.81049693749999985</v>
      </c>
      <c r="OJ29" s="41">
        <v>0.44368931249999999</v>
      </c>
      <c r="OK29" s="41">
        <v>0.61107637499999989</v>
      </c>
      <c r="OL29" s="41">
        <v>0.43911640624999998</v>
      </c>
      <c r="OM29" s="41">
        <v>0.78391318749999994</v>
      </c>
      <c r="ON29" s="41">
        <v>0.76331340625000033</v>
      </c>
      <c r="OO29" s="41">
        <v>1.0690624999999999E-2</v>
      </c>
      <c r="OP29" s="41">
        <v>5.8346816874999998</v>
      </c>
      <c r="OQ29" s="41">
        <v>5.1549910937500005</v>
      </c>
      <c r="OR29" s="41">
        <v>0.53062428124999994</v>
      </c>
      <c r="OS29" s="41">
        <v>0.59521968749999998</v>
      </c>
      <c r="OT29" s="41">
        <v>0.67221121875000012</v>
      </c>
      <c r="OU29" s="41">
        <v>0.71754009375000005</v>
      </c>
      <c r="OV29" s="41">
        <v>15.638125</v>
      </c>
      <c r="OW29" s="41">
        <v>11.8259375</v>
      </c>
      <c r="OX29" s="41">
        <v>12.300937500000002</v>
      </c>
      <c r="OY29" s="41">
        <v>12.63625</v>
      </c>
      <c r="OZ29" s="41">
        <f t="shared" si="38"/>
        <v>-3.3371874999999989</v>
      </c>
      <c r="PA29" s="41">
        <v>37.962499999999999</v>
      </c>
      <c r="PB29" s="41">
        <f t="shared" si="39"/>
        <v>96.424750000000003</v>
      </c>
      <c r="PC29" s="41">
        <v>184</v>
      </c>
      <c r="PD29" s="41">
        <f t="shared" si="40"/>
        <v>87.575249999999997</v>
      </c>
      <c r="PE29" s="41">
        <v>0.40567721518987337</v>
      </c>
      <c r="PF29" s="41">
        <v>0.13388607594936711</v>
      </c>
      <c r="PG29" s="41">
        <v>4.3275949367088611E-2</v>
      </c>
      <c r="PH29" s="41">
        <v>0.3606177215189873</v>
      </c>
      <c r="PI29" s="41">
        <v>6.1245569620253175E-2</v>
      </c>
      <c r="PJ29" s="41">
        <v>5.6126582278481017E-2</v>
      </c>
      <c r="PK29" s="41">
        <v>0.73635224050632919</v>
      </c>
      <c r="PL29" s="41">
        <v>0.70817462025316447</v>
      </c>
      <c r="PM29" s="41">
        <v>0.80678110126582281</v>
      </c>
      <c r="PN29" s="41">
        <v>0.78520951898734181</v>
      </c>
      <c r="PO29" s="41">
        <v>0.37208343037974684</v>
      </c>
      <c r="PP29" s="41">
        <v>0.51090143037974689</v>
      </c>
      <c r="PQ29" s="41">
        <v>0.50251605063291138</v>
      </c>
      <c r="PR29" s="41">
        <v>0.75582586075949376</v>
      </c>
      <c r="PS29" s="41">
        <v>0.72944060759493667</v>
      </c>
      <c r="PT29" s="41">
        <v>5.1189873417721516E-3</v>
      </c>
      <c r="PU29" s="41">
        <v>5.6793399873417725</v>
      </c>
      <c r="PV29" s="41">
        <v>4.936832088607594</v>
      </c>
      <c r="PW29" s="41">
        <v>0.62298388607594934</v>
      </c>
      <c r="PX29" s="41">
        <v>0.68192291139240513</v>
      </c>
      <c r="PY29" s="41">
        <v>0.74811255696202539</v>
      </c>
      <c r="PZ29" s="41">
        <v>0.78759611392405049</v>
      </c>
      <c r="QA29" s="41">
        <v>25.161265822784824</v>
      </c>
      <c r="QB29" s="41">
        <v>22.484177215189867</v>
      </c>
      <c r="QC29" s="41">
        <v>22.274810126582274</v>
      </c>
      <c r="QD29" s="41">
        <v>22.39936708860759</v>
      </c>
      <c r="QE29" s="41">
        <f t="shared" si="41"/>
        <v>-2.8864556962025496</v>
      </c>
      <c r="QF29" s="41">
        <v>60.959493670886054</v>
      </c>
      <c r="QG29" s="41">
        <f t="shared" si="42"/>
        <v>154.83711392405058</v>
      </c>
      <c r="QH29" s="41">
        <v>185</v>
      </c>
      <c r="QI29" s="41">
        <f t="shared" si="43"/>
        <v>30.162886075949416</v>
      </c>
      <c r="QJ29" s="41">
        <v>0.38028148148148139</v>
      </c>
      <c r="QK29" s="41">
        <v>0.16469259259259256</v>
      </c>
      <c r="QL29" s="41">
        <v>4.7503703703703708E-2</v>
      </c>
      <c r="QM29" s="41">
        <v>0.26287407407407409</v>
      </c>
      <c r="QN29" s="41">
        <v>5.7007407407407409E-2</v>
      </c>
      <c r="QO29" s="41">
        <v>5.6955555555555558E-2</v>
      </c>
      <c r="QP29" s="41">
        <v>0.73793451851851855</v>
      </c>
      <c r="QQ29" s="41">
        <v>0.64256051851851836</v>
      </c>
      <c r="QR29" s="41">
        <v>0.77660022222222214</v>
      </c>
      <c r="QS29" s="41">
        <v>0.69226299999999985</v>
      </c>
      <c r="QT29" s="41">
        <v>0.48499885185185188</v>
      </c>
      <c r="QU29" s="41">
        <v>0.55134462962962949</v>
      </c>
      <c r="QV29" s="41">
        <v>0.3948072962962963</v>
      </c>
      <c r="QW29" s="41">
        <v>0.73819855555555547</v>
      </c>
      <c r="QX29" s="41">
        <v>0.64289251851851847</v>
      </c>
      <c r="QY29" s="41">
        <v>5.1851851851851924E-5</v>
      </c>
      <c r="QZ29" s="41">
        <v>5.7028435925925933</v>
      </c>
      <c r="RA29" s="41">
        <v>3.6325765185185173</v>
      </c>
      <c r="RB29" s="41">
        <v>0.50829614814814827</v>
      </c>
      <c r="RC29" s="41">
        <v>0.5349963333333333</v>
      </c>
      <c r="RD29" s="41">
        <v>0.647185037037037</v>
      </c>
      <c r="RE29" s="41">
        <v>0.66634270370370363</v>
      </c>
      <c r="RF29" s="41">
        <v>25.98222222222223</v>
      </c>
      <c r="RG29" s="41">
        <v>22.710370370370374</v>
      </c>
      <c r="RH29" s="41">
        <v>22.575185185185187</v>
      </c>
      <c r="RI29" s="41">
        <v>22.968888888888888</v>
      </c>
      <c r="RJ29" s="41">
        <f t="shared" si="44"/>
        <v>-3.4070370370370426</v>
      </c>
      <c r="RK29" s="41">
        <v>51.298148148148158</v>
      </c>
      <c r="RL29" s="41">
        <f t="shared" si="45"/>
        <v>130.29729629629631</v>
      </c>
      <c r="RM29" s="41">
        <v>197</v>
      </c>
      <c r="RN29" s="41">
        <f t="shared" si="46"/>
        <v>66.702703703703691</v>
      </c>
      <c r="RO29" s="41">
        <v>0.35643448275862066</v>
      </c>
      <c r="RP29" s="41">
        <v>0.11845517241379311</v>
      </c>
      <c r="RQ29" s="41">
        <v>3.9234482758620681E-2</v>
      </c>
      <c r="RR29" s="41">
        <v>0.24843103448275861</v>
      </c>
      <c r="RS29" s="41">
        <v>5.3503448275862057E-2</v>
      </c>
      <c r="RT29" s="41">
        <v>5.1220689655172416E-2</v>
      </c>
      <c r="RU29" s="41">
        <v>0.73803282758620692</v>
      </c>
      <c r="RV29" s="41">
        <v>0.64546231034482759</v>
      </c>
      <c r="RW29" s="41">
        <v>0.8003665862068966</v>
      </c>
      <c r="RX29" s="41">
        <v>0.7268796551724136</v>
      </c>
      <c r="RY29" s="41">
        <v>0.37685768965517236</v>
      </c>
      <c r="RZ29" s="41">
        <v>0.50186682758620682</v>
      </c>
      <c r="SA29" s="41">
        <v>0.50037489655172418</v>
      </c>
      <c r="SB29" s="41">
        <v>0.74762393103448299</v>
      </c>
      <c r="SC29" s="41">
        <v>0.65802875862068955</v>
      </c>
      <c r="SD29" s="41">
        <v>2.2827586206896557E-3</v>
      </c>
      <c r="SE29" s="41">
        <v>5.697269448275863</v>
      </c>
      <c r="SF29" s="41">
        <v>3.663591275862069</v>
      </c>
      <c r="SG29" s="41">
        <v>0.62539575862068975</v>
      </c>
      <c r="SH29" s="41">
        <v>0.678412655172414</v>
      </c>
      <c r="SI29" s="41">
        <v>0.74989572413793104</v>
      </c>
      <c r="SJ29" s="41">
        <v>0.78513472413793106</v>
      </c>
      <c r="SK29" s="41">
        <v>29.088275862068965</v>
      </c>
      <c r="SL29" s="41">
        <v>24.218965517241372</v>
      </c>
      <c r="SM29" s="41">
        <v>24.18724137931035</v>
      </c>
      <c r="SN29" s="41">
        <v>24.779655172413793</v>
      </c>
      <c r="SO29" s="41">
        <f t="shared" si="47"/>
        <v>-4.9010344827586145</v>
      </c>
      <c r="SP29" s="42">
        <v>66.339655172413828</v>
      </c>
      <c r="SQ29" s="42">
        <f t="shared" si="48"/>
        <v>168.50272413793112</v>
      </c>
      <c r="SR29" s="42">
        <v>202.5</v>
      </c>
      <c r="SS29" s="42">
        <f t="shared" si="49"/>
        <v>33.997275862068875</v>
      </c>
      <c r="ST29" s="42">
        <v>-9999</v>
      </c>
      <c r="SU29" s="42">
        <v>-9999</v>
      </c>
      <c r="SV29" s="42">
        <v>-9999</v>
      </c>
      <c r="SW29" s="42">
        <v>-9999</v>
      </c>
      <c r="SX29" s="42">
        <v>-9999</v>
      </c>
      <c r="SY29" s="42">
        <v>-9999</v>
      </c>
      <c r="SZ29" s="42">
        <v>-9999</v>
      </c>
      <c r="TA29" s="42">
        <v>-9999</v>
      </c>
      <c r="TB29" s="42">
        <v>-9999</v>
      </c>
      <c r="TC29" s="42">
        <v>-9999</v>
      </c>
      <c r="TD29" s="42">
        <v>-9999</v>
      </c>
      <c r="TE29" s="42">
        <v>-9999</v>
      </c>
      <c r="TF29" s="42">
        <v>-9999</v>
      </c>
      <c r="TG29" s="42">
        <v>-9999</v>
      </c>
      <c r="TH29" s="42">
        <v>-9999</v>
      </c>
      <c r="TI29" s="42">
        <v>-9999</v>
      </c>
      <c r="TJ29" s="42">
        <v>-9999</v>
      </c>
      <c r="TK29" s="42">
        <v>-9999</v>
      </c>
      <c r="TL29" s="42">
        <v>-9999</v>
      </c>
      <c r="TM29" s="42">
        <v>-9999</v>
      </c>
      <c r="TN29" s="42">
        <v>-9999</v>
      </c>
      <c r="TO29" s="42">
        <v>-9999</v>
      </c>
      <c r="TP29" s="42">
        <v>-9999</v>
      </c>
      <c r="TQ29" s="42">
        <v>-9999</v>
      </c>
      <c r="TR29" s="42">
        <v>-9999</v>
      </c>
      <c r="TS29" s="42">
        <v>-9999</v>
      </c>
      <c r="TT29" s="42">
        <v>-9999</v>
      </c>
      <c r="TU29" s="42">
        <v>-9999</v>
      </c>
      <c r="TV29" s="42">
        <v>-9999</v>
      </c>
      <c r="TW29" s="42">
        <v>-9999</v>
      </c>
      <c r="TX29" s="42">
        <v>-9999</v>
      </c>
      <c r="TY29" s="41">
        <v>0.34141363636363636</v>
      </c>
      <c r="TZ29" s="41">
        <v>0.1289818181818182</v>
      </c>
      <c r="UA29" s="41">
        <v>5.3359090909090905E-2</v>
      </c>
      <c r="UB29" s="41">
        <v>0.23058181818181822</v>
      </c>
      <c r="UC29" s="41">
        <v>6.9054545454545452E-2</v>
      </c>
      <c r="UD29" s="41">
        <v>5.3854545454545447E-2</v>
      </c>
      <c r="UE29" s="41">
        <v>0.66228599999999993</v>
      </c>
      <c r="UF29" s="41">
        <v>0.53915813636363652</v>
      </c>
      <c r="UG29" s="41">
        <v>0.72741477272727295</v>
      </c>
      <c r="UH29" s="41">
        <v>0.62415463636363633</v>
      </c>
      <c r="UI29" s="41">
        <v>0.30161077272727271</v>
      </c>
      <c r="UJ29" s="41">
        <v>0.41301568181818171</v>
      </c>
      <c r="UK29" s="41">
        <v>0.45086490909090904</v>
      </c>
      <c r="UL29" s="41">
        <v>0.72535563636363631</v>
      </c>
      <c r="UM29" s="41">
        <v>0.62133800000000006</v>
      </c>
      <c r="UN29" s="41">
        <v>1.5200000000000002E-2</v>
      </c>
      <c r="UO29" s="41">
        <v>3.9820389545454549</v>
      </c>
      <c r="UP29" s="41">
        <v>2.3636544545454536</v>
      </c>
      <c r="UQ29" s="41">
        <v>0.62088413636363626</v>
      </c>
      <c r="UR29" s="41">
        <v>0.6813867272727272</v>
      </c>
      <c r="US29" s="41">
        <v>0.73776363636363651</v>
      </c>
      <c r="UT29" s="41">
        <v>0.77944450000000021</v>
      </c>
      <c r="UU29" s="41">
        <v>33.778636363636359</v>
      </c>
      <c r="UV29" s="41">
        <v>27.623636363636365</v>
      </c>
      <c r="UW29" s="41">
        <v>27.727272727272723</v>
      </c>
      <c r="UX29" s="41">
        <v>28.296818181818185</v>
      </c>
      <c r="UY29" s="41">
        <f t="shared" si="50"/>
        <v>-6.0513636363636358</v>
      </c>
      <c r="UZ29" s="42">
        <v>73.708181818181828</v>
      </c>
      <c r="VA29" s="42">
        <f t="shared" si="51"/>
        <v>187.21878181818184</v>
      </c>
      <c r="VB29" s="42">
        <v>206</v>
      </c>
      <c r="VC29" s="42">
        <f t="shared" si="52"/>
        <v>18.781218181818161</v>
      </c>
      <c r="VD29" s="41">
        <f t="shared" si="4"/>
        <v>-693.4207647059975</v>
      </c>
      <c r="VE29" s="41">
        <f t="shared" si="5"/>
        <v>-693.26395189075754</v>
      </c>
      <c r="VF29" s="41">
        <f t="shared" si="6"/>
        <v>-715.4640213158325</v>
      </c>
    </row>
    <row r="30" spans="1:578" x14ac:dyDescent="0.25">
      <c r="A30" s="4">
        <v>1</v>
      </c>
      <c r="B30" s="4">
        <v>3</v>
      </c>
      <c r="C30" s="28">
        <v>309</v>
      </c>
      <c r="D30" s="9">
        <v>5</v>
      </c>
      <c r="E30" s="58">
        <v>-9999</v>
      </c>
      <c r="F30" s="4">
        <v>9</v>
      </c>
      <c r="G30" s="4">
        <v>48.8</v>
      </c>
      <c r="H30" s="40">
        <v>509.33987341772149</v>
      </c>
      <c r="I30" s="40">
        <f t="shared" si="7"/>
        <v>558.13987341772145</v>
      </c>
      <c r="J30" s="41">
        <f t="shared" si="8"/>
        <v>1.1543740918670558</v>
      </c>
      <c r="K30" s="4" t="s">
        <v>1</v>
      </c>
      <c r="L30" s="42">
        <v>150</v>
      </c>
      <c r="M30" s="42">
        <f t="shared" si="0"/>
        <v>168.00000000000003</v>
      </c>
      <c r="N30" s="42">
        <v>-9999</v>
      </c>
      <c r="O30" s="42">
        <v>-9999</v>
      </c>
      <c r="P30" s="42">
        <v>-9999</v>
      </c>
      <c r="Q30" s="42">
        <v>-9999</v>
      </c>
      <c r="R30" s="42">
        <v>-9999</v>
      </c>
      <c r="S30" s="42">
        <v>-9999</v>
      </c>
      <c r="T30" s="42">
        <v>-9999</v>
      </c>
      <c r="U30" s="42">
        <v>-9999</v>
      </c>
      <c r="V30" s="42">
        <v>-9999</v>
      </c>
      <c r="W30" s="42">
        <v>-9999</v>
      </c>
      <c r="X30" s="42">
        <v>-9999</v>
      </c>
      <c r="Y30" s="42">
        <v>-9999</v>
      </c>
      <c r="Z30" s="42">
        <v>-9999</v>
      </c>
      <c r="AA30" s="42">
        <v>-9999</v>
      </c>
      <c r="AB30" s="42">
        <v>-9999</v>
      </c>
      <c r="AC30" s="42">
        <v>-9999</v>
      </c>
      <c r="AD30" s="42">
        <v>-9999</v>
      </c>
      <c r="AE30" s="42">
        <v>-9999</v>
      </c>
      <c r="AF30" s="42">
        <v>-9999</v>
      </c>
      <c r="AG30" s="4">
        <v>8.4</v>
      </c>
      <c r="AH30" s="4">
        <v>7.2</v>
      </c>
      <c r="AI30" s="4">
        <v>0.41</v>
      </c>
      <c r="AJ30" s="4" t="s">
        <v>38</v>
      </c>
      <c r="AK30" s="42">
        <v>-9999</v>
      </c>
      <c r="AL30" s="4">
        <v>279</v>
      </c>
      <c r="AM30" s="4">
        <v>0.66</v>
      </c>
      <c r="AN30" s="4">
        <v>4407</v>
      </c>
      <c r="AO30" s="4">
        <v>236</v>
      </c>
      <c r="AP30" s="4">
        <v>266</v>
      </c>
      <c r="AQ30" s="4">
        <v>25.9</v>
      </c>
      <c r="AR30" s="4">
        <v>0</v>
      </c>
      <c r="AS30" s="4">
        <v>3</v>
      </c>
      <c r="AT30" s="4">
        <v>85</v>
      </c>
      <c r="AU30" s="4">
        <v>8</v>
      </c>
      <c r="AV30" s="4">
        <v>4</v>
      </c>
      <c r="AW30" s="4">
        <v>39</v>
      </c>
      <c r="AX30" s="4">
        <v>63</v>
      </c>
      <c r="AY30" s="42">
        <v>-9999</v>
      </c>
      <c r="AZ30" s="42">
        <v>-9999</v>
      </c>
      <c r="BA30" s="42">
        <v>-9999</v>
      </c>
      <c r="BB30" s="42">
        <v>-9999</v>
      </c>
      <c r="BC30" s="42">
        <v>-9999</v>
      </c>
      <c r="BD30" s="42">
        <v>-9999</v>
      </c>
      <c r="BE30" s="42">
        <v>-9999</v>
      </c>
      <c r="BF30" s="42">
        <v>-9999</v>
      </c>
      <c r="BG30" s="42">
        <v>-9999</v>
      </c>
      <c r="BH30" s="42">
        <v>-9999</v>
      </c>
      <c r="BI30" s="42">
        <v>-9999</v>
      </c>
      <c r="BJ30" s="42">
        <v>-9999</v>
      </c>
      <c r="BK30" s="42">
        <v>-9999</v>
      </c>
      <c r="BL30" s="42">
        <v>-9999</v>
      </c>
      <c r="BM30" s="42">
        <v>-9999</v>
      </c>
      <c r="BN30" s="42">
        <v>-9999</v>
      </c>
      <c r="BO30" s="42">
        <v>-9999</v>
      </c>
      <c r="BP30" s="42">
        <v>-9999</v>
      </c>
      <c r="BQ30" s="42">
        <v>-9999</v>
      </c>
      <c r="BR30" s="42">
        <v>-9999</v>
      </c>
      <c r="BS30" s="42">
        <v>-9999</v>
      </c>
      <c r="BT30" s="42">
        <v>-9999</v>
      </c>
      <c r="BU30" s="42">
        <v>-9999</v>
      </c>
      <c r="BV30" s="42">
        <v>-9999</v>
      </c>
      <c r="BW30" s="42">
        <v>-9999</v>
      </c>
      <c r="BX30" s="42">
        <v>-9999</v>
      </c>
      <c r="BY30" s="42">
        <v>-9999</v>
      </c>
      <c r="BZ30" s="42">
        <v>-9999</v>
      </c>
      <c r="CA30" s="42">
        <v>-9999</v>
      </c>
      <c r="CB30" s="42">
        <v>-9999</v>
      </c>
      <c r="CC30" s="42">
        <v>-9999</v>
      </c>
      <c r="CD30" s="8">
        <v>9.4499999999999993</v>
      </c>
      <c r="CE30" s="25">
        <f t="shared" si="1"/>
        <v>630</v>
      </c>
      <c r="CF30" s="4">
        <v>3.9</v>
      </c>
      <c r="CG30" s="41">
        <f t="shared" si="55"/>
        <v>24.57</v>
      </c>
      <c r="CH30" s="37">
        <v>36.5</v>
      </c>
      <c r="CI30" s="25">
        <f>(CH30/1000)*(10000/(0.5*2*0.15))</f>
        <v>2433.3333333333335</v>
      </c>
      <c r="CJ30" s="43">
        <v>3.01</v>
      </c>
      <c r="CK30" s="41">
        <f>CI30*CJ30/100</f>
        <v>73.243333333333325</v>
      </c>
      <c r="CL30" s="38">
        <v>126.32</v>
      </c>
      <c r="CM30" s="25">
        <f>(CL30/1000)*(10000/(0.5*2*0.15))</f>
        <v>8421.3333333333339</v>
      </c>
      <c r="CN30" s="43">
        <v>1.61</v>
      </c>
      <c r="CO30" s="41">
        <f>CM30*CN30/100</f>
        <v>135.58346666666668</v>
      </c>
      <c r="CP30" s="38">
        <v>351.13</v>
      </c>
      <c r="CQ30" s="25">
        <f>(CP30/1000)*(10000/(0.5*2*0.15))</f>
        <v>23408.666666666668</v>
      </c>
      <c r="CR30" s="43">
        <v>1.38</v>
      </c>
      <c r="CS30" s="41">
        <f>CQ30*CR30/100</f>
        <v>323.03960000000001</v>
      </c>
      <c r="CT30" s="8">
        <v>2286.3000000000002</v>
      </c>
      <c r="CU30" s="8">
        <v>4.1468271145355313</v>
      </c>
      <c r="CV30" s="8">
        <v>5.5625999999999998</v>
      </c>
      <c r="CW30" s="8">
        <v>4110.1283572430166</v>
      </c>
      <c r="CX30" s="25">
        <f t="shared" si="53"/>
        <v>4110.1283572430166</v>
      </c>
      <c r="CY30" s="25">
        <f t="shared" si="9"/>
        <v>4970.2173913043489</v>
      </c>
      <c r="CZ30" s="25">
        <f>CX30/(CQ30)</f>
        <v>0.17558148081521158</v>
      </c>
      <c r="DA30" s="43">
        <v>2.0299999999999998</v>
      </c>
      <c r="DB30" s="41">
        <f t="shared" si="10"/>
        <v>83.435605652033232</v>
      </c>
      <c r="DC30" s="41">
        <v>65</v>
      </c>
      <c r="DD30" s="41">
        <v>1173</v>
      </c>
      <c r="DE30" s="41">
        <f t="shared" si="3"/>
        <v>55.413469735720376</v>
      </c>
      <c r="DF30" s="41">
        <v>0</v>
      </c>
      <c r="DG30" s="41">
        <v>0.78459666666666661</v>
      </c>
      <c r="DH30" s="41">
        <v>0.5704300000000001</v>
      </c>
      <c r="DI30" s="41">
        <v>0.4910466666666668</v>
      </c>
      <c r="DJ30" s="41">
        <v>0.74631000000000036</v>
      </c>
      <c r="DK30" s="41">
        <v>0.5004466666666666</v>
      </c>
      <c r="DL30" s="41">
        <v>0.30958000000000002</v>
      </c>
      <c r="DM30" s="41">
        <v>0.22074463333333341</v>
      </c>
      <c r="DN30" s="41">
        <v>0.1967531666666667</v>
      </c>
      <c r="DO30" s="41">
        <v>0.2294872</v>
      </c>
      <c r="DP30" s="41">
        <v>0.20558459999999995</v>
      </c>
      <c r="DQ30" s="41">
        <v>6.5420100000000009E-2</v>
      </c>
      <c r="DR30" s="41">
        <v>7.4660866666666659E-2</v>
      </c>
      <c r="DS30" s="41">
        <v>0.15753403333333335</v>
      </c>
      <c r="DT30" s="41">
        <v>0.43352440000000009</v>
      </c>
      <c r="DU30" s="41">
        <v>0.41289516666666665</v>
      </c>
      <c r="DV30" s="41">
        <v>0.19086666666666666</v>
      </c>
      <c r="DW30" s="41">
        <v>0.56720123333333339</v>
      </c>
      <c r="DX30" s="41">
        <v>0.49058683333333336</v>
      </c>
      <c r="DY30" s="41">
        <v>0.68427203333333331</v>
      </c>
      <c r="DZ30" s="41">
        <v>0.71339229999999998</v>
      </c>
      <c r="EA30" s="41">
        <v>0.72637359999999995</v>
      </c>
      <c r="EB30" s="41">
        <v>0.75098000000000009</v>
      </c>
      <c r="EC30" s="41">
        <v>21.910333333333337</v>
      </c>
      <c r="ED30" s="41">
        <v>24.446000000000005</v>
      </c>
      <c r="EE30" s="41">
        <v>25.40666666666667</v>
      </c>
      <c r="EF30" s="41">
        <v>26.165333333333326</v>
      </c>
      <c r="EG30" s="41">
        <f t="shared" si="11"/>
        <v>3.4963333333333324</v>
      </c>
      <c r="EH30" s="41">
        <v>37.610000000000007</v>
      </c>
      <c r="EI30" s="42">
        <f t="shared" si="12"/>
        <v>95.529400000000024</v>
      </c>
      <c r="EJ30" s="4">
        <v>105</v>
      </c>
      <c r="EK30" s="40">
        <f t="shared" si="13"/>
        <v>9.4705999999999761</v>
      </c>
      <c r="EL30" s="41">
        <v>0.71323777777777753</v>
      </c>
      <c r="EM30" s="41">
        <v>0.51628222222222198</v>
      </c>
      <c r="EN30" s="41">
        <v>0.43256000000000017</v>
      </c>
      <c r="EO30" s="41">
        <v>0.67736000000000007</v>
      </c>
      <c r="EP30" s="41">
        <v>0.44165333333333334</v>
      </c>
      <c r="EQ30" s="41">
        <v>0.27882222222222219</v>
      </c>
      <c r="ER30" s="41">
        <v>0.23463406666666667</v>
      </c>
      <c r="ES30" s="41">
        <v>0.21018266666666666</v>
      </c>
      <c r="ET30" s="41">
        <v>0.24429713333333342</v>
      </c>
      <c r="EU30" s="41">
        <v>0.21996226666666668</v>
      </c>
      <c r="EV30" s="41">
        <v>7.8013044444444443E-2</v>
      </c>
      <c r="EW30" s="41">
        <v>8.8246733333333327E-2</v>
      </c>
      <c r="EX30" s="41">
        <v>0.15952037777777778</v>
      </c>
      <c r="EY30" s="41">
        <v>0.43721313333333323</v>
      </c>
      <c r="EZ30" s="41">
        <v>0.41617799999999994</v>
      </c>
      <c r="FA30" s="41">
        <v>0.16283111111111112</v>
      </c>
      <c r="FB30" s="41">
        <v>0.61486437777777769</v>
      </c>
      <c r="FC30" s="41">
        <v>0.53368711111111111</v>
      </c>
      <c r="FD30" s="41">
        <v>0.65199175555555544</v>
      </c>
      <c r="FE30" s="41">
        <v>0.68148506666666697</v>
      </c>
      <c r="FF30" s="41">
        <v>0.69902291111111114</v>
      </c>
      <c r="FG30" s="41">
        <v>0.72404231111111095</v>
      </c>
      <c r="FH30" s="41">
        <v>22.02622222222222</v>
      </c>
      <c r="FI30" s="41">
        <v>27.336444444444446</v>
      </c>
      <c r="FJ30" s="41">
        <v>26.144666666666673</v>
      </c>
      <c r="FK30" s="41">
        <v>26.875999999999991</v>
      </c>
      <c r="FL30" s="41">
        <f t="shared" si="14"/>
        <v>4.118444444444453</v>
      </c>
      <c r="FM30" s="41">
        <v>39.765777777777771</v>
      </c>
      <c r="FN30" s="40">
        <f t="shared" si="15"/>
        <v>101.00507555555554</v>
      </c>
      <c r="FO30" s="4">
        <v>105</v>
      </c>
      <c r="FP30" s="40">
        <f t="shared" si="16"/>
        <v>3.9949244444444645</v>
      </c>
      <c r="FQ30" s="41">
        <v>0.72634130434782584</v>
      </c>
      <c r="FR30" s="41">
        <v>0.51538043478260886</v>
      </c>
      <c r="FS30" s="41">
        <v>0.40552826086956528</v>
      </c>
      <c r="FT30" s="41">
        <v>0.69580434782608691</v>
      </c>
      <c r="FU30" s="41">
        <v>0.417708695652174</v>
      </c>
      <c r="FV30" s="41">
        <v>0.26958913043478266</v>
      </c>
      <c r="FW30" s="41">
        <v>0.26913428260869571</v>
      </c>
      <c r="FX30" s="41">
        <v>0.24925204347826085</v>
      </c>
      <c r="FY30" s="41">
        <v>0.2831096086956521</v>
      </c>
      <c r="FZ30" s="41">
        <v>0.26338832608695656</v>
      </c>
      <c r="GA30" s="41">
        <v>0.10493443478260871</v>
      </c>
      <c r="GB30" s="41">
        <v>0.11982076086956528</v>
      </c>
      <c r="GC30" s="41">
        <v>0.16909128260869566</v>
      </c>
      <c r="GD30" s="41">
        <v>0.45797019565217389</v>
      </c>
      <c r="GE30" s="41">
        <v>0.44096234782608695</v>
      </c>
      <c r="GF30" s="41">
        <v>0.14811956521739128</v>
      </c>
      <c r="GG30" s="41">
        <v>0.74172010869565208</v>
      </c>
      <c r="GH30" s="41">
        <v>0.66886347826086978</v>
      </c>
      <c r="GI30" s="41">
        <v>0.59843430434782596</v>
      </c>
      <c r="GJ30" s="41">
        <v>0.63101793478260881</v>
      </c>
      <c r="GK30" s="41">
        <v>0.65532917391304357</v>
      </c>
      <c r="GL30" s="41">
        <v>0.68332060869565225</v>
      </c>
      <c r="GM30" s="41">
        <v>22.005434782608692</v>
      </c>
      <c r="GN30" s="41">
        <v>25.307173913043481</v>
      </c>
      <c r="GO30" s="41">
        <v>26.064565217391308</v>
      </c>
      <c r="GP30" s="41">
        <v>26.408043478260868</v>
      </c>
      <c r="GQ30" s="41">
        <f t="shared" si="17"/>
        <v>4.0591304347826167</v>
      </c>
      <c r="GR30" s="40">
        <v>39.459565217391308</v>
      </c>
      <c r="GS30" s="40">
        <f t="shared" si="18"/>
        <v>100.22729565217392</v>
      </c>
      <c r="GT30" s="4">
        <v>104</v>
      </c>
      <c r="GU30" s="41">
        <f t="shared" si="19"/>
        <v>3.7727043478260782</v>
      </c>
      <c r="GV30" s="41">
        <v>0.75980579710144913</v>
      </c>
      <c r="GW30" s="41">
        <v>0.52281594202898563</v>
      </c>
      <c r="GX30" s="41">
        <v>0.38418695652173912</v>
      </c>
      <c r="GY30" s="41">
        <v>0.72743188405797066</v>
      </c>
      <c r="GZ30" s="41">
        <v>0.4027333333333335</v>
      </c>
      <c r="HA30" s="41">
        <v>0.26864057971014488</v>
      </c>
      <c r="HB30" s="41">
        <v>0.30708340579710136</v>
      </c>
      <c r="HC30" s="41">
        <v>0.28737914492753613</v>
      </c>
      <c r="HD30" s="41">
        <v>0.32950617391304349</v>
      </c>
      <c r="HE30" s="41">
        <v>0.31009694202898541</v>
      </c>
      <c r="HF30" s="41">
        <v>0.13098478260869567</v>
      </c>
      <c r="HG30" s="41">
        <v>0.15553737681159413</v>
      </c>
      <c r="HH30" s="41">
        <v>0.18415102898550723</v>
      </c>
      <c r="HI30" s="41">
        <v>0.47738317391304358</v>
      </c>
      <c r="HJ30" s="41">
        <v>0.46050568115942037</v>
      </c>
      <c r="HK30" s="41">
        <v>0.13409275362318834</v>
      </c>
      <c r="HL30" s="41">
        <v>0.90342778260869561</v>
      </c>
      <c r="HM30" s="41">
        <v>0.82200349275362283</v>
      </c>
      <c r="HN30" s="41">
        <v>0.56712388405797109</v>
      </c>
      <c r="HO30" s="41">
        <v>0.60990624637681146</v>
      </c>
      <c r="HP30" s="41">
        <v>0.63428146376811623</v>
      </c>
      <c r="HQ30" s="41">
        <v>0.67018724637681149</v>
      </c>
      <c r="HR30" s="41">
        <v>16.787101449275365</v>
      </c>
      <c r="HS30" s="41">
        <v>21.810434782608699</v>
      </c>
      <c r="HT30" s="41">
        <v>22.004782608695656</v>
      </c>
      <c r="HU30" s="41">
        <v>22.377681159420284</v>
      </c>
      <c r="HV30" s="41">
        <f t="shared" si="20"/>
        <v>5.217681159420291</v>
      </c>
      <c r="HW30" s="41">
        <v>39.034927536231876</v>
      </c>
      <c r="HX30" s="41">
        <f t="shared" si="21"/>
        <v>99.148715942028971</v>
      </c>
      <c r="HY30" s="4">
        <v>106</v>
      </c>
      <c r="HZ30" s="40">
        <f t="shared" si="22"/>
        <v>6.8512840579710286</v>
      </c>
      <c r="IA30" s="41">
        <v>0.70894230769230804</v>
      </c>
      <c r="IB30" s="41">
        <v>0.43247500000000005</v>
      </c>
      <c r="IC30" s="41">
        <v>0.28556538461538455</v>
      </c>
      <c r="ID30" s="41">
        <v>0.6545596153846156</v>
      </c>
      <c r="IE30" s="41">
        <v>0.30577500000000007</v>
      </c>
      <c r="IF30" s="41">
        <v>0.205925</v>
      </c>
      <c r="IG30" s="41">
        <v>0.39804857692307688</v>
      </c>
      <c r="IH30" s="41">
        <v>0.36422980769230767</v>
      </c>
      <c r="II30" s="41">
        <v>0.42961638461538454</v>
      </c>
      <c r="IJ30" s="41">
        <v>0.3967937884615384</v>
      </c>
      <c r="IK30" s="41">
        <v>0.17474178846153843</v>
      </c>
      <c r="IL30" s="41">
        <v>0.21204451923076928</v>
      </c>
      <c r="IM30" s="41">
        <v>0.24182613461538469</v>
      </c>
      <c r="IN30" s="41">
        <v>0.55027163461538442</v>
      </c>
      <c r="IO30" s="41">
        <v>0.52192469230769223</v>
      </c>
      <c r="IP30" s="41">
        <v>9.9849999999999994E-2</v>
      </c>
      <c r="IQ30" s="41">
        <v>1.3713664230769234</v>
      </c>
      <c r="IR30" s="41">
        <v>1.1887949423076924</v>
      </c>
      <c r="IS30" s="41">
        <v>0.57395182692307678</v>
      </c>
      <c r="IT30" s="41">
        <v>0.62467980769230769</v>
      </c>
      <c r="IU30" s="41">
        <v>0.65707396153846176</v>
      </c>
      <c r="IV30" s="41">
        <v>0.69767692307692286</v>
      </c>
      <c r="IW30" s="41">
        <v>22.543076923076928</v>
      </c>
      <c r="IX30" s="41">
        <v>24.179807692307694</v>
      </c>
      <c r="IY30" s="41">
        <v>24.478846153846156</v>
      </c>
      <c r="IZ30" s="41">
        <v>25.567499999999999</v>
      </c>
      <c r="JA30" s="41">
        <f t="shared" si="23"/>
        <v>1.9357692307692282</v>
      </c>
      <c r="JB30" s="41">
        <v>41.392307692307696</v>
      </c>
      <c r="JC30" s="41">
        <f t="shared" si="24"/>
        <v>105.13646153846155</v>
      </c>
      <c r="JD30" s="41">
        <v>112</v>
      </c>
      <c r="JE30" s="41">
        <f t="shared" si="25"/>
        <v>6.8635384615384538</v>
      </c>
      <c r="JF30" s="41">
        <v>0.64509743589743584</v>
      </c>
      <c r="JG30" s="41">
        <v>0.3364102564102564</v>
      </c>
      <c r="JH30" s="41">
        <v>0.17680256410256415</v>
      </c>
      <c r="JI30" s="41">
        <v>0.58433333333333315</v>
      </c>
      <c r="JJ30" s="41">
        <v>0.21033589743589737</v>
      </c>
      <c r="JK30" s="41">
        <v>0.14186153846153846</v>
      </c>
      <c r="JL30" s="41">
        <v>0.51068243589743589</v>
      </c>
      <c r="JM30" s="41">
        <v>0.47377930769230775</v>
      </c>
      <c r="JN30" s="41">
        <v>0.57307369230769234</v>
      </c>
      <c r="JO30" s="41">
        <v>0.53903164102564105</v>
      </c>
      <c r="JP30" s="41">
        <v>0.23781579487179491</v>
      </c>
      <c r="JQ30" s="41">
        <v>0.32572238461538466</v>
      </c>
      <c r="JR30" s="41">
        <v>0.31383820512820521</v>
      </c>
      <c r="JS30" s="41">
        <v>0.63836569230769247</v>
      </c>
      <c r="JT30" s="41">
        <v>0.60800071794871813</v>
      </c>
      <c r="JU30" s="41">
        <v>6.8474358974358995E-2</v>
      </c>
      <c r="JV30" s="41">
        <v>2.2195518974358976</v>
      </c>
      <c r="JW30" s="41">
        <v>1.9105411794871794</v>
      </c>
      <c r="JX30" s="41">
        <v>0.54770210256410257</v>
      </c>
      <c r="JY30" s="41">
        <v>0.62984246153846146</v>
      </c>
      <c r="JZ30" s="41">
        <v>0.65392156410256419</v>
      </c>
      <c r="KA30" s="41">
        <v>0.7135056666666667</v>
      </c>
      <c r="KB30" s="41">
        <v>25.12435897435898</v>
      </c>
      <c r="KC30" s="41">
        <v>23.684102564102556</v>
      </c>
      <c r="KD30" s="41">
        <v>21.783846153846159</v>
      </c>
      <c r="KE30" s="41">
        <v>22.101025641025647</v>
      </c>
      <c r="KF30" s="41">
        <f t="shared" si="26"/>
        <v>-3.3405128205128207</v>
      </c>
      <c r="KG30" s="41">
        <v>43.273076923076921</v>
      </c>
      <c r="KH30" s="41">
        <f t="shared" si="27"/>
        <v>109.91361538461538</v>
      </c>
      <c r="KI30" s="41">
        <v>120</v>
      </c>
      <c r="KJ30" s="41">
        <f t="shared" si="28"/>
        <v>10.086384615384617</v>
      </c>
      <c r="KK30" s="41">
        <v>0.36377692307692294</v>
      </c>
      <c r="KL30" s="41">
        <v>0.17996153846153848</v>
      </c>
      <c r="KM30" s="41">
        <v>7.5515384615384623E-2</v>
      </c>
      <c r="KN30" s="41">
        <v>0.33732564102564094</v>
      </c>
      <c r="KO30" s="41">
        <v>0.1002794871794872</v>
      </c>
      <c r="KP30" s="41">
        <v>6.9920512820512828E-2</v>
      </c>
      <c r="KQ30" s="41">
        <v>0.56287735897435898</v>
      </c>
      <c r="KR30" s="41">
        <v>0.53902294871794876</v>
      </c>
      <c r="KS30" s="41">
        <v>0.65420992307692316</v>
      </c>
      <c r="KT30" s="41">
        <v>0.63351571794871797</v>
      </c>
      <c r="KU30" s="41">
        <v>0.29005917948717946</v>
      </c>
      <c r="KV30" s="41">
        <v>0.41956507692307693</v>
      </c>
      <c r="KW30" s="41">
        <v>0.3325055641025641</v>
      </c>
      <c r="KX30" s="41">
        <v>0.6726161538461537</v>
      </c>
      <c r="KY30" s="41">
        <v>0.65265525641025657</v>
      </c>
      <c r="KZ30" s="41">
        <v>3.0358974358974358E-2</v>
      </c>
      <c r="LA30" s="41">
        <v>2.8078389743589751</v>
      </c>
      <c r="LB30" s="41">
        <v>2.5170918717948716</v>
      </c>
      <c r="LC30" s="41">
        <v>0.50868720512820498</v>
      </c>
      <c r="LD30" s="41">
        <v>0.59115264102564102</v>
      </c>
      <c r="LE30" s="41">
        <v>0.62678853846153859</v>
      </c>
      <c r="LF30" s="41">
        <v>0.68923133333333331</v>
      </c>
      <c r="LG30" s="41">
        <v>20.275641025641018</v>
      </c>
      <c r="LH30" s="41">
        <v>17.465128205128217</v>
      </c>
      <c r="LI30" s="41">
        <v>17.739743589743586</v>
      </c>
      <c r="LJ30" s="41">
        <v>17.430512820512824</v>
      </c>
      <c r="LK30" s="41">
        <f t="shared" si="29"/>
        <v>-2.5358974358974322</v>
      </c>
      <c r="LL30" s="41">
        <v>56.693846153846167</v>
      </c>
      <c r="LM30" s="41">
        <f t="shared" si="30"/>
        <v>144.00236923076926</v>
      </c>
      <c r="LN30" s="41">
        <v>150</v>
      </c>
      <c r="LO30" s="41">
        <f t="shared" si="31"/>
        <v>5.9976307692307387</v>
      </c>
      <c r="LP30" s="41">
        <v>0.40986785714285706</v>
      </c>
      <c r="LQ30" s="41">
        <v>0.17004999999999998</v>
      </c>
      <c r="LR30" s="41">
        <v>4.8989285714285701E-2</v>
      </c>
      <c r="LS30" s="41">
        <v>0.37351785714285723</v>
      </c>
      <c r="LT30" s="41">
        <v>7.7096428571428594E-2</v>
      </c>
      <c r="LU30" s="41">
        <v>6.1071428571428575E-2</v>
      </c>
      <c r="LV30" s="41">
        <v>0.67980096428571435</v>
      </c>
      <c r="LW30" s="41">
        <v>0.65481867857142861</v>
      </c>
      <c r="LX30" s="41">
        <v>0.78575257142857158</v>
      </c>
      <c r="LY30" s="41">
        <v>0.76888653571428578</v>
      </c>
      <c r="LZ30" s="41">
        <v>0.38531625000000008</v>
      </c>
      <c r="MA30" s="41">
        <v>0.56923421428571419</v>
      </c>
      <c r="MB30" s="41">
        <v>0.40885449999999995</v>
      </c>
      <c r="MC30" s="41">
        <v>0.73713353571428575</v>
      </c>
      <c r="MD30" s="41">
        <v>0.71583678571428577</v>
      </c>
      <c r="ME30" s="41">
        <v>1.6025000000000005E-2</v>
      </c>
      <c r="MF30" s="41">
        <v>4.748394214285713</v>
      </c>
      <c r="MG30" s="41">
        <v>4.2381528214285717</v>
      </c>
      <c r="MH30" s="41">
        <v>0.52052125000000005</v>
      </c>
      <c r="MI30" s="41">
        <v>0.60533396428571418</v>
      </c>
      <c r="MJ30" s="41">
        <v>0.65679464285714262</v>
      </c>
      <c r="MK30" s="41">
        <v>0.71703174999999997</v>
      </c>
      <c r="ML30" s="41">
        <v>23.169642857142854</v>
      </c>
      <c r="MM30" s="41">
        <v>20.28142857142857</v>
      </c>
      <c r="MN30" s="41">
        <v>20.712500000000002</v>
      </c>
      <c r="MO30" s="41">
        <v>20.875</v>
      </c>
      <c r="MP30" s="41">
        <f t="shared" si="32"/>
        <v>-2.457142857142852</v>
      </c>
      <c r="MQ30" s="41">
        <v>59.513214285714291</v>
      </c>
      <c r="MR30" s="41">
        <f t="shared" si="33"/>
        <v>151.1635642857143</v>
      </c>
      <c r="MS30" s="41">
        <v>150</v>
      </c>
      <c r="MT30" s="41">
        <f t="shared" si="34"/>
        <v>-1.1635642857143011</v>
      </c>
      <c r="MU30" s="41">
        <v>0.3947575757575757</v>
      </c>
      <c r="MV30" s="41">
        <v>0.1516212121212121</v>
      </c>
      <c r="MW30" s="41">
        <v>4.1351515151515139E-2</v>
      </c>
      <c r="MX30" s="41">
        <v>0.34829696969696966</v>
      </c>
      <c r="MY30" s="41">
        <v>6.3336363636363635E-2</v>
      </c>
      <c r="MZ30" s="41">
        <v>5.1384848484848485E-2</v>
      </c>
      <c r="NA30" s="41">
        <v>0.7205742121212122</v>
      </c>
      <c r="NB30" s="41">
        <v>0.68900687878787903</v>
      </c>
      <c r="NC30" s="41">
        <v>0.80860799999999977</v>
      </c>
      <c r="ND30" s="41">
        <v>0.78668569696969681</v>
      </c>
      <c r="NE30" s="41">
        <v>0.41852315151515146</v>
      </c>
      <c r="NF30" s="41">
        <v>0.58567484848484841</v>
      </c>
      <c r="NG30" s="41">
        <v>0.44138824242424257</v>
      </c>
      <c r="NH30" s="41">
        <v>0.76651233333333324</v>
      </c>
      <c r="NI30" s="41">
        <v>0.73968124242424205</v>
      </c>
      <c r="NJ30" s="41">
        <v>1.1951515151515152E-2</v>
      </c>
      <c r="NK30" s="41">
        <v>5.6345978484848498</v>
      </c>
      <c r="NL30" s="41">
        <v>4.8644015454545464</v>
      </c>
      <c r="NM30" s="41">
        <v>0.54629484848484855</v>
      </c>
      <c r="NN30" s="41">
        <v>0.61408721212121198</v>
      </c>
      <c r="NO30" s="41">
        <v>0.68348051515151531</v>
      </c>
      <c r="NP30" s="41">
        <v>0.73056063636363633</v>
      </c>
      <c r="NQ30" s="41">
        <v>24.652727272727265</v>
      </c>
      <c r="NR30" s="41">
        <v>20.205151515151513</v>
      </c>
      <c r="NS30" s="41">
        <v>21.291818181818183</v>
      </c>
      <c r="NT30" s="41">
        <v>22.490303030303028</v>
      </c>
      <c r="NU30" s="41">
        <f t="shared" si="35"/>
        <v>-3.3609090909090824</v>
      </c>
      <c r="NV30" s="41">
        <v>68.764848484848486</v>
      </c>
      <c r="NW30" s="41">
        <f t="shared" si="36"/>
        <v>174.66271515151516</v>
      </c>
      <c r="NX30" s="41">
        <v>174</v>
      </c>
      <c r="NY30" s="41">
        <f t="shared" si="37"/>
        <v>-0.66271515151515814</v>
      </c>
      <c r="NZ30" s="41">
        <v>0.37063636363636371</v>
      </c>
      <c r="OA30" s="41">
        <v>0.14284242424242424</v>
      </c>
      <c r="OB30" s="41">
        <v>3.6830303030303026E-2</v>
      </c>
      <c r="OC30" s="41">
        <v>0.33053939393939397</v>
      </c>
      <c r="OD30" s="41">
        <v>5.6675757575757574E-2</v>
      </c>
      <c r="OE30" s="41">
        <v>4.5518181818181826E-2</v>
      </c>
      <c r="OF30" s="41">
        <v>0.7303320909090909</v>
      </c>
      <c r="OG30" s="41">
        <v>0.70375742424242416</v>
      </c>
      <c r="OH30" s="41">
        <v>0.81794072727272715</v>
      </c>
      <c r="OI30" s="41">
        <v>0.79831378787878782</v>
      </c>
      <c r="OJ30" s="41">
        <v>0.43639090909090922</v>
      </c>
      <c r="OK30" s="41">
        <v>0.5993471818181817</v>
      </c>
      <c r="OL30" s="41">
        <v>0.43980669696969699</v>
      </c>
      <c r="OM30" s="41">
        <v>0.77881403030303042</v>
      </c>
      <c r="ON30" s="41">
        <v>0.75555096969696955</v>
      </c>
      <c r="OO30" s="41">
        <v>1.1157575757575757E-2</v>
      </c>
      <c r="OP30" s="41">
        <v>5.866269393939394</v>
      </c>
      <c r="OQ30" s="41">
        <v>5.1096792424242432</v>
      </c>
      <c r="OR30" s="41">
        <v>0.53746854545454537</v>
      </c>
      <c r="OS30" s="41">
        <v>0.60193121212121214</v>
      </c>
      <c r="OT30" s="41">
        <v>0.67667860606060604</v>
      </c>
      <c r="OU30" s="41">
        <v>0.72205772727272743</v>
      </c>
      <c r="OV30" s="41">
        <v>16.110303030303026</v>
      </c>
      <c r="OW30" s="41">
        <v>12.116060606060605</v>
      </c>
      <c r="OX30" s="41">
        <v>12.889696969696967</v>
      </c>
      <c r="OY30" s="41">
        <v>13.484242424242424</v>
      </c>
      <c r="OZ30" s="41">
        <f t="shared" si="38"/>
        <v>-3.2206060606060589</v>
      </c>
      <c r="PA30" s="41">
        <v>41.890909090909091</v>
      </c>
      <c r="PB30" s="41">
        <f t="shared" si="39"/>
        <v>106.40290909090909</v>
      </c>
      <c r="PC30" s="41">
        <v>184</v>
      </c>
      <c r="PD30" s="41">
        <f t="shared" si="40"/>
        <v>77.597090909090909</v>
      </c>
      <c r="PE30" s="41">
        <v>0.40516666666666667</v>
      </c>
      <c r="PF30" s="41">
        <v>0.13082976190476184</v>
      </c>
      <c r="PG30" s="41">
        <v>4.6675000000000008E-2</v>
      </c>
      <c r="PH30" s="41">
        <v>0.36015833333333319</v>
      </c>
      <c r="PI30" s="41">
        <v>6.2876190476190502E-2</v>
      </c>
      <c r="PJ30" s="41">
        <v>5.5990476190476202E-2</v>
      </c>
      <c r="PK30" s="41">
        <v>0.7271612023809525</v>
      </c>
      <c r="PL30" s="41">
        <v>0.69906413095238096</v>
      </c>
      <c r="PM30" s="41">
        <v>0.79334804761904765</v>
      </c>
      <c r="PN30" s="41">
        <v>0.77102021428571432</v>
      </c>
      <c r="PO30" s="41">
        <v>0.35159905952380954</v>
      </c>
      <c r="PP30" s="41">
        <v>0.47921186904761892</v>
      </c>
      <c r="PQ30" s="41">
        <v>0.50809591666666665</v>
      </c>
      <c r="PR30" s="41">
        <v>0.75515633333333354</v>
      </c>
      <c r="PS30" s="41">
        <v>0.72926080952380934</v>
      </c>
      <c r="PT30" s="41">
        <v>6.8857142857142858E-3</v>
      </c>
      <c r="PU30" s="41">
        <v>5.579443952380954</v>
      </c>
      <c r="PV30" s="41">
        <v>4.8460821547619037</v>
      </c>
      <c r="PW30" s="41">
        <v>0.64231407142857144</v>
      </c>
      <c r="PX30" s="41">
        <v>0.69912744047619046</v>
      </c>
      <c r="PY30" s="41">
        <v>0.76087579761904767</v>
      </c>
      <c r="PZ30" s="41">
        <v>0.79935314285714298</v>
      </c>
      <c r="QA30" s="41">
        <v>24.638571428571407</v>
      </c>
      <c r="QB30" s="41">
        <v>21.296666666666667</v>
      </c>
      <c r="QC30" s="41">
        <v>21.698452380952386</v>
      </c>
      <c r="QD30" s="41">
        <v>21.842261904761902</v>
      </c>
      <c r="QE30" s="41">
        <f t="shared" si="41"/>
        <v>-2.9401190476190209</v>
      </c>
      <c r="QF30" s="41">
        <v>64.539642857142795</v>
      </c>
      <c r="QG30" s="41">
        <f t="shared" si="42"/>
        <v>163.9306928571427</v>
      </c>
      <c r="QH30" s="41">
        <v>185</v>
      </c>
      <c r="QI30" s="41">
        <f t="shared" si="43"/>
        <v>21.069307142857298</v>
      </c>
      <c r="QJ30" s="41">
        <v>0.36934074074074075</v>
      </c>
      <c r="QK30" s="41">
        <v>0.1651074074074074</v>
      </c>
      <c r="QL30" s="41">
        <v>5.0014814814814824E-2</v>
      </c>
      <c r="QM30" s="41">
        <v>0.25877037037037037</v>
      </c>
      <c r="QN30" s="41">
        <v>5.9570370370370364E-2</v>
      </c>
      <c r="QO30" s="41">
        <v>5.8144444444444457E-2</v>
      </c>
      <c r="QP30" s="41">
        <v>0.71775125925925909</v>
      </c>
      <c r="QQ30" s="41">
        <v>0.6239013333333332</v>
      </c>
      <c r="QR30" s="41">
        <v>0.75810218518518513</v>
      </c>
      <c r="QS30" s="41">
        <v>0.67207244444444436</v>
      </c>
      <c r="QT30" s="41">
        <v>0.46910003703703701</v>
      </c>
      <c r="QU30" s="41">
        <v>0.53600459259259248</v>
      </c>
      <c r="QV30" s="41">
        <v>0.37854248148148151</v>
      </c>
      <c r="QW30" s="41">
        <v>0.72421944444444442</v>
      </c>
      <c r="QX30" s="41">
        <v>0.63015844444444447</v>
      </c>
      <c r="QY30" s="41">
        <v>1.4259259259259262E-3</v>
      </c>
      <c r="QZ30" s="41">
        <v>5.2737173703703695</v>
      </c>
      <c r="RA30" s="41">
        <v>3.3583523333333329</v>
      </c>
      <c r="RB30" s="41">
        <v>0.49919885185185181</v>
      </c>
      <c r="RC30" s="41">
        <v>0.52581281481481479</v>
      </c>
      <c r="RD30" s="41">
        <v>0.6352930370370371</v>
      </c>
      <c r="RE30" s="41">
        <v>0.65478103703703705</v>
      </c>
      <c r="RF30" s="41">
        <v>26.182962962962968</v>
      </c>
      <c r="RG30" s="41">
        <v>22.55740740740741</v>
      </c>
      <c r="RH30" s="41">
        <v>23.097407407407413</v>
      </c>
      <c r="RI30" s="41">
        <v>23.63518518518519</v>
      </c>
      <c r="RJ30" s="41">
        <f t="shared" si="44"/>
        <v>-3.0855555555555547</v>
      </c>
      <c r="RK30" s="41">
        <v>54.326666666666654</v>
      </c>
      <c r="RL30" s="41">
        <f t="shared" si="45"/>
        <v>137.98973333333331</v>
      </c>
      <c r="RM30" s="41">
        <v>197</v>
      </c>
      <c r="RN30" s="41">
        <f t="shared" si="46"/>
        <v>59.010266666666695</v>
      </c>
      <c r="RO30" s="41">
        <v>0.35627142857142863</v>
      </c>
      <c r="RP30" s="41">
        <v>0.12052499999999998</v>
      </c>
      <c r="RQ30" s="41">
        <v>4.1289285714285716E-2</v>
      </c>
      <c r="RR30" s="41">
        <v>0.24922142857142862</v>
      </c>
      <c r="RS30" s="41">
        <v>5.3732142857142846E-2</v>
      </c>
      <c r="RT30" s="41">
        <v>5.1385714285714292E-2</v>
      </c>
      <c r="RU30" s="41">
        <v>0.73428289285714288</v>
      </c>
      <c r="RV30" s="41">
        <v>0.64282775000000003</v>
      </c>
      <c r="RW30" s="41">
        <v>0.78876339285714281</v>
      </c>
      <c r="RX30" s="41">
        <v>0.71251032142857151</v>
      </c>
      <c r="RY30" s="41">
        <v>0.38199121428571431</v>
      </c>
      <c r="RZ30" s="41">
        <v>0.48827782142857146</v>
      </c>
      <c r="SA30" s="41">
        <v>0.49120407142857153</v>
      </c>
      <c r="SB30" s="41">
        <v>0.74439149999999998</v>
      </c>
      <c r="SC30" s="41">
        <v>0.65659139285714274</v>
      </c>
      <c r="SD30" s="41">
        <v>2.3464285714285714E-3</v>
      </c>
      <c r="SE30" s="41">
        <v>5.6513833928571424</v>
      </c>
      <c r="SF30" s="41">
        <v>3.6465355714285717</v>
      </c>
      <c r="SG30" s="41">
        <v>0.62256800000000012</v>
      </c>
      <c r="SH30" s="41">
        <v>0.66830053571428572</v>
      </c>
      <c r="SI30" s="41">
        <v>0.74605289285714294</v>
      </c>
      <c r="SJ30" s="41">
        <v>0.77685746428571423</v>
      </c>
      <c r="SK30" s="41">
        <v>29.064285714285706</v>
      </c>
      <c r="SL30" s="41">
        <v>23.98142857142857</v>
      </c>
      <c r="SM30" s="41">
        <v>24.211071428571422</v>
      </c>
      <c r="SN30" s="41">
        <v>24.686071428571431</v>
      </c>
      <c r="SO30" s="41">
        <f t="shared" si="47"/>
        <v>-4.8532142857142837</v>
      </c>
      <c r="SP30" s="42">
        <v>65.902857142857144</v>
      </c>
      <c r="SQ30" s="42">
        <f t="shared" si="48"/>
        <v>167.39325714285715</v>
      </c>
      <c r="SR30" s="42">
        <v>202.5</v>
      </c>
      <c r="SS30" s="42">
        <f t="shared" si="49"/>
        <v>35.106742857142848</v>
      </c>
      <c r="ST30" s="42">
        <v>-9999</v>
      </c>
      <c r="SU30" s="42">
        <v>-9999</v>
      </c>
      <c r="SV30" s="42">
        <v>-9999</v>
      </c>
      <c r="SW30" s="42">
        <v>-9999</v>
      </c>
      <c r="SX30" s="42">
        <v>-9999</v>
      </c>
      <c r="SY30" s="42">
        <v>-9999</v>
      </c>
      <c r="SZ30" s="42">
        <v>-9999</v>
      </c>
      <c r="TA30" s="42">
        <v>-9999</v>
      </c>
      <c r="TB30" s="42">
        <v>-9999</v>
      </c>
      <c r="TC30" s="42">
        <v>-9999</v>
      </c>
      <c r="TD30" s="42">
        <v>-9999</v>
      </c>
      <c r="TE30" s="42">
        <v>-9999</v>
      </c>
      <c r="TF30" s="42">
        <v>-9999</v>
      </c>
      <c r="TG30" s="42">
        <v>-9999</v>
      </c>
      <c r="TH30" s="42">
        <v>-9999</v>
      </c>
      <c r="TI30" s="42">
        <v>-9999</v>
      </c>
      <c r="TJ30" s="42">
        <v>-9999</v>
      </c>
      <c r="TK30" s="42">
        <v>-9999</v>
      </c>
      <c r="TL30" s="42">
        <v>-9999</v>
      </c>
      <c r="TM30" s="42">
        <v>-9999</v>
      </c>
      <c r="TN30" s="42">
        <v>-9999</v>
      </c>
      <c r="TO30" s="42">
        <v>-9999</v>
      </c>
      <c r="TP30" s="42">
        <v>-9999</v>
      </c>
      <c r="TQ30" s="42">
        <v>-9999</v>
      </c>
      <c r="TR30" s="42">
        <v>-9999</v>
      </c>
      <c r="TS30" s="42">
        <v>-9999</v>
      </c>
      <c r="TT30" s="42">
        <v>-9999</v>
      </c>
      <c r="TU30" s="42">
        <v>-9999</v>
      </c>
      <c r="TV30" s="42">
        <v>-9999</v>
      </c>
      <c r="TW30" s="42">
        <v>-9999</v>
      </c>
      <c r="TX30" s="42">
        <v>-9999</v>
      </c>
      <c r="TY30" s="41">
        <v>0.33465454545454543</v>
      </c>
      <c r="TZ30" s="41">
        <v>0.12402272727272727</v>
      </c>
      <c r="UA30" s="41">
        <v>5.5122727272727268E-2</v>
      </c>
      <c r="UB30" s="41">
        <v>0.23131818181818178</v>
      </c>
      <c r="UC30" s="41">
        <v>6.7427272727272725E-2</v>
      </c>
      <c r="UD30" s="41">
        <v>5.8640909090909084E-2</v>
      </c>
      <c r="UE30" s="41">
        <v>0.66275913636363637</v>
      </c>
      <c r="UF30" s="41">
        <v>0.54774945454545454</v>
      </c>
      <c r="UG30" s="41">
        <v>0.71283781818181824</v>
      </c>
      <c r="UH30" s="41">
        <v>0.61304040909090896</v>
      </c>
      <c r="UI30" s="41">
        <v>0.29680436363636364</v>
      </c>
      <c r="UJ30" s="41">
        <v>0.38317604545454542</v>
      </c>
      <c r="UK30" s="41">
        <v>0.45700886363636356</v>
      </c>
      <c r="UL30" s="41">
        <v>0.69775945454545463</v>
      </c>
      <c r="UM30" s="41">
        <v>0.59465536363636362</v>
      </c>
      <c r="UN30" s="41">
        <v>8.7863636363636356E-3</v>
      </c>
      <c r="UO30" s="41">
        <v>4.0080800909090915</v>
      </c>
      <c r="UP30" s="41">
        <v>2.4643860909090907</v>
      </c>
      <c r="UQ30" s="41">
        <v>0.64180454545454546</v>
      </c>
      <c r="UR30" s="41">
        <v>0.68891322727272719</v>
      </c>
      <c r="US30" s="41">
        <v>0.75357036363636354</v>
      </c>
      <c r="UT30" s="41">
        <v>0.78598531818181816</v>
      </c>
      <c r="UU30" s="41">
        <v>34.206818181818186</v>
      </c>
      <c r="UV30" s="41">
        <v>27.253636363636364</v>
      </c>
      <c r="UW30" s="41">
        <v>27.593636363636367</v>
      </c>
      <c r="UX30" s="41">
        <v>28.316363636363633</v>
      </c>
      <c r="UY30" s="41">
        <f t="shared" si="50"/>
        <v>-6.6131818181818183</v>
      </c>
      <c r="UZ30" s="42">
        <v>75.98</v>
      </c>
      <c r="VA30" s="42">
        <f t="shared" si="51"/>
        <v>192.98920000000001</v>
      </c>
      <c r="VB30" s="42">
        <v>206</v>
      </c>
      <c r="VC30" s="42">
        <f t="shared" si="52"/>
        <v>13.010799999999989</v>
      </c>
      <c r="VD30" s="41">
        <f t="shared" si="4"/>
        <v>-693.49211167708529</v>
      </c>
      <c r="VE30" s="41">
        <f t="shared" si="5"/>
        <v>-693.27764877283983</v>
      </c>
      <c r="VF30" s="41">
        <f t="shared" si="6"/>
        <v>-715.55696153777205</v>
      </c>
    </row>
    <row r="31" spans="1:578" x14ac:dyDescent="0.25">
      <c r="A31" s="4">
        <v>1</v>
      </c>
      <c r="B31" s="4">
        <v>3</v>
      </c>
      <c r="C31" s="28">
        <v>310</v>
      </c>
      <c r="D31" s="42">
        <v>-9999</v>
      </c>
      <c r="E31" s="42">
        <v>-9999</v>
      </c>
      <c r="F31" s="4">
        <v>10</v>
      </c>
      <c r="G31" s="4">
        <v>48.8</v>
      </c>
      <c r="H31" s="40">
        <v>548.71012658227846</v>
      </c>
      <c r="I31" s="40">
        <f t="shared" si="7"/>
        <v>597.51012658227842</v>
      </c>
      <c r="J31" s="41">
        <f t="shared" si="8"/>
        <v>1.2358017095807206</v>
      </c>
      <c r="K31" s="4" t="s">
        <v>1</v>
      </c>
      <c r="L31" s="42">
        <v>150</v>
      </c>
      <c r="M31" s="42">
        <f t="shared" si="0"/>
        <v>168.00000000000003</v>
      </c>
      <c r="N31" s="42">
        <v>-9999</v>
      </c>
      <c r="O31" s="42">
        <v>-9999</v>
      </c>
      <c r="P31" s="42">
        <v>-9999</v>
      </c>
      <c r="Q31" s="42">
        <v>-9999</v>
      </c>
      <c r="R31" s="42">
        <v>-9999</v>
      </c>
      <c r="S31" s="42">
        <v>-9999</v>
      </c>
      <c r="T31" s="42">
        <v>-9999</v>
      </c>
      <c r="U31" s="42">
        <v>-9999</v>
      </c>
      <c r="V31" s="42">
        <v>-9999</v>
      </c>
      <c r="W31" s="42">
        <v>-9999</v>
      </c>
      <c r="X31" s="42">
        <v>-9999</v>
      </c>
      <c r="Y31" s="42">
        <v>-9999</v>
      </c>
      <c r="Z31" s="42">
        <v>-9999</v>
      </c>
      <c r="AA31" s="42">
        <v>-9999</v>
      </c>
      <c r="AB31" s="42">
        <v>-9999</v>
      </c>
      <c r="AC31" s="42">
        <v>-9999</v>
      </c>
      <c r="AD31" s="42">
        <v>-9999</v>
      </c>
      <c r="AE31" s="42">
        <v>-9999</v>
      </c>
      <c r="AF31" s="42">
        <v>-9999</v>
      </c>
      <c r="AG31" s="42">
        <v>-9999</v>
      </c>
      <c r="AH31" s="42">
        <v>-9999</v>
      </c>
      <c r="AI31" s="42">
        <v>-9999</v>
      </c>
      <c r="AJ31" s="42">
        <v>-9999</v>
      </c>
      <c r="AK31" s="42">
        <v>-9999</v>
      </c>
      <c r="AL31" s="42">
        <v>-9999</v>
      </c>
      <c r="AM31" s="42">
        <v>-9999</v>
      </c>
      <c r="AN31" s="42">
        <v>-9999</v>
      </c>
      <c r="AO31" s="42">
        <v>-9999</v>
      </c>
      <c r="AP31" s="42">
        <v>-9999</v>
      </c>
      <c r="AQ31" s="42">
        <v>-9999</v>
      </c>
      <c r="AR31" s="42">
        <v>-9999</v>
      </c>
      <c r="AS31" s="42">
        <v>-9999</v>
      </c>
      <c r="AT31" s="42">
        <v>-9999</v>
      </c>
      <c r="AU31" s="42">
        <v>-9999</v>
      </c>
      <c r="AV31" s="42">
        <v>-9999</v>
      </c>
      <c r="AW31" s="42">
        <v>-9999</v>
      </c>
      <c r="AX31" s="42">
        <v>-9999</v>
      </c>
      <c r="AY31" s="42">
        <v>-9999</v>
      </c>
      <c r="AZ31" s="42">
        <v>-9999</v>
      </c>
      <c r="BA31" s="42">
        <v>-9999</v>
      </c>
      <c r="BB31" s="42">
        <v>-9999</v>
      </c>
      <c r="BC31" s="42">
        <v>-9999</v>
      </c>
      <c r="BD31" s="42">
        <v>-9999</v>
      </c>
      <c r="BE31" s="42">
        <v>-9999</v>
      </c>
      <c r="BF31" s="42">
        <v>-9999</v>
      </c>
      <c r="BG31" s="42">
        <v>-9999</v>
      </c>
      <c r="BH31" s="42">
        <v>-9999</v>
      </c>
      <c r="BI31" s="42">
        <v>-9999</v>
      </c>
      <c r="BJ31" s="42">
        <v>-9999</v>
      </c>
      <c r="BK31" s="42">
        <v>-9999</v>
      </c>
      <c r="BL31" s="42">
        <v>-9999</v>
      </c>
      <c r="BM31" s="42">
        <v>-9999</v>
      </c>
      <c r="BN31" s="42">
        <v>-9999</v>
      </c>
      <c r="BO31" s="42">
        <v>-9999</v>
      </c>
      <c r="BP31" s="42">
        <v>-9999</v>
      </c>
      <c r="BQ31" s="42">
        <v>-9999</v>
      </c>
      <c r="BR31" s="42">
        <v>-9999</v>
      </c>
      <c r="BS31" s="42">
        <v>-9999</v>
      </c>
      <c r="BT31" s="42">
        <v>-9999</v>
      </c>
      <c r="BU31" s="42">
        <v>-9999</v>
      </c>
      <c r="BV31" s="42">
        <v>-9999</v>
      </c>
      <c r="BW31" s="42">
        <v>-9999</v>
      </c>
      <c r="BX31" s="42">
        <v>-9999</v>
      </c>
      <c r="BY31" s="42">
        <v>-9999</v>
      </c>
      <c r="BZ31" s="42">
        <v>-9999</v>
      </c>
      <c r="CA31" s="42">
        <v>-9999</v>
      </c>
      <c r="CB31" s="42">
        <v>-9999</v>
      </c>
      <c r="CC31" s="42">
        <v>-9999</v>
      </c>
      <c r="CD31" s="65">
        <v>-9999</v>
      </c>
      <c r="CE31" s="60">
        <v>-9999</v>
      </c>
      <c r="CF31" s="42">
        <v>-9999</v>
      </c>
      <c r="CG31" s="42">
        <v>-9999</v>
      </c>
      <c r="CH31" s="61">
        <v>-9999</v>
      </c>
      <c r="CI31" s="60">
        <v>-9999</v>
      </c>
      <c r="CJ31" s="42">
        <v>-9999</v>
      </c>
      <c r="CK31" s="42">
        <v>-9999</v>
      </c>
      <c r="CL31" s="62">
        <v>-9999</v>
      </c>
      <c r="CM31" s="60">
        <v>-9999</v>
      </c>
      <c r="CN31" s="42">
        <v>-9999</v>
      </c>
      <c r="CO31" s="42">
        <v>-9999</v>
      </c>
      <c r="CP31" s="62">
        <v>-9999</v>
      </c>
      <c r="CQ31" s="60">
        <v>-9999</v>
      </c>
      <c r="CR31" s="42">
        <v>-9999</v>
      </c>
      <c r="CS31" s="42">
        <v>-9999</v>
      </c>
      <c r="CT31" s="8">
        <v>2458.5</v>
      </c>
      <c r="CU31" s="8">
        <v>4.1675695196822033</v>
      </c>
      <c r="CV31" s="8">
        <v>5.3035200000000007</v>
      </c>
      <c r="CW31" s="8">
        <v>4635.600506833197</v>
      </c>
      <c r="CX31" s="25">
        <f t="shared" si="53"/>
        <v>4635.600506833197</v>
      </c>
      <c r="CY31" s="25">
        <f t="shared" si="9"/>
        <v>5344.565217391304</v>
      </c>
      <c r="CZ31" s="60">
        <v>-9999</v>
      </c>
      <c r="DA31" s="43">
        <v>2</v>
      </c>
      <c r="DB31" s="41">
        <f t="shared" si="10"/>
        <v>92.712010136663935</v>
      </c>
      <c r="DC31" s="41">
        <v>66.7</v>
      </c>
      <c r="DD31" s="41">
        <v>1120</v>
      </c>
      <c r="DE31" s="41">
        <f t="shared" si="3"/>
        <v>59.553571428571431</v>
      </c>
      <c r="DF31" s="41">
        <v>0</v>
      </c>
      <c r="DG31" s="41">
        <v>0.78044193548387086</v>
      </c>
      <c r="DH31" s="41">
        <v>0.56470322580645171</v>
      </c>
      <c r="DI31" s="41">
        <v>0.48550322580645155</v>
      </c>
      <c r="DJ31" s="41">
        <v>0.73904516129032249</v>
      </c>
      <c r="DK31" s="41">
        <v>0.49446451612903231</v>
      </c>
      <c r="DL31" s="41">
        <v>0.30596129032258068</v>
      </c>
      <c r="DM31" s="41">
        <v>0.22352206451612908</v>
      </c>
      <c r="DN31" s="41">
        <v>0.19757887096774202</v>
      </c>
      <c r="DO31" s="41">
        <v>0.23193235483870966</v>
      </c>
      <c r="DP31" s="41">
        <v>0.20608712903225807</v>
      </c>
      <c r="DQ31" s="41">
        <v>6.6630225806451615E-2</v>
      </c>
      <c r="DR31" s="41">
        <v>7.5488419354838701E-2</v>
      </c>
      <c r="DS31" s="41">
        <v>0.15921858064516126</v>
      </c>
      <c r="DT31" s="41">
        <v>0.43561435483870953</v>
      </c>
      <c r="DU31" s="41">
        <v>0.41337522580645164</v>
      </c>
      <c r="DV31" s="41">
        <v>0.18850322580645162</v>
      </c>
      <c r="DW31" s="41">
        <v>0.57706703225806433</v>
      </c>
      <c r="DX31" s="41">
        <v>0.49353861290322576</v>
      </c>
      <c r="DY31" s="41">
        <v>0.68441919354838709</v>
      </c>
      <c r="DZ31" s="41">
        <v>0.71069722580645156</v>
      </c>
      <c r="EA31" s="41">
        <v>0.72656154838709686</v>
      </c>
      <c r="EB31" s="41">
        <v>0.74900454838709674</v>
      </c>
      <c r="EC31" s="41">
        <v>22.106451612903232</v>
      </c>
      <c r="ED31" s="41">
        <v>24.51</v>
      </c>
      <c r="EE31" s="41">
        <v>25.360000000000007</v>
      </c>
      <c r="EF31" s="41">
        <v>27.326774193548388</v>
      </c>
      <c r="EG31" s="41">
        <f t="shared" si="11"/>
        <v>3.2535483870967745</v>
      </c>
      <c r="EH31" s="41">
        <v>37.766451612903225</v>
      </c>
      <c r="EI31" s="42">
        <f t="shared" si="12"/>
        <v>95.926787096774191</v>
      </c>
      <c r="EJ31" s="4">
        <v>105</v>
      </c>
      <c r="EK31" s="40">
        <f t="shared" si="13"/>
        <v>9.0732129032258086</v>
      </c>
      <c r="EL31" s="41">
        <v>0.71954090909090895</v>
      </c>
      <c r="EM31" s="41">
        <v>0.51755454545454527</v>
      </c>
      <c r="EN31" s="41">
        <v>0.43094318181818175</v>
      </c>
      <c r="EO31" s="41">
        <v>0.68553636363636383</v>
      </c>
      <c r="EP31" s="41">
        <v>0.44101363636363639</v>
      </c>
      <c r="EQ31" s="41">
        <v>0.27816136363636362</v>
      </c>
      <c r="ER31" s="41">
        <v>0.23891524999999997</v>
      </c>
      <c r="ES31" s="41">
        <v>0.21608188636363634</v>
      </c>
      <c r="ET31" s="41">
        <v>0.25015511363636356</v>
      </c>
      <c r="EU31" s="41">
        <v>0.2274337045454545</v>
      </c>
      <c r="EV31" s="41">
        <v>7.9758340909090883E-2</v>
      </c>
      <c r="EW31" s="41">
        <v>9.1596477272727253E-2</v>
      </c>
      <c r="EX31" s="41">
        <v>0.16232770454545456</v>
      </c>
      <c r="EY31" s="41">
        <v>0.44152459090909074</v>
      </c>
      <c r="EZ31" s="41">
        <v>0.42190972727272719</v>
      </c>
      <c r="FA31" s="41">
        <v>0.16285227272727273</v>
      </c>
      <c r="FB31" s="41">
        <v>0.63062504545454567</v>
      </c>
      <c r="FC31" s="41">
        <v>0.55370924999999982</v>
      </c>
      <c r="FD31" s="41">
        <v>0.65042443181818166</v>
      </c>
      <c r="FE31" s="41">
        <v>0.68027820454545462</v>
      </c>
      <c r="FF31" s="41">
        <v>0.69855686363636371</v>
      </c>
      <c r="FG31" s="41">
        <v>0.72450186363636382</v>
      </c>
      <c r="FH31" s="41">
        <v>22.110909090909093</v>
      </c>
      <c r="FI31" s="41">
        <v>27.461818181818185</v>
      </c>
      <c r="FJ31" s="41">
        <v>25.977045454545454</v>
      </c>
      <c r="FK31" s="41">
        <v>27.11954545454546</v>
      </c>
      <c r="FL31" s="41">
        <f t="shared" si="14"/>
        <v>3.866136363636361</v>
      </c>
      <c r="FM31" s="41">
        <v>39.526136363636368</v>
      </c>
      <c r="FN31" s="40">
        <f t="shared" si="15"/>
        <v>100.39638636363638</v>
      </c>
      <c r="FO31" s="4">
        <v>105</v>
      </c>
      <c r="FP31" s="40">
        <f t="shared" si="16"/>
        <v>4.6036136363636189</v>
      </c>
      <c r="FQ31" s="41">
        <v>0.73944444444444446</v>
      </c>
      <c r="FR31" s="41">
        <v>0.51482222222222229</v>
      </c>
      <c r="FS31" s="41">
        <v>0.40385111111111105</v>
      </c>
      <c r="FT31" s="41">
        <v>0.7061977777777777</v>
      </c>
      <c r="FU31" s="41">
        <v>0.40915999999999991</v>
      </c>
      <c r="FV31" s="41">
        <v>0.26883333333333331</v>
      </c>
      <c r="FW31" s="41">
        <v>0.2857176222222223</v>
      </c>
      <c r="FX31" s="41">
        <v>0.2648205111111111</v>
      </c>
      <c r="FY31" s="41">
        <v>0.2933756666666667</v>
      </c>
      <c r="FZ31" s="41">
        <v>0.27251640000000005</v>
      </c>
      <c r="GA31" s="41">
        <v>0.11438566666666673</v>
      </c>
      <c r="GB31" s="41">
        <v>0.12240728888888888</v>
      </c>
      <c r="GC31" s="41">
        <v>0.17756562222222216</v>
      </c>
      <c r="GD31" s="41">
        <v>0.46583193333333334</v>
      </c>
      <c r="GE31" s="41">
        <v>0.44789828888888888</v>
      </c>
      <c r="GF31" s="41">
        <v>0.14032666666666668</v>
      </c>
      <c r="GG31" s="41">
        <v>0.8111571999999998</v>
      </c>
      <c r="GH31" s="41">
        <v>0.72951724444444455</v>
      </c>
      <c r="GI31" s="41">
        <v>0.60942240000000003</v>
      </c>
      <c r="GJ31" s="41">
        <v>0.62466339999999998</v>
      </c>
      <c r="GK31" s="41">
        <v>0.66722193333333335</v>
      </c>
      <c r="GL31" s="41">
        <v>0.68102993333333328</v>
      </c>
      <c r="GM31" s="41">
        <v>22.057555555555563</v>
      </c>
      <c r="GN31" s="41">
        <v>24.886444444444447</v>
      </c>
      <c r="GO31" s="41">
        <v>25.462666666666671</v>
      </c>
      <c r="GP31" s="41">
        <v>26.888444444444456</v>
      </c>
      <c r="GQ31" s="41">
        <f t="shared" si="17"/>
        <v>3.4051111111111076</v>
      </c>
      <c r="GR31" s="40">
        <v>39.380222222222237</v>
      </c>
      <c r="GS31" s="40">
        <f t="shared" si="18"/>
        <v>100.02576444444448</v>
      </c>
      <c r="GT31" s="4">
        <v>104</v>
      </c>
      <c r="GU31" s="41">
        <f t="shared" si="19"/>
        <v>3.9742355555555235</v>
      </c>
      <c r="GV31" s="41">
        <v>0.76619999999999955</v>
      </c>
      <c r="GW31" s="41">
        <v>0.51785499999999984</v>
      </c>
      <c r="GX31" s="41">
        <v>0.37657166666666658</v>
      </c>
      <c r="GY31" s="41">
        <v>0.73500666666666659</v>
      </c>
      <c r="GZ31" s="41">
        <v>0.38509499999999991</v>
      </c>
      <c r="HA31" s="41">
        <v>0.26342833333333326</v>
      </c>
      <c r="HB31" s="41">
        <v>0.32967153333333327</v>
      </c>
      <c r="HC31" s="41">
        <v>0.31133310000000003</v>
      </c>
      <c r="HD31" s="41">
        <v>0.34284508333333341</v>
      </c>
      <c r="HE31" s="41">
        <v>0.32462698333333334</v>
      </c>
      <c r="HF31" s="41">
        <v>0.14778459999999996</v>
      </c>
      <c r="HG31" s="41">
        <v>0.16225420000000004</v>
      </c>
      <c r="HH31" s="41">
        <v>0.19221536666666666</v>
      </c>
      <c r="HI31" s="41">
        <v>0.48781046666666683</v>
      </c>
      <c r="HJ31" s="41">
        <v>0.47200913333333333</v>
      </c>
      <c r="HK31" s="41">
        <v>0.12166666666666665</v>
      </c>
      <c r="HL31" s="41">
        <v>1.0088132500000002</v>
      </c>
      <c r="HM31" s="41">
        <v>0.9265287666666665</v>
      </c>
      <c r="HN31" s="41">
        <v>0.5701736833333334</v>
      </c>
      <c r="HO31" s="41">
        <v>0.59390056666666668</v>
      </c>
      <c r="HP31" s="41">
        <v>0.63891688333333319</v>
      </c>
      <c r="HQ31" s="41">
        <v>0.65923724999999977</v>
      </c>
      <c r="HR31" s="41">
        <v>17.068000000000005</v>
      </c>
      <c r="HS31" s="41">
        <v>21.177333333333326</v>
      </c>
      <c r="HT31" s="41">
        <v>21.560666666666666</v>
      </c>
      <c r="HU31" s="41">
        <v>22.60583333333334</v>
      </c>
      <c r="HV31" s="41">
        <f t="shared" si="20"/>
        <v>4.4926666666666613</v>
      </c>
      <c r="HW31" s="41">
        <v>39.031333333333336</v>
      </c>
      <c r="HX31" s="41">
        <f t="shared" si="21"/>
        <v>99.139586666666673</v>
      </c>
      <c r="HY31" s="4">
        <v>106</v>
      </c>
      <c r="HZ31" s="40">
        <f t="shared" si="22"/>
        <v>6.8604133333333266</v>
      </c>
      <c r="IA31" s="41">
        <v>0.72074000000000016</v>
      </c>
      <c r="IB31" s="41">
        <v>0.42798399999999992</v>
      </c>
      <c r="IC31" s="41">
        <v>0.27201199999999998</v>
      </c>
      <c r="ID31" s="41">
        <v>0.66147599999999984</v>
      </c>
      <c r="IE31" s="41">
        <v>0.30703200000000003</v>
      </c>
      <c r="IF31" s="41">
        <v>0.20062200000000008</v>
      </c>
      <c r="IG31" s="41">
        <v>0.40157196000000006</v>
      </c>
      <c r="IH31" s="41">
        <v>0.36557586000000003</v>
      </c>
      <c r="II31" s="41">
        <v>0.45640754</v>
      </c>
      <c r="IJ31" s="41">
        <v>0.42214735999999997</v>
      </c>
      <c r="IK31" s="41">
        <v>0.16695179999999998</v>
      </c>
      <c r="IL31" s="41">
        <v>0.23179549999999999</v>
      </c>
      <c r="IM31" s="41">
        <v>0.25402328000000002</v>
      </c>
      <c r="IN31" s="41">
        <v>0.56500656000000005</v>
      </c>
      <c r="IO31" s="41">
        <v>0.53529788</v>
      </c>
      <c r="IP31" s="41">
        <v>0.10641</v>
      </c>
      <c r="IQ31" s="41">
        <v>1.4094334599999996</v>
      </c>
      <c r="IR31" s="41">
        <v>1.2099336000000001</v>
      </c>
      <c r="IS31" s="41">
        <v>0.56645396000000003</v>
      </c>
      <c r="IT31" s="41">
        <v>0.65928618000000005</v>
      </c>
      <c r="IU31" s="41">
        <v>0.65431796000000009</v>
      </c>
      <c r="IV31" s="41">
        <v>0.72841036000000003</v>
      </c>
      <c r="IW31" s="41">
        <v>22.562399999999997</v>
      </c>
      <c r="IX31" s="41">
        <v>23.157199999999992</v>
      </c>
      <c r="IY31" s="41">
        <v>24.562000000000012</v>
      </c>
      <c r="IZ31" s="41">
        <v>24.828400000000006</v>
      </c>
      <c r="JA31" s="41">
        <f t="shared" si="23"/>
        <v>1.9996000000000151</v>
      </c>
      <c r="JB31" s="41">
        <v>41.593999999999994</v>
      </c>
      <c r="JC31" s="41">
        <f t="shared" si="24"/>
        <v>105.64875999999998</v>
      </c>
      <c r="JD31" s="41">
        <v>112</v>
      </c>
      <c r="JE31" s="41">
        <f t="shared" si="25"/>
        <v>6.3512400000000184</v>
      </c>
      <c r="JF31" s="41">
        <v>0.63949512195121949</v>
      </c>
      <c r="JG31" s="41">
        <v>0.33981707317073162</v>
      </c>
      <c r="JH31" s="41">
        <v>0.18321463414634151</v>
      </c>
      <c r="JI31" s="41">
        <v>0.57824390243902424</v>
      </c>
      <c r="JJ31" s="41">
        <v>0.1967512195121951</v>
      </c>
      <c r="JK31" s="41">
        <v>0.1453707317073171</v>
      </c>
      <c r="JL31" s="41">
        <v>0.52968653658536602</v>
      </c>
      <c r="JM31" s="41">
        <v>0.49360507317073182</v>
      </c>
      <c r="JN31" s="41">
        <v>0.5590202439024391</v>
      </c>
      <c r="JO31" s="41">
        <v>0.52465763414634148</v>
      </c>
      <c r="JP31" s="41">
        <v>0.27166643902439019</v>
      </c>
      <c r="JQ31" s="41">
        <v>0.31458165853658543</v>
      </c>
      <c r="JR31" s="41">
        <v>0.30464543902439029</v>
      </c>
      <c r="JS31" s="41">
        <v>0.62840246341463402</v>
      </c>
      <c r="JT31" s="41">
        <v>0.59780885365853653</v>
      </c>
      <c r="JU31" s="41">
        <v>5.1380487804878056E-2</v>
      </c>
      <c r="JV31" s="41">
        <v>2.3940268048780484</v>
      </c>
      <c r="JW31" s="41">
        <v>2.067254902439025</v>
      </c>
      <c r="JX31" s="41">
        <v>0.54735004878048799</v>
      </c>
      <c r="JY31" s="41">
        <v>0.58823997560975605</v>
      </c>
      <c r="JZ31" s="41">
        <v>0.65078239024390228</v>
      </c>
      <c r="KA31" s="41">
        <v>0.67984697560975593</v>
      </c>
      <c r="KB31" s="41">
        <v>25.013414634146347</v>
      </c>
      <c r="KC31" s="41">
        <v>22.734878048780484</v>
      </c>
      <c r="KD31" s="41">
        <v>21.471707317073172</v>
      </c>
      <c r="KE31" s="41">
        <v>21.507317073170736</v>
      </c>
      <c r="KF31" s="41">
        <f t="shared" si="26"/>
        <v>-3.5417073170731754</v>
      </c>
      <c r="KG31" s="41">
        <v>43.810243902439026</v>
      </c>
      <c r="KH31" s="41">
        <f t="shared" si="27"/>
        <v>111.27801951219513</v>
      </c>
      <c r="KI31" s="41">
        <v>120</v>
      </c>
      <c r="KJ31" s="41">
        <f t="shared" si="28"/>
        <v>8.7219804878048706</v>
      </c>
      <c r="KK31" s="41">
        <v>0.38000937499999998</v>
      </c>
      <c r="KL31" s="41">
        <v>0.178996875</v>
      </c>
      <c r="KM31" s="41">
        <v>7.4684374999999997E-2</v>
      </c>
      <c r="KN31" s="41">
        <v>0.34900312500000003</v>
      </c>
      <c r="KO31" s="41">
        <v>9.3609375000000022E-2</v>
      </c>
      <c r="KP31" s="41">
        <v>7.0643750000000005E-2</v>
      </c>
      <c r="KQ31" s="41">
        <v>0.59997012500000013</v>
      </c>
      <c r="KR31" s="41">
        <v>0.57382996874999992</v>
      </c>
      <c r="KS31" s="41">
        <v>0.67143643749999982</v>
      </c>
      <c r="KT31" s="41">
        <v>0.64950162499999986</v>
      </c>
      <c r="KU31" s="41">
        <v>0.31866946875000007</v>
      </c>
      <c r="KV31" s="41">
        <v>0.42609840625000001</v>
      </c>
      <c r="KW31" s="41">
        <v>0.3541202187500001</v>
      </c>
      <c r="KX31" s="41">
        <v>0.68246353125000014</v>
      </c>
      <c r="KY31" s="41">
        <v>0.66043568749999981</v>
      </c>
      <c r="KZ31" s="41">
        <v>2.296562499999999E-2</v>
      </c>
      <c r="LA31" s="41">
        <v>3.2496664375000002</v>
      </c>
      <c r="LB31" s="41">
        <v>2.8964859374999996</v>
      </c>
      <c r="LC31" s="41">
        <v>0.52777200000000002</v>
      </c>
      <c r="LD31" s="41">
        <v>0.59202593749999999</v>
      </c>
      <c r="LE31" s="41">
        <v>0.64664521875000003</v>
      </c>
      <c r="LF31" s="41">
        <v>0.69410996874999997</v>
      </c>
      <c r="LG31" s="41">
        <v>20.248125000000005</v>
      </c>
      <c r="LH31" s="41">
        <v>17.073750000000004</v>
      </c>
      <c r="LI31" s="41">
        <v>17.375312499999996</v>
      </c>
      <c r="LJ31" s="41">
        <v>17.126562499999999</v>
      </c>
      <c r="LK31" s="41">
        <f t="shared" si="29"/>
        <v>-2.8728125000000091</v>
      </c>
      <c r="LL31" s="41">
        <v>56.791250000000005</v>
      </c>
      <c r="LM31" s="41">
        <f t="shared" si="30"/>
        <v>144.24977500000003</v>
      </c>
      <c r="LN31" s="41">
        <v>150</v>
      </c>
      <c r="LO31" s="41">
        <f t="shared" si="31"/>
        <v>5.7502249999999719</v>
      </c>
      <c r="LP31" s="41">
        <v>0.42861785714285722</v>
      </c>
      <c r="LQ31" s="41">
        <v>0.16972499999999996</v>
      </c>
      <c r="LR31" s="41">
        <v>5.111071428571428E-2</v>
      </c>
      <c r="LS31" s="41">
        <v>0.38120357142857136</v>
      </c>
      <c r="LT31" s="41">
        <v>7.5853571428571437E-2</v>
      </c>
      <c r="LU31" s="41">
        <v>6.2250000000000007E-2</v>
      </c>
      <c r="LV31" s="41">
        <v>0.6951128571428572</v>
      </c>
      <c r="LW31" s="41">
        <v>0.66462410714285702</v>
      </c>
      <c r="LX31" s="41">
        <v>0.78886342857142855</v>
      </c>
      <c r="LY31" s="41">
        <v>0.76524792857142854</v>
      </c>
      <c r="LZ31" s="41">
        <v>0.39024410714285712</v>
      </c>
      <c r="MA31" s="41">
        <v>0.5573272142857143</v>
      </c>
      <c r="MB31" s="41">
        <v>0.42809475000000002</v>
      </c>
      <c r="MC31" s="41">
        <v>0.74371614285714283</v>
      </c>
      <c r="MD31" s="41">
        <v>0.71621053571428561</v>
      </c>
      <c r="ME31" s="41">
        <v>1.3603571428571432E-2</v>
      </c>
      <c r="MF31" s="41">
        <v>5.0941355357142868</v>
      </c>
      <c r="MG31" s="41">
        <v>4.4115511071428566</v>
      </c>
      <c r="MH31" s="41">
        <v>0.54395824999999998</v>
      </c>
      <c r="MI31" s="41">
        <v>0.62577146428571429</v>
      </c>
      <c r="MJ31" s="41">
        <v>0.67778664285714274</v>
      </c>
      <c r="MK31" s="41">
        <v>0.7351821428571429</v>
      </c>
      <c r="ML31" s="41">
        <v>23.376428571428562</v>
      </c>
      <c r="MM31" s="41">
        <v>20.155000000000001</v>
      </c>
      <c r="MN31" s="41">
        <v>20.46142857142857</v>
      </c>
      <c r="MO31" s="41">
        <v>20.563928571428569</v>
      </c>
      <c r="MP31" s="41">
        <f t="shared" si="32"/>
        <v>-2.914999999999992</v>
      </c>
      <c r="MQ31" s="41">
        <v>60.47071428571428</v>
      </c>
      <c r="MR31" s="41">
        <f t="shared" si="33"/>
        <v>153.59561428571428</v>
      </c>
      <c r="MS31" s="41">
        <v>150</v>
      </c>
      <c r="MT31" s="41">
        <f t="shared" si="34"/>
        <v>-3.5956142857142765</v>
      </c>
      <c r="MU31" s="41">
        <v>0.39363636363636367</v>
      </c>
      <c r="MV31" s="41">
        <v>0.15436060606060609</v>
      </c>
      <c r="MW31" s="41">
        <v>4.5112121212121201E-2</v>
      </c>
      <c r="MX31" s="41">
        <v>0.35234848484848491</v>
      </c>
      <c r="MY31" s="41">
        <v>6.6157575757575762E-2</v>
      </c>
      <c r="MZ31" s="41">
        <v>5.221515151515152E-2</v>
      </c>
      <c r="NA31" s="41">
        <v>0.70839227272727279</v>
      </c>
      <c r="NB31" s="41">
        <v>0.68099375757575742</v>
      </c>
      <c r="NC31" s="41">
        <v>0.79567942424242422</v>
      </c>
      <c r="ND31" s="41">
        <v>0.77484648484848484</v>
      </c>
      <c r="NE31" s="41">
        <v>0.40777406060606053</v>
      </c>
      <c r="NF31" s="41">
        <v>0.56566757575757565</v>
      </c>
      <c r="NG31" s="41">
        <v>0.43299469696969684</v>
      </c>
      <c r="NH31" s="41">
        <v>0.76308296969696976</v>
      </c>
      <c r="NI31" s="41">
        <v>0.73920842424242406</v>
      </c>
      <c r="NJ31" s="41">
        <v>1.3942424242424244E-2</v>
      </c>
      <c r="NK31" s="41">
        <v>5.4126358181818173</v>
      </c>
      <c r="NL31" s="41">
        <v>4.7330636969696984</v>
      </c>
      <c r="NM31" s="41">
        <v>0.54569048484848481</v>
      </c>
      <c r="NN31" s="41">
        <v>0.61913630303030298</v>
      </c>
      <c r="NO31" s="41">
        <v>0.681320303030303</v>
      </c>
      <c r="NP31" s="41">
        <v>0.73300521212121217</v>
      </c>
      <c r="NQ31" s="41">
        <v>24.839393939393943</v>
      </c>
      <c r="NR31" s="41">
        <v>20.114848484848487</v>
      </c>
      <c r="NS31" s="41">
        <v>21.18636363636363</v>
      </c>
      <c r="NT31" s="41">
        <v>21.376666666666669</v>
      </c>
      <c r="NU31" s="41">
        <f t="shared" si="35"/>
        <v>-3.6530303030303131</v>
      </c>
      <c r="NV31" s="41">
        <v>71.624545454545441</v>
      </c>
      <c r="NW31" s="41">
        <f t="shared" si="36"/>
        <v>181.92634545454541</v>
      </c>
      <c r="NX31" s="41">
        <v>174</v>
      </c>
      <c r="NY31" s="41">
        <f t="shared" si="37"/>
        <v>-7.9263454545454124</v>
      </c>
      <c r="NZ31" s="41">
        <v>0.37250666666666665</v>
      </c>
      <c r="OA31" s="41">
        <v>0.14518666666666666</v>
      </c>
      <c r="OB31" s="41">
        <v>4.0426666666666659E-2</v>
      </c>
      <c r="OC31" s="41">
        <v>0.33400333333333326</v>
      </c>
      <c r="OD31" s="41">
        <v>5.939666666666666E-2</v>
      </c>
      <c r="OE31" s="41">
        <v>4.8989999999999999E-2</v>
      </c>
      <c r="OF31" s="41">
        <v>0.71949520000000011</v>
      </c>
      <c r="OG31" s="41">
        <v>0.69474823333333346</v>
      </c>
      <c r="OH31" s="41">
        <v>0.80598760000000003</v>
      </c>
      <c r="OI31" s="41">
        <v>0.78662776666666667</v>
      </c>
      <c r="OJ31" s="41">
        <v>0.42318656666666671</v>
      </c>
      <c r="OK31" s="41">
        <v>0.5759489000000001</v>
      </c>
      <c r="OL31" s="41">
        <v>0.43526703333333333</v>
      </c>
      <c r="OM31" s="41">
        <v>0.76639193333333333</v>
      </c>
      <c r="ON31" s="41">
        <v>0.74392146666666703</v>
      </c>
      <c r="OO31" s="41">
        <v>1.0406666666666665E-2</v>
      </c>
      <c r="OP31" s="41">
        <v>5.6205902333333349</v>
      </c>
      <c r="OQ31" s="41">
        <v>4.9164860666666668</v>
      </c>
      <c r="OR31" s="41">
        <v>0.54193573333333345</v>
      </c>
      <c r="OS31" s="41">
        <v>0.60825549999999995</v>
      </c>
      <c r="OT31" s="41">
        <v>0.67931796666666666</v>
      </c>
      <c r="OU31" s="41">
        <v>0.72667580000000009</v>
      </c>
      <c r="OV31" s="41">
        <v>15.352000000000002</v>
      </c>
      <c r="OW31" s="41">
        <v>11.742000000000001</v>
      </c>
      <c r="OX31" s="41">
        <v>12.314</v>
      </c>
      <c r="OY31" s="41">
        <v>12.596666666666666</v>
      </c>
      <c r="OZ31" s="41">
        <f t="shared" si="38"/>
        <v>-3.038000000000002</v>
      </c>
      <c r="PA31" s="41">
        <v>34.845666666666666</v>
      </c>
      <c r="PB31" s="41">
        <f t="shared" si="39"/>
        <v>88.507993333333332</v>
      </c>
      <c r="PC31" s="41">
        <v>184</v>
      </c>
      <c r="PD31" s="41">
        <f t="shared" si="40"/>
        <v>95.492006666666668</v>
      </c>
      <c r="PE31" s="41">
        <v>0.40514583333333315</v>
      </c>
      <c r="PF31" s="41">
        <v>0.13834027777777785</v>
      </c>
      <c r="PG31" s="41">
        <v>4.8154166666666658E-2</v>
      </c>
      <c r="PH31" s="41">
        <v>0.36663333333333337</v>
      </c>
      <c r="PI31" s="41">
        <v>6.565138888888887E-2</v>
      </c>
      <c r="PJ31" s="41">
        <v>5.7483333333333345E-2</v>
      </c>
      <c r="PK31" s="41">
        <v>0.7165027500000003</v>
      </c>
      <c r="PL31" s="41">
        <v>0.69221559722222259</v>
      </c>
      <c r="PM31" s="41">
        <v>0.78660001388888867</v>
      </c>
      <c r="PN31" s="41">
        <v>0.76723851388888886</v>
      </c>
      <c r="PO31" s="41">
        <v>0.35850584722222212</v>
      </c>
      <c r="PP31" s="41">
        <v>0.49037213888888886</v>
      </c>
      <c r="PQ31" s="41">
        <v>0.48691456944444439</v>
      </c>
      <c r="PR31" s="41">
        <v>0.74886444444444433</v>
      </c>
      <c r="PS31" s="41">
        <v>0.72655529166666666</v>
      </c>
      <c r="PT31" s="41">
        <v>8.1680555555555551E-3</v>
      </c>
      <c r="PU31" s="41">
        <v>5.351184388888889</v>
      </c>
      <c r="PV31" s="41">
        <v>4.7431557916666689</v>
      </c>
      <c r="PW31" s="41">
        <v>0.62173136111111127</v>
      </c>
      <c r="PX31" s="41">
        <v>0.67931265277777775</v>
      </c>
      <c r="PY31" s="41">
        <v>0.74352669444444441</v>
      </c>
      <c r="PZ31" s="41">
        <v>0.78327106944444425</v>
      </c>
      <c r="QA31" s="41">
        <v>24.637916666666658</v>
      </c>
      <c r="QB31" s="41">
        <v>21.936527777777798</v>
      </c>
      <c r="QC31" s="41">
        <v>22.064583333333331</v>
      </c>
      <c r="QD31" s="41">
        <v>22.185138888888883</v>
      </c>
      <c r="QE31" s="41">
        <f t="shared" si="41"/>
        <v>-2.573333333333327</v>
      </c>
      <c r="QF31" s="41">
        <v>64.425277777777694</v>
      </c>
      <c r="QG31" s="41">
        <f t="shared" si="42"/>
        <v>163.64020555555535</v>
      </c>
      <c r="QH31" s="41">
        <v>185</v>
      </c>
      <c r="QI31" s="41">
        <f t="shared" si="43"/>
        <v>21.359794444444645</v>
      </c>
      <c r="QJ31" s="41">
        <v>0.38232307692307699</v>
      </c>
      <c r="QK31" s="41">
        <v>0.16947692307692305</v>
      </c>
      <c r="QL31" s="41">
        <v>5.1665384615384613E-2</v>
      </c>
      <c r="QM31" s="41">
        <v>0.25841153846153836</v>
      </c>
      <c r="QN31" s="41">
        <v>6.1438461538461546E-2</v>
      </c>
      <c r="QO31" s="41">
        <v>5.8426923076923071E-2</v>
      </c>
      <c r="QP31" s="41">
        <v>0.71858430769230763</v>
      </c>
      <c r="QQ31" s="41">
        <v>0.61424134615384618</v>
      </c>
      <c r="QR31" s="41">
        <v>0.76026157692307694</v>
      </c>
      <c r="QS31" s="41">
        <v>0.66406303846153847</v>
      </c>
      <c r="QT31" s="41">
        <v>0.46685753846153855</v>
      </c>
      <c r="QU31" s="41">
        <v>0.53433734615384609</v>
      </c>
      <c r="QV31" s="41">
        <v>0.38246946153846145</v>
      </c>
      <c r="QW31" s="41">
        <v>0.73167576923076916</v>
      </c>
      <c r="QX31" s="41">
        <v>0.6294018076923078</v>
      </c>
      <c r="QY31" s="41">
        <v>3.0115384615384609E-3</v>
      </c>
      <c r="QZ31" s="41">
        <v>5.3032679999999992</v>
      </c>
      <c r="RA31" s="41">
        <v>3.2353990769230765</v>
      </c>
      <c r="RB31" s="41">
        <v>0.50275342307692295</v>
      </c>
      <c r="RC31" s="41">
        <v>0.53160257692307689</v>
      </c>
      <c r="RD31" s="41">
        <v>0.63889684615384634</v>
      </c>
      <c r="RE31" s="41">
        <v>0.66013076923076919</v>
      </c>
      <c r="RF31" s="41">
        <v>26.3576923076923</v>
      </c>
      <c r="RG31" s="41">
        <v>22.815769230769224</v>
      </c>
      <c r="RH31" s="41">
        <v>23.128846153846155</v>
      </c>
      <c r="RI31" s="41">
        <v>23.706153846153846</v>
      </c>
      <c r="RJ31" s="41">
        <f t="shared" si="44"/>
        <v>-3.2288461538461455</v>
      </c>
      <c r="RK31" s="41">
        <v>56.053846153846173</v>
      </c>
      <c r="RL31" s="41">
        <f t="shared" si="45"/>
        <v>142.37676923076927</v>
      </c>
      <c r="RM31" s="41">
        <v>197</v>
      </c>
      <c r="RN31" s="41">
        <f t="shared" si="46"/>
        <v>54.62323076923073</v>
      </c>
      <c r="RO31" s="41">
        <v>0.35093548387096779</v>
      </c>
      <c r="RP31" s="41">
        <v>0.11774193548387095</v>
      </c>
      <c r="RQ31" s="41">
        <v>4.1203225806451617E-2</v>
      </c>
      <c r="RR31" s="41">
        <v>0.24500645161290324</v>
      </c>
      <c r="RS31" s="41">
        <v>5.4638709677419357E-2</v>
      </c>
      <c r="RT31" s="41">
        <v>5.001935483870968E-2</v>
      </c>
      <c r="RU31" s="41">
        <v>0.72509651612903214</v>
      </c>
      <c r="RV31" s="41">
        <v>0.63362490322580656</v>
      </c>
      <c r="RW31" s="41">
        <v>0.78559754838709683</v>
      </c>
      <c r="RX31" s="41">
        <v>0.70856629032258067</v>
      </c>
      <c r="RY31" s="41">
        <v>0.36415025806451606</v>
      </c>
      <c r="RZ31" s="41">
        <v>0.47983754838709675</v>
      </c>
      <c r="SA31" s="41">
        <v>0.49369829032258072</v>
      </c>
      <c r="SB31" s="41">
        <v>0.74537538709677442</v>
      </c>
      <c r="SC31" s="41">
        <v>0.65872677419354853</v>
      </c>
      <c r="SD31" s="41">
        <v>4.6193548387096772E-3</v>
      </c>
      <c r="SE31" s="41">
        <v>5.4683854516129049</v>
      </c>
      <c r="SF31" s="41">
        <v>3.4939486451612907</v>
      </c>
      <c r="SG31" s="41">
        <v>0.62810564516129019</v>
      </c>
      <c r="SH31" s="41">
        <v>0.68071196774193554</v>
      </c>
      <c r="SI31" s="41">
        <v>0.75013435483870972</v>
      </c>
      <c r="SJ31" s="41">
        <v>0.78569793548387101</v>
      </c>
      <c r="SK31" s="41">
        <v>29.014838709677409</v>
      </c>
      <c r="SL31" s="41">
        <v>23.874193548387098</v>
      </c>
      <c r="SM31" s="41">
        <v>24.130967741935486</v>
      </c>
      <c r="SN31" s="41">
        <v>24.966129032258074</v>
      </c>
      <c r="SO31" s="41">
        <f t="shared" si="47"/>
        <v>-4.8838709677419239</v>
      </c>
      <c r="SP31" s="42">
        <v>68.606451612903228</v>
      </c>
      <c r="SQ31" s="42">
        <f t="shared" si="48"/>
        <v>174.2603870967742</v>
      </c>
      <c r="SR31" s="42">
        <v>202.5</v>
      </c>
      <c r="SS31" s="42">
        <f t="shared" si="49"/>
        <v>28.239612903225805</v>
      </c>
      <c r="ST31" s="42">
        <v>-9999</v>
      </c>
      <c r="SU31" s="42">
        <v>-9999</v>
      </c>
      <c r="SV31" s="42">
        <v>-9999</v>
      </c>
      <c r="SW31" s="42">
        <v>-9999</v>
      </c>
      <c r="SX31" s="42">
        <v>-9999</v>
      </c>
      <c r="SY31" s="42">
        <v>-9999</v>
      </c>
      <c r="SZ31" s="42">
        <v>-9999</v>
      </c>
      <c r="TA31" s="42">
        <v>-9999</v>
      </c>
      <c r="TB31" s="42">
        <v>-9999</v>
      </c>
      <c r="TC31" s="42">
        <v>-9999</v>
      </c>
      <c r="TD31" s="42">
        <v>-9999</v>
      </c>
      <c r="TE31" s="42">
        <v>-9999</v>
      </c>
      <c r="TF31" s="42">
        <v>-9999</v>
      </c>
      <c r="TG31" s="42">
        <v>-9999</v>
      </c>
      <c r="TH31" s="42">
        <v>-9999</v>
      </c>
      <c r="TI31" s="42">
        <v>-9999</v>
      </c>
      <c r="TJ31" s="42">
        <v>-9999</v>
      </c>
      <c r="TK31" s="42">
        <v>-9999</v>
      </c>
      <c r="TL31" s="42">
        <v>-9999</v>
      </c>
      <c r="TM31" s="42">
        <v>-9999</v>
      </c>
      <c r="TN31" s="42">
        <v>-9999</v>
      </c>
      <c r="TO31" s="42">
        <v>-9999</v>
      </c>
      <c r="TP31" s="42">
        <v>-9999</v>
      </c>
      <c r="TQ31" s="42">
        <v>-9999</v>
      </c>
      <c r="TR31" s="42">
        <v>-9999</v>
      </c>
      <c r="TS31" s="42">
        <v>-9999</v>
      </c>
      <c r="TT31" s="42">
        <v>-9999</v>
      </c>
      <c r="TU31" s="42">
        <v>-9999</v>
      </c>
      <c r="TV31" s="42">
        <v>-9999</v>
      </c>
      <c r="TW31" s="42">
        <v>-9999</v>
      </c>
      <c r="TX31" s="42">
        <v>-9999</v>
      </c>
      <c r="TY31" s="41">
        <v>0.34240000000000004</v>
      </c>
      <c r="TZ31" s="41">
        <v>0.12790869565217389</v>
      </c>
      <c r="UA31" s="41">
        <v>5.4039130434782603E-2</v>
      </c>
      <c r="UB31" s="41">
        <v>0.23243913043478265</v>
      </c>
      <c r="UC31" s="41">
        <v>6.9599999999999995E-2</v>
      </c>
      <c r="UD31" s="41">
        <v>5.4943478260869566E-2</v>
      </c>
      <c r="UE31" s="41">
        <v>0.65957108695652167</v>
      </c>
      <c r="UF31" s="41">
        <v>0.53729839130434787</v>
      </c>
      <c r="UG31" s="41">
        <v>0.72262178260869558</v>
      </c>
      <c r="UH31" s="41">
        <v>0.6204448260869565</v>
      </c>
      <c r="UI31" s="41">
        <v>0.29142265217391305</v>
      </c>
      <c r="UJ31" s="41">
        <v>0.39945347826086952</v>
      </c>
      <c r="UK31" s="41">
        <v>0.45594026086956518</v>
      </c>
      <c r="UL31" s="41">
        <v>0.71921152173913039</v>
      </c>
      <c r="UM31" s="41">
        <v>0.61726356521739112</v>
      </c>
      <c r="UN31" s="41">
        <v>1.4656521739130433E-2</v>
      </c>
      <c r="UO31" s="41">
        <v>3.9236211304347832</v>
      </c>
      <c r="UP31" s="41">
        <v>2.3513493043478264</v>
      </c>
      <c r="UQ31" s="41">
        <v>0.63401834782608713</v>
      </c>
      <c r="UR31" s="41">
        <v>0.69181339130434782</v>
      </c>
      <c r="US31" s="41">
        <v>0.74773691304347811</v>
      </c>
      <c r="UT31" s="41">
        <v>0.78756000000000004</v>
      </c>
      <c r="UU31" s="41">
        <v>34.715652173913043</v>
      </c>
      <c r="UV31" s="41">
        <v>27.595217391304345</v>
      </c>
      <c r="UW31" s="41">
        <v>27.928260869565214</v>
      </c>
      <c r="UX31" s="41">
        <v>28.816086956521744</v>
      </c>
      <c r="UY31" s="41">
        <f t="shared" si="50"/>
        <v>-6.7873913043478282</v>
      </c>
      <c r="UZ31" s="42">
        <v>75.98</v>
      </c>
      <c r="VA31" s="42">
        <f t="shared" si="51"/>
        <v>192.98920000000001</v>
      </c>
      <c r="VB31" s="42">
        <v>206</v>
      </c>
      <c r="VC31" s="42">
        <f t="shared" si="52"/>
        <v>13.010799999999989</v>
      </c>
      <c r="VD31" s="41">
        <f t="shared" si="4"/>
        <v>-693.63873949227639</v>
      </c>
      <c r="VE31" s="41">
        <f t="shared" si="5"/>
        <v>-693.39834412537436</v>
      </c>
      <c r="VF31" s="41">
        <f t="shared" si="6"/>
        <v>-715.71211400125208</v>
      </c>
    </row>
    <row r="32" spans="1:578" x14ac:dyDescent="0.25">
      <c r="A32" s="4">
        <v>1</v>
      </c>
      <c r="B32" s="4">
        <v>4</v>
      </c>
      <c r="C32" s="28">
        <v>401</v>
      </c>
      <c r="D32" s="4">
        <v>7</v>
      </c>
      <c r="E32" s="42">
        <v>-9999</v>
      </c>
      <c r="F32" s="4">
        <v>1</v>
      </c>
      <c r="G32" s="4">
        <v>48.8</v>
      </c>
      <c r="H32" s="40">
        <v>134.64367088607594</v>
      </c>
      <c r="I32" s="40">
        <f t="shared" si="7"/>
        <v>183.44367088607595</v>
      </c>
      <c r="J32" s="41">
        <f t="shared" si="8"/>
        <v>0.3794077991439006</v>
      </c>
      <c r="K32" s="4" t="s">
        <v>9</v>
      </c>
      <c r="L32" s="42">
        <v>225</v>
      </c>
      <c r="M32" s="42">
        <f t="shared" si="0"/>
        <v>252.00000000000003</v>
      </c>
      <c r="N32" s="42">
        <v>-9999</v>
      </c>
      <c r="O32" s="42">
        <v>-9999</v>
      </c>
      <c r="P32" s="42">
        <v>-9999</v>
      </c>
      <c r="Q32" s="42">
        <v>-9999</v>
      </c>
      <c r="R32" s="42">
        <v>-9999</v>
      </c>
      <c r="S32" s="42">
        <v>-9999</v>
      </c>
      <c r="T32" s="42">
        <v>-9999</v>
      </c>
      <c r="U32" s="42">
        <v>-9999</v>
      </c>
      <c r="V32" s="42">
        <v>-9999</v>
      </c>
      <c r="W32" s="42">
        <v>-9999</v>
      </c>
      <c r="X32" s="42">
        <v>-9999</v>
      </c>
      <c r="Y32" s="42">
        <v>-9999</v>
      </c>
      <c r="Z32" s="42">
        <v>-9999</v>
      </c>
      <c r="AA32" s="42">
        <v>-9999</v>
      </c>
      <c r="AB32" s="42">
        <v>-9999</v>
      </c>
      <c r="AC32" s="42">
        <v>-9999</v>
      </c>
      <c r="AD32" s="42">
        <v>-9999</v>
      </c>
      <c r="AE32" s="42">
        <v>-9999</v>
      </c>
      <c r="AF32" s="43">
        <v>10</v>
      </c>
      <c r="AG32" s="4">
        <v>8.5</v>
      </c>
      <c r="AH32" s="4">
        <v>7.2</v>
      </c>
      <c r="AI32" s="4">
        <v>0.32</v>
      </c>
      <c r="AJ32" s="4" t="s">
        <v>38</v>
      </c>
      <c r="AK32" s="42">
        <v>-9999</v>
      </c>
      <c r="AL32" s="4">
        <v>228</v>
      </c>
      <c r="AM32" s="4">
        <v>0.69</v>
      </c>
      <c r="AN32" s="4">
        <v>4061</v>
      </c>
      <c r="AO32" s="4">
        <v>199</v>
      </c>
      <c r="AP32" s="4">
        <v>221</v>
      </c>
      <c r="AQ32" s="4">
        <v>23.5</v>
      </c>
      <c r="AR32" s="4">
        <v>0</v>
      </c>
      <c r="AS32" s="4">
        <v>2</v>
      </c>
      <c r="AT32" s="4">
        <v>86</v>
      </c>
      <c r="AU32" s="4">
        <v>7</v>
      </c>
      <c r="AV32" s="4">
        <v>4</v>
      </c>
      <c r="AW32" s="4">
        <v>36</v>
      </c>
      <c r="AX32" s="4">
        <v>60</v>
      </c>
      <c r="AY32" s="42">
        <v>-9999</v>
      </c>
      <c r="AZ32" s="42">
        <v>-9999</v>
      </c>
      <c r="BA32" s="42">
        <v>-9999</v>
      </c>
      <c r="BB32" s="42">
        <v>-9999</v>
      </c>
      <c r="BC32" s="42">
        <v>-9999</v>
      </c>
      <c r="BD32" s="42">
        <v>-9999</v>
      </c>
      <c r="BE32" s="42">
        <v>-9999</v>
      </c>
      <c r="BF32" s="42">
        <v>-9999</v>
      </c>
      <c r="BG32" s="42">
        <v>-9999</v>
      </c>
      <c r="BH32" s="42">
        <v>-9999</v>
      </c>
      <c r="BI32" s="42">
        <v>-9999</v>
      </c>
      <c r="BJ32" s="42">
        <v>-9999</v>
      </c>
      <c r="BK32" s="42">
        <v>-9999</v>
      </c>
      <c r="BL32" s="42">
        <v>-9999</v>
      </c>
      <c r="BM32" s="42">
        <v>-9999</v>
      </c>
      <c r="BN32" s="42">
        <v>-9999</v>
      </c>
      <c r="BO32" s="42">
        <v>-9999</v>
      </c>
      <c r="BP32" s="42">
        <v>-9999</v>
      </c>
      <c r="BQ32" s="42">
        <v>-9999</v>
      </c>
      <c r="BR32" s="42">
        <v>-9999</v>
      </c>
      <c r="BS32" s="42">
        <v>-9999</v>
      </c>
      <c r="BT32" s="42">
        <v>-9999</v>
      </c>
      <c r="BU32" s="42">
        <v>-9999</v>
      </c>
      <c r="BV32" s="42">
        <v>-9999</v>
      </c>
      <c r="BW32" s="42">
        <v>-9999</v>
      </c>
      <c r="BX32" s="42">
        <v>-9999</v>
      </c>
      <c r="BY32" s="42">
        <v>-9999</v>
      </c>
      <c r="BZ32" s="42">
        <v>-9999</v>
      </c>
      <c r="CA32" s="4">
        <v>56.45</v>
      </c>
      <c r="CB32" s="4">
        <v>56.849999999999994</v>
      </c>
      <c r="CC32" s="4">
        <v>55.900000000000006</v>
      </c>
      <c r="CD32" s="8">
        <v>8.92</v>
      </c>
      <c r="CE32" s="25">
        <f t="shared" si="1"/>
        <v>594.66666666666663</v>
      </c>
      <c r="CF32" s="4">
        <v>3.17</v>
      </c>
      <c r="CG32" s="41">
        <f t="shared" si="55"/>
        <v>18.850933333333334</v>
      </c>
      <c r="CH32" s="37">
        <v>29.81</v>
      </c>
      <c r="CI32" s="25">
        <f>(CH32/1000)*(10000/(0.5*2*0.15))</f>
        <v>1987.3333333333335</v>
      </c>
      <c r="CJ32" s="43">
        <v>2.4500000000000002</v>
      </c>
      <c r="CK32" s="41">
        <f>CI32*CJ32/100</f>
        <v>48.689666666666675</v>
      </c>
      <c r="CL32" s="38">
        <v>70.16</v>
      </c>
      <c r="CM32" s="25">
        <f>(CL32/1000)*(10000/(0.5*2*0.15))</f>
        <v>4677.3333333333339</v>
      </c>
      <c r="CN32" s="43">
        <v>2</v>
      </c>
      <c r="CO32" s="41">
        <f>CM32*CN32/100</f>
        <v>93.546666666666681</v>
      </c>
      <c r="CP32" s="38">
        <v>122.46</v>
      </c>
      <c r="CQ32" s="25">
        <f>(CP32/1000)*(10000/(0.5*2*0.15))</f>
        <v>8164.0000000000009</v>
      </c>
      <c r="CR32" s="43">
        <v>1.78</v>
      </c>
      <c r="CS32" s="41">
        <f>CQ32*CR32/100</f>
        <v>145.31920000000002</v>
      </c>
      <c r="CT32" s="8">
        <v>297.52999999999997</v>
      </c>
      <c r="CU32" s="8">
        <v>4.0066536486584159</v>
      </c>
      <c r="CV32" s="8">
        <v>4.5805724999999997</v>
      </c>
      <c r="CW32" s="8">
        <v>649.54762750726024</v>
      </c>
      <c r="CX32" s="25">
        <f t="shared" si="53"/>
        <v>649.54762750726024</v>
      </c>
      <c r="CY32" s="25">
        <f t="shared" si="9"/>
        <v>646.80434782608688</v>
      </c>
      <c r="CZ32" s="25">
        <f>CX32/(CQ32)</f>
        <v>7.9562423751501729E-2</v>
      </c>
      <c r="DA32" s="43">
        <v>3.1</v>
      </c>
      <c r="DB32" s="41">
        <f t="shared" si="10"/>
        <v>20.135976452725068</v>
      </c>
      <c r="DC32" s="41">
        <v>66.8</v>
      </c>
      <c r="DD32" s="41">
        <v>1525</v>
      </c>
      <c r="DE32" s="41">
        <f t="shared" si="3"/>
        <v>43.803278688524593</v>
      </c>
      <c r="DF32" s="41">
        <v>0</v>
      </c>
      <c r="DG32" s="41">
        <v>0.7650580645161289</v>
      </c>
      <c r="DH32" s="41">
        <v>0.56114516129032255</v>
      </c>
      <c r="DI32" s="41">
        <v>0.47953225806451605</v>
      </c>
      <c r="DJ32" s="41">
        <v>0.73032580645161271</v>
      </c>
      <c r="DK32" s="41">
        <v>0.49187419354838707</v>
      </c>
      <c r="DL32" s="41">
        <v>0.30532580645161284</v>
      </c>
      <c r="DM32" s="41">
        <v>0.21738748387096773</v>
      </c>
      <c r="DN32" s="41">
        <v>0.19521677419354838</v>
      </c>
      <c r="DO32" s="41">
        <v>0.22924564516129031</v>
      </c>
      <c r="DP32" s="41">
        <v>0.207181</v>
      </c>
      <c r="DQ32" s="41">
        <v>6.6071709677419363E-2</v>
      </c>
      <c r="DR32" s="41">
        <v>7.8496129032258069E-2</v>
      </c>
      <c r="DS32" s="41">
        <v>0.15354880645161287</v>
      </c>
      <c r="DT32" s="41">
        <v>0.42931064516129042</v>
      </c>
      <c r="DU32" s="41">
        <v>0.4102228387096773</v>
      </c>
      <c r="DV32" s="41">
        <v>0.18654838709677418</v>
      </c>
      <c r="DW32" s="41">
        <v>0.55703819354838713</v>
      </c>
      <c r="DX32" s="41">
        <v>0.48642190322580642</v>
      </c>
      <c r="DY32" s="41">
        <v>0.66999783870967744</v>
      </c>
      <c r="DZ32" s="41">
        <v>0.70970709677419352</v>
      </c>
      <c r="EA32" s="41">
        <v>0.71365629032258071</v>
      </c>
      <c r="EB32" s="41">
        <v>0.74781809677419364</v>
      </c>
      <c r="EC32" s="41">
        <v>20.842580645161291</v>
      </c>
      <c r="ED32" s="41">
        <v>24.95451612903226</v>
      </c>
      <c r="EE32" s="41">
        <v>25.668709677419354</v>
      </c>
      <c r="EF32" s="41">
        <v>26.405483870967746</v>
      </c>
      <c r="EG32" s="41">
        <f t="shared" si="11"/>
        <v>4.8261290322580628</v>
      </c>
      <c r="EH32" s="41">
        <v>38.146774193548389</v>
      </c>
      <c r="EI32" s="42">
        <f t="shared" si="12"/>
        <v>96.892806451612913</v>
      </c>
      <c r="EJ32" s="4">
        <v>105</v>
      </c>
      <c r="EK32" s="40">
        <f t="shared" si="13"/>
        <v>8.1071935483870874</v>
      </c>
      <c r="EL32" s="41">
        <v>0.71480540540540549</v>
      </c>
      <c r="EM32" s="41">
        <v>0.51710540540540528</v>
      </c>
      <c r="EN32" s="41">
        <v>0.42659729729729728</v>
      </c>
      <c r="EO32" s="41">
        <v>0.68201891891891897</v>
      </c>
      <c r="EP32" s="41">
        <v>0.44154594594594604</v>
      </c>
      <c r="EQ32" s="41">
        <v>0.2779135135135134</v>
      </c>
      <c r="ER32" s="41">
        <v>0.23664781081081082</v>
      </c>
      <c r="ES32" s="41">
        <v>0.21452697297297296</v>
      </c>
      <c r="ET32" s="41">
        <v>0.2526208648648649</v>
      </c>
      <c r="EU32" s="41">
        <v>0.23068083783783791</v>
      </c>
      <c r="EV32" s="41">
        <v>7.9778054054054068E-2</v>
      </c>
      <c r="EW32" s="41">
        <v>9.6694567567567558E-2</v>
      </c>
      <c r="EX32" s="41">
        <v>0.16001810810810813</v>
      </c>
      <c r="EY32" s="41">
        <v>0.43982791891891881</v>
      </c>
      <c r="EZ32" s="41">
        <v>0.4208192432432431</v>
      </c>
      <c r="FA32" s="41">
        <v>0.16363243243243245</v>
      </c>
      <c r="FB32" s="41">
        <v>0.62511302702702709</v>
      </c>
      <c r="FC32" s="41">
        <v>0.55108851351351362</v>
      </c>
      <c r="FD32" s="41">
        <v>0.63530189189189212</v>
      </c>
      <c r="FE32" s="41">
        <v>0.68145083783783766</v>
      </c>
      <c r="FF32" s="41">
        <v>0.68513997297297302</v>
      </c>
      <c r="FG32" s="41">
        <v>0.72422245945945929</v>
      </c>
      <c r="FH32" s="41">
        <v>22.962432432432436</v>
      </c>
      <c r="FI32" s="41">
        <v>26.81864864864864</v>
      </c>
      <c r="FJ32" s="41">
        <v>27.795135135135137</v>
      </c>
      <c r="FK32" s="41">
        <v>28.194864864864872</v>
      </c>
      <c r="FL32" s="41">
        <f t="shared" si="14"/>
        <v>4.8327027027027007</v>
      </c>
      <c r="FM32" s="41">
        <v>39.514054054054064</v>
      </c>
      <c r="FN32" s="40">
        <f t="shared" si="15"/>
        <v>100.36569729729733</v>
      </c>
      <c r="FO32" s="4">
        <v>105</v>
      </c>
      <c r="FP32" s="40">
        <f t="shared" si="16"/>
        <v>4.6343027027026693</v>
      </c>
      <c r="FQ32" s="41">
        <v>0.7380374999999999</v>
      </c>
      <c r="FR32" s="41">
        <v>0.50713750000000002</v>
      </c>
      <c r="FS32" s="41">
        <v>0.37913999999999992</v>
      </c>
      <c r="FT32" s="41">
        <v>0.70348250000000012</v>
      </c>
      <c r="FU32" s="41">
        <v>0.40672500000000006</v>
      </c>
      <c r="FV32" s="41">
        <v>0.26252999999999993</v>
      </c>
      <c r="FW32" s="41">
        <v>0.29037285000000002</v>
      </c>
      <c r="FX32" s="41">
        <v>0.26849689999999998</v>
      </c>
      <c r="FY32" s="41">
        <v>0.32194880000000009</v>
      </c>
      <c r="FZ32" s="41">
        <v>0.3004701500000001</v>
      </c>
      <c r="GA32" s="41">
        <v>0.11153985</v>
      </c>
      <c r="GB32" s="41">
        <v>0.14568494999999998</v>
      </c>
      <c r="GC32" s="41">
        <v>0.18531300000000001</v>
      </c>
      <c r="GD32" s="41">
        <v>0.475268725</v>
      </c>
      <c r="GE32" s="41">
        <v>0.4566226750000002</v>
      </c>
      <c r="GF32" s="41">
        <v>0.14419499999999999</v>
      </c>
      <c r="GG32" s="41">
        <v>0.8313372750000001</v>
      </c>
      <c r="GH32" s="41">
        <v>0.74430405000000022</v>
      </c>
      <c r="GI32" s="41">
        <v>0.57871460000000008</v>
      </c>
      <c r="GJ32" s="41">
        <v>0.65051490000000012</v>
      </c>
      <c r="GK32" s="41">
        <v>0.64426047500000005</v>
      </c>
      <c r="GL32" s="41">
        <v>0.70505477499999969</v>
      </c>
      <c r="GM32" s="41">
        <v>22.749249999999996</v>
      </c>
      <c r="GN32" s="41">
        <v>27.852999999999998</v>
      </c>
      <c r="GO32" s="41">
        <v>28.480499999999999</v>
      </c>
      <c r="GP32" s="41">
        <v>28.847749999999991</v>
      </c>
      <c r="GQ32" s="41">
        <f t="shared" si="17"/>
        <v>5.7312500000000028</v>
      </c>
      <c r="GR32" s="40">
        <v>39.660000000000011</v>
      </c>
      <c r="GS32" s="40">
        <f t="shared" si="18"/>
        <v>100.73640000000003</v>
      </c>
      <c r="GT32" s="4">
        <v>104</v>
      </c>
      <c r="GU32" s="41">
        <f t="shared" si="19"/>
        <v>3.2635999999999683</v>
      </c>
      <c r="GV32" s="41">
        <v>0.75233749999999999</v>
      </c>
      <c r="GW32" s="41">
        <v>0.50439791666666656</v>
      </c>
      <c r="GX32" s="41">
        <v>0.34185416666666674</v>
      </c>
      <c r="GY32" s="41">
        <v>0.72189999999999988</v>
      </c>
      <c r="GZ32" s="41">
        <v>0.38299999999999995</v>
      </c>
      <c r="HA32" s="41">
        <v>0.25053541666666673</v>
      </c>
      <c r="HB32" s="41">
        <v>0.32711656250000004</v>
      </c>
      <c r="HC32" s="41">
        <v>0.30881824999999991</v>
      </c>
      <c r="HD32" s="41">
        <v>0.3769499375</v>
      </c>
      <c r="HE32" s="41">
        <v>0.35927685416666671</v>
      </c>
      <c r="HF32" s="41">
        <v>0.1401940833333333</v>
      </c>
      <c r="HG32" s="41">
        <v>0.19531779166666663</v>
      </c>
      <c r="HH32" s="41">
        <v>0.19710252083333335</v>
      </c>
      <c r="HI32" s="41">
        <v>0.50053579166666673</v>
      </c>
      <c r="HJ32" s="41">
        <v>0.48501025000000003</v>
      </c>
      <c r="HK32" s="41">
        <v>0.13246458333333336</v>
      </c>
      <c r="HL32" s="41">
        <v>1.0032975416666667</v>
      </c>
      <c r="HM32" s="41">
        <v>0.92033252083333339</v>
      </c>
      <c r="HN32" s="41">
        <v>0.52789341666666667</v>
      </c>
      <c r="HO32" s="41">
        <v>0.62042850000000016</v>
      </c>
      <c r="HP32" s="41">
        <v>0.60529264583333331</v>
      </c>
      <c r="HQ32" s="41">
        <v>0.68322770833333346</v>
      </c>
      <c r="HR32" s="41">
        <v>15.995833333333351</v>
      </c>
      <c r="HS32" s="41">
        <v>23.189791666666668</v>
      </c>
      <c r="HT32" s="41">
        <v>23.815624999999997</v>
      </c>
      <c r="HU32" s="41">
        <v>23.856875000000006</v>
      </c>
      <c r="HV32" s="41">
        <f t="shared" si="20"/>
        <v>7.8197916666666458</v>
      </c>
      <c r="HW32" s="41">
        <v>39.161875000000002</v>
      </c>
      <c r="HX32" s="41">
        <f t="shared" si="21"/>
        <v>99.471162500000005</v>
      </c>
      <c r="HY32" s="4">
        <v>106</v>
      </c>
      <c r="HZ32" s="40">
        <f t="shared" si="22"/>
        <v>6.5288374999999945</v>
      </c>
      <c r="IA32" s="41">
        <v>0.7113235294117648</v>
      </c>
      <c r="IB32" s="41">
        <v>0.41464509803921568</v>
      </c>
      <c r="IC32" s="41">
        <v>0.24887450980392162</v>
      </c>
      <c r="ID32" s="41">
        <v>0.65319019607843121</v>
      </c>
      <c r="IE32" s="41">
        <v>0.28788235294117642</v>
      </c>
      <c r="IF32" s="41">
        <v>0.19109215686274511</v>
      </c>
      <c r="IG32" s="41">
        <v>0.4250352352941178</v>
      </c>
      <c r="IH32" s="41">
        <v>0.38988184313725488</v>
      </c>
      <c r="II32" s="41">
        <v>0.48354247058823541</v>
      </c>
      <c r="IJ32" s="41">
        <v>0.45050960784313732</v>
      </c>
      <c r="IK32" s="41">
        <v>0.18444123529411763</v>
      </c>
      <c r="IL32" s="41">
        <v>0.25470215686274511</v>
      </c>
      <c r="IM32" s="41">
        <v>0.26308672549019607</v>
      </c>
      <c r="IN32" s="41">
        <v>0.5764685098039215</v>
      </c>
      <c r="IO32" s="41">
        <v>0.54747845098039194</v>
      </c>
      <c r="IP32" s="41">
        <v>9.6790196078431395E-2</v>
      </c>
      <c r="IQ32" s="41">
        <v>1.5369053137254907</v>
      </c>
      <c r="IR32" s="41">
        <v>1.3290367647058823</v>
      </c>
      <c r="IS32" s="41">
        <v>0.54840741176470598</v>
      </c>
      <c r="IT32" s="41">
        <v>0.6300351372549019</v>
      </c>
      <c r="IU32" s="41">
        <v>0.64208286274509807</v>
      </c>
      <c r="IV32" s="41">
        <v>0.70699923529411757</v>
      </c>
      <c r="IW32" s="41">
        <v>21.929803921568617</v>
      </c>
      <c r="IX32" s="41">
        <v>26.339215686274496</v>
      </c>
      <c r="IY32" s="41">
        <v>25.798627450980401</v>
      </c>
      <c r="IZ32" s="41">
        <v>25.590588235294117</v>
      </c>
      <c r="JA32" s="41">
        <f t="shared" si="23"/>
        <v>3.8688235294117845</v>
      </c>
      <c r="JB32" s="41">
        <v>41.979607843137266</v>
      </c>
      <c r="JC32" s="41">
        <f t="shared" si="24"/>
        <v>106.62820392156866</v>
      </c>
      <c r="JD32" s="41">
        <v>112</v>
      </c>
      <c r="JE32" s="41">
        <f t="shared" si="25"/>
        <v>5.3717960784313448</v>
      </c>
      <c r="JF32" s="41">
        <v>0.66992432432432447</v>
      </c>
      <c r="JG32" s="41">
        <v>0.36761081081081082</v>
      </c>
      <c r="JH32" s="41">
        <v>0.2041837837837838</v>
      </c>
      <c r="JI32" s="41">
        <v>0.60750000000000004</v>
      </c>
      <c r="JJ32" s="41">
        <v>0.25112972972972974</v>
      </c>
      <c r="JK32" s="41">
        <v>0.167127027027027</v>
      </c>
      <c r="JL32" s="41">
        <v>0.45681918918918929</v>
      </c>
      <c r="JM32" s="41">
        <v>0.41792256756756752</v>
      </c>
      <c r="JN32" s="41">
        <v>0.5357824324324324</v>
      </c>
      <c r="JO32" s="41">
        <v>0.5006416486486488</v>
      </c>
      <c r="JP32" s="41">
        <v>0.19526897297297294</v>
      </c>
      <c r="JQ32" s="41">
        <v>0.2946598918918919</v>
      </c>
      <c r="JR32" s="41">
        <v>0.29110999999999992</v>
      </c>
      <c r="JS32" s="41">
        <v>0.6006341891891892</v>
      </c>
      <c r="JT32" s="41">
        <v>0.5687355675675676</v>
      </c>
      <c r="JU32" s="41">
        <v>8.4002702702702728E-2</v>
      </c>
      <c r="JV32" s="41">
        <v>1.7897869189189193</v>
      </c>
      <c r="JW32" s="41">
        <v>1.5289648648648646</v>
      </c>
      <c r="JX32" s="41">
        <v>0.54605627027027026</v>
      </c>
      <c r="JY32" s="41">
        <v>0.64713416216216202</v>
      </c>
      <c r="JZ32" s="41">
        <v>0.64769059459459477</v>
      </c>
      <c r="KA32" s="41">
        <v>0.72688383783783816</v>
      </c>
      <c r="KB32" s="41">
        <v>25.255135135135134</v>
      </c>
      <c r="KC32" s="41">
        <v>29.467297297297296</v>
      </c>
      <c r="KD32" s="41">
        <v>26.500810810810819</v>
      </c>
      <c r="KE32" s="41">
        <v>24.992432432432437</v>
      </c>
      <c r="KF32" s="41">
        <f t="shared" si="26"/>
        <v>1.2456756756756846</v>
      </c>
      <c r="KG32" s="41">
        <v>43.075945945945953</v>
      </c>
      <c r="KH32" s="41">
        <f t="shared" si="27"/>
        <v>109.41290270270272</v>
      </c>
      <c r="KI32" s="41">
        <v>120</v>
      </c>
      <c r="KJ32" s="41">
        <f t="shared" si="28"/>
        <v>10.587097297297277</v>
      </c>
      <c r="KK32" s="41">
        <v>0.39701249999999999</v>
      </c>
      <c r="KL32" s="41">
        <v>0.225775</v>
      </c>
      <c r="KM32" s="41">
        <v>0.126203125</v>
      </c>
      <c r="KN32" s="41">
        <v>0.36806249999999996</v>
      </c>
      <c r="KO32" s="41">
        <v>0.16009687500000003</v>
      </c>
      <c r="KP32" s="41">
        <v>0.10269374999999999</v>
      </c>
      <c r="KQ32" s="41">
        <v>0.42639337499999996</v>
      </c>
      <c r="KR32" s="41">
        <v>0.39656143749999995</v>
      </c>
      <c r="KS32" s="41">
        <v>0.51929606249999993</v>
      </c>
      <c r="KT32" s="41">
        <v>0.49263312500000001</v>
      </c>
      <c r="KU32" s="41">
        <v>0.17941368749999995</v>
      </c>
      <c r="KV32" s="41">
        <v>0.29435390624999996</v>
      </c>
      <c r="KW32" s="41">
        <v>0.27340515625</v>
      </c>
      <c r="KX32" s="41">
        <v>0.58733315624999993</v>
      </c>
      <c r="KY32" s="41">
        <v>0.56301178125000007</v>
      </c>
      <c r="KZ32" s="41">
        <v>5.7403124999999992E-2</v>
      </c>
      <c r="LA32" s="41">
        <v>1.6406426875000002</v>
      </c>
      <c r="LB32" s="41">
        <v>1.4415835937499997</v>
      </c>
      <c r="LC32" s="41">
        <v>0.52636224999999992</v>
      </c>
      <c r="LD32" s="41">
        <v>0.65634290625000002</v>
      </c>
      <c r="LE32" s="41">
        <v>0.62607849999999998</v>
      </c>
      <c r="LF32" s="41">
        <v>0.73062268749999992</v>
      </c>
      <c r="LG32" s="41">
        <v>20.554999999999996</v>
      </c>
      <c r="LH32" s="41">
        <v>23.602812499999999</v>
      </c>
      <c r="LI32" s="41">
        <v>22.511875</v>
      </c>
      <c r="LJ32" s="41">
        <v>21.378437500000008</v>
      </c>
      <c r="LK32" s="41">
        <f t="shared" si="29"/>
        <v>1.9568750000000037</v>
      </c>
      <c r="LL32" s="41">
        <v>56.338750000000005</v>
      </c>
      <c r="LM32" s="41">
        <f t="shared" si="30"/>
        <v>143.100425</v>
      </c>
      <c r="LN32" s="41">
        <v>150</v>
      </c>
      <c r="LO32" s="41">
        <f t="shared" si="31"/>
        <v>6.8995749999999987</v>
      </c>
      <c r="LP32" s="41">
        <v>0.3777428571428571</v>
      </c>
      <c r="LQ32" s="41">
        <v>0.19942000000000001</v>
      </c>
      <c r="LR32" s="41">
        <v>0.10314571428571429</v>
      </c>
      <c r="LS32" s="41">
        <v>0.34759999999999996</v>
      </c>
      <c r="LT32" s="41">
        <v>0.14122571428571429</v>
      </c>
      <c r="LU32" s="41">
        <v>8.6262857142857155E-2</v>
      </c>
      <c r="LV32" s="41">
        <v>0.45959740000000004</v>
      </c>
      <c r="LW32" s="41">
        <v>0.42724417142857146</v>
      </c>
      <c r="LX32" s="41">
        <v>0.57441162857142858</v>
      </c>
      <c r="LY32" s="41">
        <v>0.54717651428571423</v>
      </c>
      <c r="LZ32" s="41">
        <v>0.1836012285714286</v>
      </c>
      <c r="MA32" s="41">
        <v>0.33397757142857137</v>
      </c>
      <c r="MB32" s="41">
        <v>0.30823457142857141</v>
      </c>
      <c r="MC32" s="41">
        <v>0.6274342857142855</v>
      </c>
      <c r="MD32" s="41">
        <v>0.60231868571428571</v>
      </c>
      <c r="ME32" s="41">
        <v>5.4962857142857147E-2</v>
      </c>
      <c r="MF32" s="41">
        <v>1.8846946285714283</v>
      </c>
      <c r="MG32" s="41">
        <v>1.6511646857142859</v>
      </c>
      <c r="MH32" s="41">
        <v>0.54052991428571417</v>
      </c>
      <c r="MI32" s="41">
        <v>0.69565602857142872</v>
      </c>
      <c r="MJ32" s="41">
        <v>0.6484710857142858</v>
      </c>
      <c r="MK32" s="41">
        <v>0.76877237142857135</v>
      </c>
      <c r="ML32" s="41">
        <v>23.232571428571429</v>
      </c>
      <c r="MM32" s="41">
        <v>24.528000000000002</v>
      </c>
      <c r="MN32" s="41">
        <v>23.449142857142853</v>
      </c>
      <c r="MO32" s="41">
        <v>21.99942857142857</v>
      </c>
      <c r="MP32" s="41">
        <f t="shared" si="32"/>
        <v>0.21657142857142375</v>
      </c>
      <c r="MQ32" s="41">
        <v>59.465999999999987</v>
      </c>
      <c r="MR32" s="41">
        <f t="shared" si="33"/>
        <v>151.04363999999998</v>
      </c>
      <c r="MS32" s="41">
        <v>150</v>
      </c>
      <c r="MT32" s="41">
        <f t="shared" si="34"/>
        <v>-1.0436399999999821</v>
      </c>
      <c r="MU32" s="41">
        <v>0.32678064516129041</v>
      </c>
      <c r="MV32" s="41">
        <v>0.16040645161290323</v>
      </c>
      <c r="MW32" s="41">
        <v>7.7603225806451612E-2</v>
      </c>
      <c r="MX32" s="41">
        <v>0.29301935483870972</v>
      </c>
      <c r="MY32" s="41">
        <v>0.10196451612903225</v>
      </c>
      <c r="MZ32" s="41">
        <v>6.6745161290322583E-2</v>
      </c>
      <c r="NA32" s="41">
        <v>0.52447632258064514</v>
      </c>
      <c r="NB32" s="41">
        <v>0.48536832258064527</v>
      </c>
      <c r="NC32" s="41">
        <v>0.61733167741935491</v>
      </c>
      <c r="ND32" s="41">
        <v>0.58424080645161303</v>
      </c>
      <c r="NE32" s="41">
        <v>0.23134199999999999</v>
      </c>
      <c r="NF32" s="41">
        <v>0.36343935483870971</v>
      </c>
      <c r="NG32" s="41">
        <v>0.33999393548387102</v>
      </c>
      <c r="NH32" s="41">
        <v>0.65903906451612915</v>
      </c>
      <c r="NI32" s="41">
        <v>0.62825032258064506</v>
      </c>
      <c r="NJ32" s="41">
        <v>3.5219354838709679E-2</v>
      </c>
      <c r="NK32" s="41">
        <v>2.4100577741935476</v>
      </c>
      <c r="NL32" s="41">
        <v>2.0520584838709679</v>
      </c>
      <c r="NM32" s="41">
        <v>0.55286451612903209</v>
      </c>
      <c r="NN32" s="41">
        <v>0.6524787096774195</v>
      </c>
      <c r="NO32" s="41">
        <v>0.66546496774193553</v>
      </c>
      <c r="NP32" s="41">
        <v>0.73982754838709675</v>
      </c>
      <c r="NQ32" s="41">
        <v>26.015483870967749</v>
      </c>
      <c r="NR32" s="41">
        <v>30.83387096774193</v>
      </c>
      <c r="NS32" s="41">
        <v>28.750322580645165</v>
      </c>
      <c r="NT32" s="41">
        <v>27.415483870967737</v>
      </c>
      <c r="NU32" s="41">
        <f t="shared" si="35"/>
        <v>2.7348387096774154</v>
      </c>
      <c r="NV32" s="41">
        <v>68.748709677419356</v>
      </c>
      <c r="NW32" s="41">
        <f t="shared" si="36"/>
        <v>174.62172258064516</v>
      </c>
      <c r="NX32" s="41">
        <v>174</v>
      </c>
      <c r="NY32" s="41">
        <f t="shared" si="37"/>
        <v>-0.62172258064515518</v>
      </c>
      <c r="NZ32" s="41">
        <v>0.27096451612903227</v>
      </c>
      <c r="OA32" s="41">
        <v>0.15455483870967746</v>
      </c>
      <c r="OB32" s="41">
        <v>8.2870967741935503E-2</v>
      </c>
      <c r="OC32" s="41">
        <v>0.25027419354838709</v>
      </c>
      <c r="OD32" s="41">
        <v>0.10439999999999997</v>
      </c>
      <c r="OE32" s="41">
        <v>6.6309677419354826E-2</v>
      </c>
      <c r="OF32" s="41">
        <v>0.44295187096774191</v>
      </c>
      <c r="OG32" s="41">
        <v>0.41108745161290322</v>
      </c>
      <c r="OH32" s="41">
        <v>0.53232629032258061</v>
      </c>
      <c r="OI32" s="41">
        <v>0.50403177419354839</v>
      </c>
      <c r="OJ32" s="41">
        <v>0.19884893548387095</v>
      </c>
      <c r="OK32" s="41">
        <v>0.31357832258064516</v>
      </c>
      <c r="OL32" s="41">
        <v>0.27155835483870971</v>
      </c>
      <c r="OM32" s="41">
        <v>0.60470983870967743</v>
      </c>
      <c r="ON32" s="41">
        <v>0.57944741935483857</v>
      </c>
      <c r="OO32" s="41">
        <v>3.8090322580645174E-2</v>
      </c>
      <c r="OP32" s="41">
        <v>1.7017706129032255</v>
      </c>
      <c r="OQ32" s="41">
        <v>1.495610741935484</v>
      </c>
      <c r="OR32" s="41">
        <v>0.51269645161290311</v>
      </c>
      <c r="OS32" s="41">
        <v>0.61514974193548388</v>
      </c>
      <c r="OT32" s="41">
        <v>0.61480303225806454</v>
      </c>
      <c r="OU32" s="41">
        <v>0.69541535483870953</v>
      </c>
      <c r="OV32" s="41">
        <v>15.248709677419356</v>
      </c>
      <c r="OW32" s="41">
        <v>20.67806451612903</v>
      </c>
      <c r="OX32" s="41">
        <v>19.72774193548387</v>
      </c>
      <c r="OY32" s="41">
        <v>18.438387096774189</v>
      </c>
      <c r="OZ32" s="41">
        <f t="shared" si="38"/>
        <v>4.4790322580645139</v>
      </c>
      <c r="PA32" s="41">
        <v>43.608064516129041</v>
      </c>
      <c r="PB32" s="41">
        <f t="shared" si="39"/>
        <v>110.76448387096777</v>
      </c>
      <c r="PC32" s="41">
        <v>184</v>
      </c>
      <c r="PD32" s="41">
        <f t="shared" si="40"/>
        <v>73.235516129032234</v>
      </c>
      <c r="PE32" s="41">
        <v>0.27365813953488372</v>
      </c>
      <c r="PF32" s="41">
        <v>0.13413255813953492</v>
      </c>
      <c r="PG32" s="41">
        <v>0.14006279069767438</v>
      </c>
      <c r="PH32" s="41">
        <v>0.24367441860465117</v>
      </c>
      <c r="PI32" s="41">
        <v>0.1167046511627907</v>
      </c>
      <c r="PJ32" s="41">
        <v>8.3153488372093035E-2</v>
      </c>
      <c r="PK32" s="41">
        <v>0.39917174418604656</v>
      </c>
      <c r="PL32" s="41">
        <v>0.35058906976744186</v>
      </c>
      <c r="PM32" s="41">
        <v>0.32153823255813946</v>
      </c>
      <c r="PN32" s="41">
        <v>0.2699586976744186</v>
      </c>
      <c r="PO32" s="41">
        <v>7.0895767441860477E-2</v>
      </c>
      <c r="PP32" s="41">
        <v>-1.7743232558139546E-2</v>
      </c>
      <c r="PQ32" s="41">
        <v>0.33974732558139542</v>
      </c>
      <c r="PR32" s="41">
        <v>0.53105418604651144</v>
      </c>
      <c r="PS32" s="41">
        <v>0.48908023255813965</v>
      </c>
      <c r="PT32" s="41">
        <v>3.3551162790697669E-2</v>
      </c>
      <c r="PU32" s="41">
        <v>1.3809507441860465</v>
      </c>
      <c r="PV32" s="41">
        <v>1.1184203488372093</v>
      </c>
      <c r="PW32" s="41">
        <v>1.1204032790697673</v>
      </c>
      <c r="PX32" s="41">
        <v>0.86358386046511615</v>
      </c>
      <c r="PY32" s="41">
        <v>1.0935879069767442</v>
      </c>
      <c r="PZ32" s="41">
        <v>0.89873341860465128</v>
      </c>
      <c r="QA32" s="41">
        <v>24.760465116279065</v>
      </c>
      <c r="QB32" s="41">
        <v>30.666976744186055</v>
      </c>
      <c r="QC32" s="41">
        <v>29.754186046511624</v>
      </c>
      <c r="QD32" s="41">
        <v>28.129534883720932</v>
      </c>
      <c r="QE32" s="41">
        <f t="shared" si="41"/>
        <v>4.9937209302325591</v>
      </c>
      <c r="QF32" s="41">
        <v>73.786046511627944</v>
      </c>
      <c r="QG32" s="41">
        <f t="shared" si="42"/>
        <v>187.41655813953497</v>
      </c>
      <c r="QH32" s="41">
        <v>185</v>
      </c>
      <c r="QI32" s="41">
        <f t="shared" si="43"/>
        <v>-2.4165581395349705</v>
      </c>
      <c r="QJ32" s="41">
        <v>0.22157187500000003</v>
      </c>
      <c r="QK32" s="41">
        <v>0.169121875</v>
      </c>
      <c r="QL32" s="41">
        <v>0.15215625000000002</v>
      </c>
      <c r="QM32" s="41">
        <v>0.16294375</v>
      </c>
      <c r="QN32" s="41">
        <v>0.11579062499999997</v>
      </c>
      <c r="QO32" s="41">
        <v>8.6265625000000012E-2</v>
      </c>
      <c r="QP32" s="41">
        <v>0.31261637500000006</v>
      </c>
      <c r="QQ32" s="41">
        <v>0.16865350000000001</v>
      </c>
      <c r="QR32" s="41">
        <v>0.18572734375</v>
      </c>
      <c r="QS32" s="41">
        <v>3.4789312500000003E-2</v>
      </c>
      <c r="QT32" s="41">
        <v>0.18704049999999997</v>
      </c>
      <c r="QU32" s="41">
        <v>5.3668875000000005E-2</v>
      </c>
      <c r="QV32" s="41">
        <v>0.1336915625</v>
      </c>
      <c r="QW32" s="41">
        <v>0.4386974374999999</v>
      </c>
      <c r="QX32" s="41">
        <v>0.30693346874999999</v>
      </c>
      <c r="QY32" s="41">
        <v>2.9524999999999992E-2</v>
      </c>
      <c r="QZ32" s="41">
        <v>0.92327275000000009</v>
      </c>
      <c r="RA32" s="41">
        <v>0.41324037499999999</v>
      </c>
      <c r="RB32" s="41">
        <v>0.74543256250000012</v>
      </c>
      <c r="RC32" s="41">
        <v>0.42304609374999996</v>
      </c>
      <c r="RD32" s="41">
        <v>0.77236040624999991</v>
      </c>
      <c r="RE32" s="41">
        <v>0.48751143749999992</v>
      </c>
      <c r="RF32" s="41">
        <v>26.041250000000005</v>
      </c>
      <c r="RG32" s="41">
        <v>36.744062500000005</v>
      </c>
      <c r="RH32" s="41">
        <v>35.920625000000001</v>
      </c>
      <c r="RI32" s="41">
        <v>33.2346875</v>
      </c>
      <c r="RJ32" s="41">
        <f t="shared" si="44"/>
        <v>9.879374999999996</v>
      </c>
      <c r="RK32" s="41">
        <v>75.060312500000023</v>
      </c>
      <c r="RL32" s="41">
        <f t="shared" si="45"/>
        <v>190.65319375000007</v>
      </c>
      <c r="RM32" s="41">
        <v>197</v>
      </c>
      <c r="RN32" s="41">
        <f t="shared" si="46"/>
        <v>6.3468062499999292</v>
      </c>
      <c r="RO32" s="41">
        <v>0.20735000000000001</v>
      </c>
      <c r="RP32" s="41">
        <v>0.12935416666666669</v>
      </c>
      <c r="RQ32" s="41">
        <v>0.14300833333333332</v>
      </c>
      <c r="RR32" s="41">
        <v>0.15423333333333333</v>
      </c>
      <c r="RS32" s="41">
        <v>0.11679166666666668</v>
      </c>
      <c r="RT32" s="41">
        <v>8.0845833333333339E-2</v>
      </c>
      <c r="RU32" s="41">
        <v>0.27793583333333333</v>
      </c>
      <c r="RV32" s="41">
        <v>0.13800645833333333</v>
      </c>
      <c r="RW32" s="41">
        <v>0.18234270833333333</v>
      </c>
      <c r="RX32" s="41">
        <v>3.7756041666666663E-2</v>
      </c>
      <c r="RY32" s="41">
        <v>4.9828041666666677E-2</v>
      </c>
      <c r="RZ32" s="41">
        <v>-5.1094833333333332E-2</v>
      </c>
      <c r="SA32" s="41">
        <v>0.23122783333333333</v>
      </c>
      <c r="SB32" s="41">
        <v>0.437166</v>
      </c>
      <c r="SC32" s="41">
        <v>0.31164970833333322</v>
      </c>
      <c r="SD32" s="41">
        <v>3.594583333333333E-2</v>
      </c>
      <c r="SE32" s="41">
        <v>0.78272033333333335</v>
      </c>
      <c r="SF32" s="41">
        <v>0.32587829166666665</v>
      </c>
      <c r="SG32" s="41">
        <v>1.5011856666666663</v>
      </c>
      <c r="SH32" s="41">
        <v>0.84327120833333347</v>
      </c>
      <c r="SI32" s="41">
        <v>1.4175830000000003</v>
      </c>
      <c r="SJ32" s="41">
        <v>0.86940633333333339</v>
      </c>
      <c r="SK32" s="41">
        <v>30.755833333333339</v>
      </c>
      <c r="SL32" s="41">
        <v>43.065833333333337</v>
      </c>
      <c r="SM32" s="41">
        <v>42.121666666666663</v>
      </c>
      <c r="SN32" s="41">
        <v>39.82791666666666</v>
      </c>
      <c r="SO32" s="41">
        <f t="shared" si="47"/>
        <v>11.365833333333324</v>
      </c>
      <c r="SP32" s="42">
        <v>75.972083333333345</v>
      </c>
      <c r="SQ32" s="42">
        <f t="shared" si="48"/>
        <v>192.96909166666669</v>
      </c>
      <c r="SR32" s="42">
        <v>202.5</v>
      </c>
      <c r="SS32" s="42">
        <f t="shared" si="49"/>
        <v>9.5309083333333149</v>
      </c>
      <c r="ST32" s="42">
        <v>-9999</v>
      </c>
      <c r="SU32" s="42">
        <v>-9999</v>
      </c>
      <c r="SV32" s="42">
        <v>-9999</v>
      </c>
      <c r="SW32" s="42">
        <v>-9999</v>
      </c>
      <c r="SX32" s="42">
        <v>-9999</v>
      </c>
      <c r="SY32" s="42">
        <v>-9999</v>
      </c>
      <c r="SZ32" s="42">
        <v>-9999</v>
      </c>
      <c r="TA32" s="42">
        <v>-9999</v>
      </c>
      <c r="TB32" s="42">
        <v>-9999</v>
      </c>
      <c r="TC32" s="42">
        <v>-9999</v>
      </c>
      <c r="TD32" s="42">
        <v>-9999</v>
      </c>
      <c r="TE32" s="42">
        <v>-9999</v>
      </c>
      <c r="TF32" s="42">
        <v>-9999</v>
      </c>
      <c r="TG32" s="42">
        <v>-9999</v>
      </c>
      <c r="TH32" s="42">
        <v>-9999</v>
      </c>
      <c r="TI32" s="42">
        <v>-9999</v>
      </c>
      <c r="TJ32" s="42">
        <v>-9999</v>
      </c>
      <c r="TK32" s="42">
        <v>-9999</v>
      </c>
      <c r="TL32" s="42">
        <v>-9999</v>
      </c>
      <c r="TM32" s="42">
        <v>-9999</v>
      </c>
      <c r="TN32" s="42">
        <v>-9999</v>
      </c>
      <c r="TO32" s="42">
        <v>-9999</v>
      </c>
      <c r="TP32" s="42">
        <v>-9999</v>
      </c>
      <c r="TQ32" s="42">
        <v>-9999</v>
      </c>
      <c r="TR32" s="42">
        <v>-9999</v>
      </c>
      <c r="TS32" s="42">
        <v>-9999</v>
      </c>
      <c r="TT32" s="42">
        <v>-9999</v>
      </c>
      <c r="TU32" s="42">
        <v>-9999</v>
      </c>
      <c r="TV32" s="42">
        <v>-9999</v>
      </c>
      <c r="TW32" s="42">
        <v>-9999</v>
      </c>
      <c r="TX32" s="42">
        <v>-9999</v>
      </c>
      <c r="TY32" s="41">
        <v>0.199464</v>
      </c>
      <c r="TZ32" s="41">
        <v>0.13136399999999998</v>
      </c>
      <c r="UA32" s="41">
        <v>0.15554399999999999</v>
      </c>
      <c r="UB32" s="41">
        <v>0.148316</v>
      </c>
      <c r="UC32" s="41">
        <v>0.12267599999999999</v>
      </c>
      <c r="UD32" s="41">
        <v>8.0507999999999982E-2</v>
      </c>
      <c r="UE32" s="41">
        <v>0.23760075999999997</v>
      </c>
      <c r="UF32" s="41">
        <v>9.4944760000000017E-2</v>
      </c>
      <c r="UG32" s="41">
        <v>0.12270167999999998</v>
      </c>
      <c r="UH32" s="41">
        <v>-2.3722080000000006E-2</v>
      </c>
      <c r="UI32" s="41">
        <v>3.3999800000000004E-2</v>
      </c>
      <c r="UJ32" s="41">
        <v>-8.4706839999999992E-2</v>
      </c>
      <c r="UK32" s="41">
        <v>0.20529920000000002</v>
      </c>
      <c r="UL32" s="41">
        <v>0.42409376000000004</v>
      </c>
      <c r="UM32" s="41">
        <v>0.2969292</v>
      </c>
      <c r="UN32" s="41">
        <v>4.2168000000000004E-2</v>
      </c>
      <c r="UO32" s="41">
        <v>0.62885648000000005</v>
      </c>
      <c r="UP32" s="41">
        <v>0.21280352000000005</v>
      </c>
      <c r="UQ32" s="41">
        <v>1.82094504</v>
      </c>
      <c r="UR32" s="41">
        <v>0.86875904000000004</v>
      </c>
      <c r="US32" s="41">
        <v>1.6797122399999997</v>
      </c>
      <c r="UT32" s="41">
        <v>0.88960140000000021</v>
      </c>
      <c r="UU32" s="41">
        <v>34.400000000000006</v>
      </c>
      <c r="UV32" s="41">
        <v>47.714399999999983</v>
      </c>
      <c r="UW32" s="41">
        <v>46.185999999999993</v>
      </c>
      <c r="UX32" s="41">
        <v>43.244800000000005</v>
      </c>
      <c r="UY32" s="41">
        <f t="shared" si="50"/>
        <v>11.785999999999987</v>
      </c>
      <c r="UZ32" s="42">
        <v>75.981600000000014</v>
      </c>
      <c r="VA32" s="42">
        <f t="shared" si="51"/>
        <v>192.99326400000004</v>
      </c>
      <c r="VB32" s="42">
        <v>206</v>
      </c>
      <c r="VC32" s="42">
        <f t="shared" si="52"/>
        <v>13.006735999999961</v>
      </c>
      <c r="VD32" s="41">
        <f t="shared" si="4"/>
        <v>-686.12380726266827</v>
      </c>
      <c r="VE32" s="41">
        <f t="shared" si="5"/>
        <v>-686.881046917086</v>
      </c>
      <c r="VF32" s="41">
        <f t="shared" si="6"/>
        <v>-709.36308374286239</v>
      </c>
    </row>
    <row r="33" spans="1:578" x14ac:dyDescent="0.25">
      <c r="A33" s="4">
        <v>1</v>
      </c>
      <c r="B33" s="4">
        <v>4</v>
      </c>
      <c r="C33" s="28">
        <v>402</v>
      </c>
      <c r="D33" s="42">
        <v>-9999</v>
      </c>
      <c r="E33" s="42">
        <v>-9999</v>
      </c>
      <c r="F33" s="4">
        <v>2</v>
      </c>
      <c r="G33" s="4">
        <v>48.8</v>
      </c>
      <c r="H33" s="40">
        <v>171.29873417721518</v>
      </c>
      <c r="I33" s="40">
        <f t="shared" si="7"/>
        <v>220.09873417721519</v>
      </c>
      <c r="J33" s="41">
        <f t="shared" si="8"/>
        <v>0.45521971908420927</v>
      </c>
      <c r="K33" s="4" t="s">
        <v>9</v>
      </c>
      <c r="L33" s="42">
        <v>225</v>
      </c>
      <c r="M33" s="42">
        <f t="shared" si="0"/>
        <v>252.00000000000003</v>
      </c>
      <c r="N33" s="42">
        <v>-9999</v>
      </c>
      <c r="O33" s="42">
        <v>-9999</v>
      </c>
      <c r="P33" s="42">
        <v>-9999</v>
      </c>
      <c r="Q33" s="42">
        <v>-9999</v>
      </c>
      <c r="R33" s="42">
        <v>-9999</v>
      </c>
      <c r="S33" s="42">
        <v>-9999</v>
      </c>
      <c r="T33" s="42">
        <v>-9999</v>
      </c>
      <c r="U33" s="42">
        <v>-9999</v>
      </c>
      <c r="V33" s="42">
        <v>-9999</v>
      </c>
      <c r="W33" s="42">
        <v>-9999</v>
      </c>
      <c r="X33" s="42">
        <v>-9999</v>
      </c>
      <c r="Y33" s="42">
        <v>-9999</v>
      </c>
      <c r="Z33" s="42">
        <v>-9999</v>
      </c>
      <c r="AA33" s="42">
        <v>-9999</v>
      </c>
      <c r="AB33" s="42">
        <v>-9999</v>
      </c>
      <c r="AC33" s="42">
        <v>-9999</v>
      </c>
      <c r="AD33" s="42">
        <v>-9999</v>
      </c>
      <c r="AE33" s="42">
        <v>-9999</v>
      </c>
      <c r="AF33" s="57">
        <v>-9999</v>
      </c>
      <c r="AG33" s="42">
        <v>-9999</v>
      </c>
      <c r="AH33" s="42">
        <v>-9999</v>
      </c>
      <c r="AI33" s="42">
        <v>-9999</v>
      </c>
      <c r="AJ33" s="42">
        <v>-9999</v>
      </c>
      <c r="AK33" s="42">
        <v>-9999</v>
      </c>
      <c r="AL33" s="42">
        <v>-9999</v>
      </c>
      <c r="AM33" s="42">
        <v>-9999</v>
      </c>
      <c r="AN33" s="42">
        <v>-9999</v>
      </c>
      <c r="AO33" s="42">
        <v>-9999</v>
      </c>
      <c r="AP33" s="42">
        <v>-9999</v>
      </c>
      <c r="AQ33" s="42">
        <v>-9999</v>
      </c>
      <c r="AR33" s="42">
        <v>-9999</v>
      </c>
      <c r="AS33" s="42">
        <v>-9999</v>
      </c>
      <c r="AT33" s="42">
        <v>-9999</v>
      </c>
      <c r="AU33" s="42">
        <v>-9999</v>
      </c>
      <c r="AV33" s="42">
        <v>-9999</v>
      </c>
      <c r="AW33" s="42">
        <v>-9999</v>
      </c>
      <c r="AX33" s="42">
        <v>-9999</v>
      </c>
      <c r="AY33" s="42">
        <v>-9999</v>
      </c>
      <c r="AZ33" s="42">
        <v>-9999</v>
      </c>
      <c r="BA33" s="42">
        <v>-9999</v>
      </c>
      <c r="BB33" s="42">
        <v>-9999</v>
      </c>
      <c r="BC33" s="42">
        <v>-9999</v>
      </c>
      <c r="BD33" s="42">
        <v>-9999</v>
      </c>
      <c r="BE33" s="42">
        <v>-9999</v>
      </c>
      <c r="BF33" s="42">
        <v>-9999</v>
      </c>
      <c r="BG33" s="42">
        <v>-9999</v>
      </c>
      <c r="BH33" s="42">
        <v>-9999</v>
      </c>
      <c r="BI33" s="42">
        <v>-9999</v>
      </c>
      <c r="BJ33" s="42">
        <v>-9999</v>
      </c>
      <c r="BK33" s="42">
        <v>-9999</v>
      </c>
      <c r="BL33" s="42">
        <v>-9999</v>
      </c>
      <c r="BM33" s="42">
        <v>-9999</v>
      </c>
      <c r="BN33" s="42">
        <v>-9999</v>
      </c>
      <c r="BO33" s="42">
        <v>-9999</v>
      </c>
      <c r="BP33" s="42">
        <v>-9999</v>
      </c>
      <c r="BQ33" s="42">
        <v>-9999</v>
      </c>
      <c r="BR33" s="42">
        <v>-9999</v>
      </c>
      <c r="BS33" s="42">
        <v>-9999</v>
      </c>
      <c r="BT33" s="42">
        <v>-9999</v>
      </c>
      <c r="BU33" s="42">
        <v>-9999</v>
      </c>
      <c r="BV33" s="42">
        <v>-9999</v>
      </c>
      <c r="BW33" s="42">
        <v>-9999</v>
      </c>
      <c r="BX33" s="42">
        <v>-9999</v>
      </c>
      <c r="BY33" s="42">
        <v>-9999</v>
      </c>
      <c r="BZ33" s="42">
        <v>-9999</v>
      </c>
      <c r="CA33" s="42">
        <v>-9999</v>
      </c>
      <c r="CB33" s="42">
        <v>-9999</v>
      </c>
      <c r="CC33" s="42">
        <v>-9999</v>
      </c>
      <c r="CD33" s="66">
        <v>-9999</v>
      </c>
      <c r="CE33" s="60">
        <v>-9999</v>
      </c>
      <c r="CF33" s="42">
        <v>-9999</v>
      </c>
      <c r="CG33" s="42">
        <v>-9999</v>
      </c>
      <c r="CH33" s="61">
        <v>-9999</v>
      </c>
      <c r="CI33" s="60">
        <v>-9999</v>
      </c>
      <c r="CJ33" s="42">
        <v>-9999</v>
      </c>
      <c r="CK33" s="42">
        <v>-9999</v>
      </c>
      <c r="CL33" s="62">
        <v>-9999</v>
      </c>
      <c r="CM33" s="60">
        <v>-9999</v>
      </c>
      <c r="CN33" s="42">
        <v>-9999</v>
      </c>
      <c r="CO33" s="42">
        <v>-9999</v>
      </c>
      <c r="CP33" s="62">
        <v>-9999</v>
      </c>
      <c r="CQ33" s="60">
        <v>-9999</v>
      </c>
      <c r="CR33" s="42">
        <v>-9999</v>
      </c>
      <c r="CS33" s="42">
        <v>-9999</v>
      </c>
      <c r="CT33" s="8">
        <v>356.14</v>
      </c>
      <c r="CU33" s="8">
        <v>4.5252525252525206</v>
      </c>
      <c r="CV33" s="8">
        <v>3.71475</v>
      </c>
      <c r="CW33" s="8">
        <v>958.7186217107477</v>
      </c>
      <c r="CX33" s="25">
        <f t="shared" si="53"/>
        <v>958.7186217107477</v>
      </c>
      <c r="CY33" s="25">
        <f t="shared" si="9"/>
        <v>774.21739130434787</v>
      </c>
      <c r="CZ33" s="60">
        <v>-9999</v>
      </c>
      <c r="DA33" s="43">
        <v>3.4</v>
      </c>
      <c r="DB33" s="41">
        <f t="shared" si="10"/>
        <v>32.596433138165423</v>
      </c>
      <c r="DC33" s="41">
        <v>54.5</v>
      </c>
      <c r="DD33" s="41">
        <v>1351</v>
      </c>
      <c r="DE33" s="41">
        <f t="shared" si="3"/>
        <v>40.340488527017023</v>
      </c>
      <c r="DF33" s="41">
        <v>0</v>
      </c>
      <c r="DG33" s="41">
        <v>0.78895454545454524</v>
      </c>
      <c r="DH33" s="41">
        <v>0.57242424242424239</v>
      </c>
      <c r="DI33" s="41">
        <v>0.48288181818181808</v>
      </c>
      <c r="DJ33" s="41">
        <v>0.753390909090909</v>
      </c>
      <c r="DK33" s="41">
        <v>0.49340606060606057</v>
      </c>
      <c r="DL33" s="41">
        <v>0.30793333333333339</v>
      </c>
      <c r="DM33" s="41">
        <v>0.23022012121212124</v>
      </c>
      <c r="DN33" s="41">
        <v>0.208314</v>
      </c>
      <c r="DO33" s="41">
        <v>0.24021387878787881</v>
      </c>
      <c r="DP33" s="41">
        <v>0.21839657575757573</v>
      </c>
      <c r="DQ33" s="41">
        <v>7.4329030303030286E-2</v>
      </c>
      <c r="DR33" s="41">
        <v>8.4885848484848481E-2</v>
      </c>
      <c r="DS33" s="41">
        <v>0.15857330303030304</v>
      </c>
      <c r="DT33" s="41">
        <v>0.43801115151515146</v>
      </c>
      <c r="DU33" s="41">
        <v>0.4192381818181819</v>
      </c>
      <c r="DV33" s="41">
        <v>0.18547272727272729</v>
      </c>
      <c r="DW33" s="41">
        <v>0.5995529696969697</v>
      </c>
      <c r="DX33" s="41">
        <v>0.52723727272727272</v>
      </c>
      <c r="DY33" s="41">
        <v>0.65736463636363629</v>
      </c>
      <c r="DZ33" s="41">
        <v>0.68812221212121216</v>
      </c>
      <c r="EA33" s="41">
        <v>0.70321681818181825</v>
      </c>
      <c r="EB33" s="41">
        <v>0.72942118181818161</v>
      </c>
      <c r="EC33" s="41">
        <v>20.992121212121209</v>
      </c>
      <c r="ED33" s="41">
        <v>24.441515151515155</v>
      </c>
      <c r="EE33" s="41">
        <v>25.630606060606056</v>
      </c>
      <c r="EF33" s="41">
        <v>26.416060606060611</v>
      </c>
      <c r="EG33" s="41">
        <f t="shared" si="11"/>
        <v>4.6384848484848469</v>
      </c>
      <c r="EH33" s="41">
        <v>37.176363636363625</v>
      </c>
      <c r="EI33" s="42">
        <f t="shared" si="12"/>
        <v>94.427963636363614</v>
      </c>
      <c r="EJ33" s="4">
        <v>105</v>
      </c>
      <c r="EK33" s="40">
        <f t="shared" si="13"/>
        <v>10.572036363636386</v>
      </c>
      <c r="EL33" s="41">
        <v>0.73672162162162169</v>
      </c>
      <c r="EM33" s="41">
        <v>0.5201297297297296</v>
      </c>
      <c r="EN33" s="41">
        <v>0.41917027027027026</v>
      </c>
      <c r="EO33" s="41">
        <v>0.69688648648648654</v>
      </c>
      <c r="EP33" s="41">
        <v>0.43108648648648656</v>
      </c>
      <c r="EQ33" s="41">
        <v>0.27179189189189196</v>
      </c>
      <c r="ER33" s="41">
        <v>0.26141529729729729</v>
      </c>
      <c r="ES33" s="41">
        <v>0.23540035135135132</v>
      </c>
      <c r="ET33" s="41">
        <v>0.27454424324324334</v>
      </c>
      <c r="EU33" s="41">
        <v>0.24874402702702697</v>
      </c>
      <c r="EV33" s="41">
        <v>9.3703135135135146E-2</v>
      </c>
      <c r="EW33" s="41">
        <v>0.10769964864864866</v>
      </c>
      <c r="EX33" s="41">
        <v>0.1719889189189189</v>
      </c>
      <c r="EY33" s="41">
        <v>0.46068248648648641</v>
      </c>
      <c r="EZ33" s="41">
        <v>0.43857818918918917</v>
      </c>
      <c r="FA33" s="41">
        <v>0.15929459459459458</v>
      </c>
      <c r="FB33" s="41">
        <v>0.710578081081081</v>
      </c>
      <c r="FC33" s="41">
        <v>0.61803286486486497</v>
      </c>
      <c r="FD33" s="41">
        <v>0.62772775675675685</v>
      </c>
      <c r="FE33" s="41">
        <v>0.65849945945945954</v>
      </c>
      <c r="FF33" s="41">
        <v>0.68169062162162175</v>
      </c>
      <c r="FG33" s="41">
        <v>0.70807889189189188</v>
      </c>
      <c r="FH33" s="41">
        <v>22.704054054054055</v>
      </c>
      <c r="FI33" s="41">
        <v>25.415135135135138</v>
      </c>
      <c r="FJ33" s="41">
        <v>26.227837837837846</v>
      </c>
      <c r="FK33" s="41">
        <v>27.206756756756761</v>
      </c>
      <c r="FL33" s="41">
        <f t="shared" si="14"/>
        <v>3.5237837837837915</v>
      </c>
      <c r="FM33" s="41">
        <v>39.265135135135139</v>
      </c>
      <c r="FN33" s="40">
        <f t="shared" si="15"/>
        <v>99.733443243243258</v>
      </c>
      <c r="FO33" s="4">
        <v>105</v>
      </c>
      <c r="FP33" s="40">
        <f t="shared" si="16"/>
        <v>5.2665567567567422</v>
      </c>
      <c r="FQ33" s="41">
        <v>0.76127749999999983</v>
      </c>
      <c r="FR33" s="41">
        <v>0.51835000000000009</v>
      </c>
      <c r="FS33" s="41">
        <v>0.38794999999999996</v>
      </c>
      <c r="FT33" s="41">
        <v>0.7278724999999997</v>
      </c>
      <c r="FU33" s="41">
        <v>0.400005</v>
      </c>
      <c r="FV33" s="41">
        <v>0.26764750000000009</v>
      </c>
      <c r="FW33" s="41">
        <v>0.31086599999999998</v>
      </c>
      <c r="FX33" s="41">
        <v>0.29066667499999999</v>
      </c>
      <c r="FY33" s="41">
        <v>0.32493390000000011</v>
      </c>
      <c r="FZ33" s="41">
        <v>0.30492572499999998</v>
      </c>
      <c r="GA33" s="41">
        <v>0.12946042499999999</v>
      </c>
      <c r="GB33" s="41">
        <v>0.14466967499999997</v>
      </c>
      <c r="GC33" s="41">
        <v>0.18938312500000004</v>
      </c>
      <c r="GD33" s="41">
        <v>0.47937075000000007</v>
      </c>
      <c r="GE33" s="41">
        <v>0.46207580000000004</v>
      </c>
      <c r="GF33" s="41">
        <v>0.13235749999999999</v>
      </c>
      <c r="GG33" s="41">
        <v>0.91137899999999994</v>
      </c>
      <c r="GH33" s="41">
        <v>0.82732284999999983</v>
      </c>
      <c r="GI33" s="41">
        <v>0.58604747499999987</v>
      </c>
      <c r="GJ33" s="41">
        <v>0.61366362500000005</v>
      </c>
      <c r="GK33" s="41">
        <v>0.65161410000000008</v>
      </c>
      <c r="GL33" s="41">
        <v>0.6751900500000001</v>
      </c>
      <c r="GM33" s="41">
        <v>22.707750000000004</v>
      </c>
      <c r="GN33" s="41">
        <v>26.378000000000004</v>
      </c>
      <c r="GO33" s="41">
        <v>27.284499999999998</v>
      </c>
      <c r="GP33" s="41">
        <v>28.204999999999995</v>
      </c>
      <c r="GQ33" s="41">
        <f t="shared" si="17"/>
        <v>4.5767499999999934</v>
      </c>
      <c r="GR33" s="40">
        <v>38.770250000000004</v>
      </c>
      <c r="GS33" s="40">
        <f t="shared" si="18"/>
        <v>98.476435000000009</v>
      </c>
      <c r="GT33" s="4">
        <v>104</v>
      </c>
      <c r="GU33" s="41">
        <f t="shared" si="19"/>
        <v>5.5235649999999907</v>
      </c>
      <c r="GV33" s="41">
        <v>0.79449787234042535</v>
      </c>
      <c r="GW33" s="41">
        <v>0.51833617021276601</v>
      </c>
      <c r="GX33" s="41">
        <v>0.34450425531914897</v>
      </c>
      <c r="GY33" s="41">
        <v>0.75763404255319133</v>
      </c>
      <c r="GZ33" s="41">
        <v>0.36735531914893615</v>
      </c>
      <c r="HA33" s="41">
        <v>0.25325957446808506</v>
      </c>
      <c r="HB33" s="41">
        <v>0.36730017021276584</v>
      </c>
      <c r="HC33" s="41">
        <v>0.34702538297872337</v>
      </c>
      <c r="HD33" s="41">
        <v>0.39592187234042547</v>
      </c>
      <c r="HE33" s="41">
        <v>0.37604578723404264</v>
      </c>
      <c r="HF33" s="41">
        <v>0.17174270212765957</v>
      </c>
      <c r="HG33" s="41">
        <v>0.20372336170212763</v>
      </c>
      <c r="HH33" s="41">
        <v>0.20968642553191488</v>
      </c>
      <c r="HI33" s="41">
        <v>0.5161661702127659</v>
      </c>
      <c r="HJ33" s="41">
        <v>0.49879836170212766</v>
      </c>
      <c r="HK33" s="41">
        <v>0.11409574468085104</v>
      </c>
      <c r="HL33" s="41">
        <v>1.185085914893617</v>
      </c>
      <c r="HM33" s="41">
        <v>1.0824914042553191</v>
      </c>
      <c r="HN33" s="41">
        <v>0.53310999999999986</v>
      </c>
      <c r="HO33" s="41">
        <v>0.57599134042553179</v>
      </c>
      <c r="HP33" s="41">
        <v>0.61340927659574451</v>
      </c>
      <c r="HQ33" s="41">
        <v>0.64947551063829811</v>
      </c>
      <c r="HR33" s="41">
        <v>16.059787234042549</v>
      </c>
      <c r="HS33" s="41">
        <v>21.378936170212764</v>
      </c>
      <c r="HT33" s="41">
        <v>22.314893617021276</v>
      </c>
      <c r="HU33" s="41">
        <v>22.900212765957445</v>
      </c>
      <c r="HV33" s="41">
        <f t="shared" si="20"/>
        <v>6.2551063829787275</v>
      </c>
      <c r="HW33" s="41">
        <v>38.381914893617001</v>
      </c>
      <c r="HX33" s="41">
        <f t="shared" si="21"/>
        <v>97.490063829787189</v>
      </c>
      <c r="HY33" s="4">
        <v>106</v>
      </c>
      <c r="HZ33" s="40">
        <f t="shared" si="22"/>
        <v>8.5099361702128107</v>
      </c>
      <c r="IA33" s="41">
        <v>0.74740655737704909</v>
      </c>
      <c r="IB33" s="41">
        <v>0.42190000000000005</v>
      </c>
      <c r="IC33" s="41">
        <v>0.23887868852459013</v>
      </c>
      <c r="ID33" s="41">
        <v>0.68441967213114741</v>
      </c>
      <c r="IE33" s="41">
        <v>0.28238524590163933</v>
      </c>
      <c r="IF33" s="41">
        <v>0.18841967213114755</v>
      </c>
      <c r="IG33" s="41">
        <v>0.45130855737704917</v>
      </c>
      <c r="IH33" s="41">
        <v>0.41589359016393468</v>
      </c>
      <c r="II33" s="41">
        <v>0.51707586885245904</v>
      </c>
      <c r="IJ33" s="41">
        <v>0.4842839672131149</v>
      </c>
      <c r="IK33" s="41">
        <v>0.19980821311475405</v>
      </c>
      <c r="IL33" s="41">
        <v>0.2804419180327869</v>
      </c>
      <c r="IM33" s="41">
        <v>0.27782018032786876</v>
      </c>
      <c r="IN33" s="41">
        <v>0.59723759016393452</v>
      </c>
      <c r="IO33" s="41">
        <v>0.56826213114754098</v>
      </c>
      <c r="IP33" s="41">
        <v>9.3965573770491806E-2</v>
      </c>
      <c r="IQ33" s="41">
        <v>1.6851183442622955</v>
      </c>
      <c r="IR33" s="41">
        <v>1.4579120163934427</v>
      </c>
      <c r="IS33" s="41">
        <v>0.54073547540983613</v>
      </c>
      <c r="IT33" s="41">
        <v>0.62117231147540986</v>
      </c>
      <c r="IU33" s="41">
        <v>0.64016475409836082</v>
      </c>
      <c r="IV33" s="41">
        <v>0.70354131147540999</v>
      </c>
      <c r="IW33" s="41">
        <v>21.572622950819685</v>
      </c>
      <c r="IX33" s="41">
        <v>22.31245901639344</v>
      </c>
      <c r="IY33" s="41">
        <v>23.752622950819674</v>
      </c>
      <c r="IZ33" s="41">
        <v>24.219016393442629</v>
      </c>
      <c r="JA33" s="41">
        <f t="shared" si="23"/>
        <v>2.1799999999999891</v>
      </c>
      <c r="JB33" s="41">
        <v>41.070819672131144</v>
      </c>
      <c r="JC33" s="41">
        <f t="shared" si="24"/>
        <v>104.31988196721311</v>
      </c>
      <c r="JD33" s="41">
        <v>112</v>
      </c>
      <c r="JE33" s="41">
        <f t="shared" si="25"/>
        <v>7.6801180327868934</v>
      </c>
      <c r="JF33" s="41">
        <v>0.70259999999999989</v>
      </c>
      <c r="JG33" s="41">
        <v>0.3559944444444445</v>
      </c>
      <c r="JH33" s="41">
        <v>0.17696388888888884</v>
      </c>
      <c r="JI33" s="41">
        <v>0.63584166666666675</v>
      </c>
      <c r="JJ33" s="41">
        <v>0.21237500000000001</v>
      </c>
      <c r="JK33" s="41">
        <v>0.15284166666666665</v>
      </c>
      <c r="JL33" s="41">
        <v>0.53522849999999988</v>
      </c>
      <c r="JM33" s="41">
        <v>0.49910561111111118</v>
      </c>
      <c r="JN33" s="41">
        <v>0.59881808333333308</v>
      </c>
      <c r="JO33" s="41">
        <v>0.56604616666666652</v>
      </c>
      <c r="JP33" s="41">
        <v>0.25451433333333334</v>
      </c>
      <c r="JQ33" s="41">
        <v>0.33952194444444439</v>
      </c>
      <c r="JR33" s="41">
        <v>0.32683027777777773</v>
      </c>
      <c r="JS33" s="41">
        <v>0.64247213888888888</v>
      </c>
      <c r="JT33" s="41">
        <v>0.61228591666666654</v>
      </c>
      <c r="JU33" s="41">
        <v>5.9533333333333341E-2</v>
      </c>
      <c r="JV33" s="41">
        <v>2.3627898055555558</v>
      </c>
      <c r="JW33" s="41">
        <v>2.0404363888888888</v>
      </c>
      <c r="JX33" s="41">
        <v>0.54775102777777773</v>
      </c>
      <c r="JY33" s="41">
        <v>0.61381252777777773</v>
      </c>
      <c r="JZ33" s="41">
        <v>0.65864930555555545</v>
      </c>
      <c r="KA33" s="41">
        <v>0.70886561111111102</v>
      </c>
      <c r="KB33" s="41">
        <v>25.223611111111122</v>
      </c>
      <c r="KC33" s="41">
        <v>24.079444444444448</v>
      </c>
      <c r="KD33" s="41">
        <v>22.510555555555548</v>
      </c>
      <c r="KE33" s="41">
        <v>22.132499999999997</v>
      </c>
      <c r="KF33" s="41">
        <f t="shared" si="26"/>
        <v>-2.7130555555555738</v>
      </c>
      <c r="KG33" s="41">
        <v>42.79944444444444</v>
      </c>
      <c r="KH33" s="41">
        <f t="shared" si="27"/>
        <v>108.71058888888888</v>
      </c>
      <c r="KI33" s="41">
        <v>120</v>
      </c>
      <c r="KJ33" s="41">
        <f t="shared" si="28"/>
        <v>11.289411111111121</v>
      </c>
      <c r="KK33" s="41">
        <v>0.43896000000000002</v>
      </c>
      <c r="KL33" s="41">
        <v>0.20761714285714289</v>
      </c>
      <c r="KM33" s="41">
        <v>9.3874285714285688E-2</v>
      </c>
      <c r="KN33" s="41">
        <v>0.39756571428571419</v>
      </c>
      <c r="KO33" s="41">
        <v>0.11807142857142858</v>
      </c>
      <c r="KP33" s="41">
        <v>8.6602857142857134E-2</v>
      </c>
      <c r="KQ33" s="41">
        <v>0.57552562857142864</v>
      </c>
      <c r="KR33" s="41">
        <v>0.54200394285714293</v>
      </c>
      <c r="KS33" s="41">
        <v>0.64825017142857133</v>
      </c>
      <c r="KT33" s="41">
        <v>0.61896054285714297</v>
      </c>
      <c r="KU33" s="41">
        <v>0.27588199999999996</v>
      </c>
      <c r="KV33" s="41">
        <v>0.37989874285714287</v>
      </c>
      <c r="KW33" s="41">
        <v>0.35735328571428565</v>
      </c>
      <c r="KX33" s="41">
        <v>0.67031231428571425</v>
      </c>
      <c r="KY33" s="41">
        <v>0.64236260000000001</v>
      </c>
      <c r="KZ33" s="41">
        <v>3.1468571428571422E-2</v>
      </c>
      <c r="LA33" s="41">
        <v>2.7579547714285715</v>
      </c>
      <c r="LB33" s="41">
        <v>2.4007685714285705</v>
      </c>
      <c r="LC33" s="41">
        <v>0.55208111428571416</v>
      </c>
      <c r="LD33" s="41">
        <v>0.62217828571428579</v>
      </c>
      <c r="LE33" s="41">
        <v>0.66957102857142858</v>
      </c>
      <c r="LF33" s="41">
        <v>0.72134140000000002</v>
      </c>
      <c r="LG33" s="41">
        <v>20.476857142857153</v>
      </c>
      <c r="LH33" s="41">
        <v>19.376285714285718</v>
      </c>
      <c r="LI33" s="41">
        <v>19.367428571428572</v>
      </c>
      <c r="LJ33" s="41">
        <v>18.955714285714283</v>
      </c>
      <c r="LK33" s="41">
        <f t="shared" si="29"/>
        <v>-1.1094285714285803</v>
      </c>
      <c r="LL33" s="41">
        <v>55.712571428571415</v>
      </c>
      <c r="LM33" s="41">
        <f t="shared" si="30"/>
        <v>141.50993142857141</v>
      </c>
      <c r="LN33" s="41">
        <v>150</v>
      </c>
      <c r="LO33" s="41">
        <f t="shared" si="31"/>
        <v>8.4900685714285942</v>
      </c>
      <c r="LP33" s="41">
        <v>0.41294333333333327</v>
      </c>
      <c r="LQ33" s="41">
        <v>0.16785666666666671</v>
      </c>
      <c r="LR33" s="41">
        <v>5.4896666666666677E-2</v>
      </c>
      <c r="LS33" s="41">
        <v>0.37403333333333327</v>
      </c>
      <c r="LT33" s="41">
        <v>7.9906666666666654E-2</v>
      </c>
      <c r="LU33" s="41">
        <v>6.2490000000000004E-2</v>
      </c>
      <c r="LV33" s="41">
        <v>0.67514386666666659</v>
      </c>
      <c r="LW33" s="41">
        <v>0.64727116666666651</v>
      </c>
      <c r="LX33" s="41">
        <v>0.76460496666666689</v>
      </c>
      <c r="LY33" s="41">
        <v>0.74303643333333325</v>
      </c>
      <c r="LZ33" s="41">
        <v>0.35519666666666672</v>
      </c>
      <c r="MA33" s="41">
        <v>0.50782413333333343</v>
      </c>
      <c r="MB33" s="41">
        <v>0.42058889999999993</v>
      </c>
      <c r="MC33" s="41">
        <v>0.73612616666666641</v>
      </c>
      <c r="MD33" s="41">
        <v>0.7125649666666668</v>
      </c>
      <c r="ME33" s="41">
        <v>1.7416666666666667E-2</v>
      </c>
      <c r="MF33" s="41">
        <v>4.1960332999999999</v>
      </c>
      <c r="MG33" s="41">
        <v>3.7037979333333335</v>
      </c>
      <c r="MH33" s="41">
        <v>0.54945426666666652</v>
      </c>
      <c r="MI33" s="41">
        <v>0.62238786666666679</v>
      </c>
      <c r="MJ33" s="41">
        <v>0.68154313333333338</v>
      </c>
      <c r="MK33" s="41">
        <v>0.73279033333333343</v>
      </c>
      <c r="ML33" s="41">
        <v>22.896666666666658</v>
      </c>
      <c r="MM33" s="41">
        <v>20.170333333333335</v>
      </c>
      <c r="MN33" s="41">
        <v>20.27566666666667</v>
      </c>
      <c r="MO33" s="41">
        <v>20.005666666666666</v>
      </c>
      <c r="MP33" s="41">
        <f t="shared" si="32"/>
        <v>-2.620999999999988</v>
      </c>
      <c r="MQ33" s="41">
        <v>62.905333333333324</v>
      </c>
      <c r="MR33" s="41">
        <f t="shared" si="33"/>
        <v>159.77954666666665</v>
      </c>
      <c r="MS33" s="41">
        <v>150</v>
      </c>
      <c r="MT33" s="41">
        <f t="shared" si="34"/>
        <v>-9.7795466666666471</v>
      </c>
      <c r="MU33" s="41">
        <v>0.37180000000000002</v>
      </c>
      <c r="MV33" s="41">
        <v>0.14911999999999997</v>
      </c>
      <c r="MW33" s="41">
        <v>4.7539999999999999E-2</v>
      </c>
      <c r="MX33" s="41">
        <v>0.33142333333333329</v>
      </c>
      <c r="MY33" s="41">
        <v>6.8043333333333317E-2</v>
      </c>
      <c r="MZ33" s="41">
        <v>5.2643333333333334E-2</v>
      </c>
      <c r="NA33" s="41">
        <v>0.68997183333333334</v>
      </c>
      <c r="NB33" s="41">
        <v>0.65889180000000003</v>
      </c>
      <c r="NC33" s="41">
        <v>0.7729240666666668</v>
      </c>
      <c r="ND33" s="41">
        <v>0.74887309999999974</v>
      </c>
      <c r="NE33" s="41">
        <v>0.37410526666666666</v>
      </c>
      <c r="NF33" s="41">
        <v>0.51829863333333326</v>
      </c>
      <c r="NG33" s="41">
        <v>0.42685573333333343</v>
      </c>
      <c r="NH33" s="41">
        <v>0.7518423333333335</v>
      </c>
      <c r="NI33" s="41">
        <v>0.72552266666666665</v>
      </c>
      <c r="NJ33" s="41">
        <v>1.5399999999999999E-2</v>
      </c>
      <c r="NK33" s="41">
        <v>4.520483500000001</v>
      </c>
      <c r="NL33" s="41">
        <v>3.9171430000000003</v>
      </c>
      <c r="NM33" s="41">
        <v>0.5521499333333334</v>
      </c>
      <c r="NN33" s="41">
        <v>0.61903853333333336</v>
      </c>
      <c r="NO33" s="41">
        <v>0.68580096666666679</v>
      </c>
      <c r="NP33" s="41">
        <v>0.73266356666666677</v>
      </c>
      <c r="NQ33" s="41">
        <v>25.601333333333333</v>
      </c>
      <c r="NR33" s="41">
        <v>23.525333333333332</v>
      </c>
      <c r="NS33" s="41">
        <v>23.405000000000005</v>
      </c>
      <c r="NT33" s="41">
        <v>23.526333333333341</v>
      </c>
      <c r="NU33" s="41">
        <f t="shared" si="35"/>
        <v>-2.1963333333333281</v>
      </c>
      <c r="NV33" s="41">
        <v>75.959666666666678</v>
      </c>
      <c r="NW33" s="41">
        <f t="shared" si="36"/>
        <v>192.93755333333337</v>
      </c>
      <c r="NX33" s="41">
        <v>174</v>
      </c>
      <c r="NY33" s="41">
        <f t="shared" si="37"/>
        <v>-18.937553333333369</v>
      </c>
      <c r="NZ33" s="41">
        <v>0.33744814814814811</v>
      </c>
      <c r="OA33" s="41">
        <v>0.14142962962962963</v>
      </c>
      <c r="OB33" s="41">
        <v>4.7648148148148148E-2</v>
      </c>
      <c r="OC33" s="41">
        <v>0.30363333333333326</v>
      </c>
      <c r="OD33" s="41">
        <v>6.9837037037037045E-2</v>
      </c>
      <c r="OE33" s="41">
        <v>5.1192592592592595E-2</v>
      </c>
      <c r="OF33" s="41">
        <v>0.65689599999999981</v>
      </c>
      <c r="OG33" s="41">
        <v>0.62566337037037034</v>
      </c>
      <c r="OH33" s="41">
        <v>0.75247692592592597</v>
      </c>
      <c r="OI33" s="41">
        <v>0.72861177777777753</v>
      </c>
      <c r="OJ33" s="41">
        <v>0.34017529629629628</v>
      </c>
      <c r="OK33" s="41">
        <v>0.49747040740740744</v>
      </c>
      <c r="OL33" s="41">
        <v>0.40899388888888888</v>
      </c>
      <c r="OM33" s="41">
        <v>0.73633685185185205</v>
      </c>
      <c r="ON33" s="41">
        <v>0.7111762962962962</v>
      </c>
      <c r="OO33" s="41">
        <v>1.8644444444444446E-2</v>
      </c>
      <c r="OP33" s="41">
        <v>3.8825752222222225</v>
      </c>
      <c r="OQ33" s="41">
        <v>3.3967880370370374</v>
      </c>
      <c r="OR33" s="41">
        <v>0.54348177777777784</v>
      </c>
      <c r="OS33" s="41">
        <v>0.62235300000000016</v>
      </c>
      <c r="OT33" s="41">
        <v>0.67551125925925937</v>
      </c>
      <c r="OU33" s="41">
        <v>0.73163948148148139</v>
      </c>
      <c r="OV33" s="41">
        <v>16.329999999999998</v>
      </c>
      <c r="OW33" s="41">
        <v>17.576296296296295</v>
      </c>
      <c r="OX33" s="41">
        <v>17.77333333333333</v>
      </c>
      <c r="OY33" s="41">
        <v>17.476296296296297</v>
      </c>
      <c r="OZ33" s="41">
        <f t="shared" si="38"/>
        <v>1.4433333333333316</v>
      </c>
      <c r="PA33" s="41">
        <v>43.795555555555559</v>
      </c>
      <c r="PB33" s="41">
        <f t="shared" si="39"/>
        <v>111.24071111111112</v>
      </c>
      <c r="PC33" s="41">
        <v>184</v>
      </c>
      <c r="PD33" s="41">
        <f t="shared" si="40"/>
        <v>72.759288888888875</v>
      </c>
      <c r="PE33" s="41">
        <v>0.3272571428571428</v>
      </c>
      <c r="PF33" s="41">
        <v>0.13637857142857146</v>
      </c>
      <c r="PG33" s="41">
        <v>9.8296428571428549E-2</v>
      </c>
      <c r="PH33" s="41">
        <v>0.29245535714285714</v>
      </c>
      <c r="PI33" s="41">
        <v>9.7524999999999973E-2</v>
      </c>
      <c r="PJ33" s="41">
        <v>7.3569642857142847E-2</v>
      </c>
      <c r="PK33" s="41">
        <v>0.53956323214285706</v>
      </c>
      <c r="PL33" s="41">
        <v>0.49921716071428573</v>
      </c>
      <c r="PM33" s="41">
        <v>0.53733780357142868</v>
      </c>
      <c r="PN33" s="41">
        <v>0.496697142857143</v>
      </c>
      <c r="PO33" s="41">
        <v>0.16656523214285709</v>
      </c>
      <c r="PP33" s="41">
        <v>0.16365400000000002</v>
      </c>
      <c r="PQ33" s="41">
        <v>0.4105413750000001</v>
      </c>
      <c r="PR33" s="41">
        <v>0.63189787499999983</v>
      </c>
      <c r="PS33" s="41">
        <v>0.5974467499999998</v>
      </c>
      <c r="PT33" s="41">
        <v>2.395535714285715E-2</v>
      </c>
      <c r="PU33" s="41">
        <v>2.3775034464285705</v>
      </c>
      <c r="PV33" s="41">
        <v>2.0157614285714285</v>
      </c>
      <c r="PW33" s="41">
        <v>0.76564174999999979</v>
      </c>
      <c r="PX33" s="41">
        <v>0.76129932142857126</v>
      </c>
      <c r="PY33" s="41">
        <v>0.83319894642857151</v>
      </c>
      <c r="PZ33" s="41">
        <v>0.83027039285714288</v>
      </c>
      <c r="QA33" s="41">
        <v>24.503571428571437</v>
      </c>
      <c r="QB33" s="41">
        <v>26.431607142857139</v>
      </c>
      <c r="QC33" s="41">
        <v>26.521964285714287</v>
      </c>
      <c r="QD33" s="41">
        <v>26.059821428571418</v>
      </c>
      <c r="QE33" s="41">
        <f t="shared" si="41"/>
        <v>2.0183928571428496</v>
      </c>
      <c r="QF33" s="41">
        <v>64.32857142857145</v>
      </c>
      <c r="QG33" s="41">
        <f t="shared" si="42"/>
        <v>163.39457142857148</v>
      </c>
      <c r="QH33" s="41">
        <v>185</v>
      </c>
      <c r="QI33" s="41">
        <f t="shared" si="43"/>
        <v>21.605428571428519</v>
      </c>
      <c r="QJ33" s="41">
        <v>0.26139999999999997</v>
      </c>
      <c r="QK33" s="41">
        <v>0.16880833333333334</v>
      </c>
      <c r="QL33" s="41">
        <v>0.11735</v>
      </c>
      <c r="QM33" s="41">
        <v>0.18761388888888886</v>
      </c>
      <c r="QN33" s="41">
        <v>9.953055555555558E-2</v>
      </c>
      <c r="QO33" s="41">
        <v>7.747222222222222E-2</v>
      </c>
      <c r="QP33" s="41">
        <v>0.44713838888888879</v>
      </c>
      <c r="QQ33" s="41">
        <v>0.30640086111111109</v>
      </c>
      <c r="QR33" s="41">
        <v>0.37951402777777787</v>
      </c>
      <c r="QS33" s="41">
        <v>0.23068744444444444</v>
      </c>
      <c r="QT33" s="41">
        <v>0.25776888888888883</v>
      </c>
      <c r="QU33" s="41">
        <v>0.18027113888888893</v>
      </c>
      <c r="QV33" s="41">
        <v>0.21439547222222222</v>
      </c>
      <c r="QW33" s="41">
        <v>0.54142258333333337</v>
      </c>
      <c r="QX33" s="41">
        <v>0.41511738888888888</v>
      </c>
      <c r="QY33" s="41">
        <v>2.2058333333333336E-2</v>
      </c>
      <c r="QZ33" s="41">
        <v>1.6348996944444447</v>
      </c>
      <c r="RA33" s="41">
        <v>0.89019322222222241</v>
      </c>
      <c r="RB33" s="41">
        <v>0.56699333333333335</v>
      </c>
      <c r="RC33" s="41">
        <v>0.47773977777777765</v>
      </c>
      <c r="RD33" s="41">
        <v>0.64151569444444456</v>
      </c>
      <c r="RE33" s="41">
        <v>0.5679887222222223</v>
      </c>
      <c r="RF33" s="41">
        <v>26.250277777777782</v>
      </c>
      <c r="RG33" s="41">
        <v>30.518888888888892</v>
      </c>
      <c r="RH33" s="41">
        <v>30.773888888888898</v>
      </c>
      <c r="RI33" s="41">
        <v>30.354722222222222</v>
      </c>
      <c r="RJ33" s="41">
        <f t="shared" si="44"/>
        <v>4.5236111111111157</v>
      </c>
      <c r="RK33" s="41">
        <v>72.016388888888869</v>
      </c>
      <c r="RL33" s="41">
        <f t="shared" si="45"/>
        <v>182.92162777777773</v>
      </c>
      <c r="RM33" s="41">
        <v>197</v>
      </c>
      <c r="RN33" s="41">
        <f t="shared" si="46"/>
        <v>14.078372222222271</v>
      </c>
      <c r="RO33" s="41">
        <v>0.23459090909090907</v>
      </c>
      <c r="RP33" s="41">
        <v>0.13268636363636366</v>
      </c>
      <c r="RQ33" s="41">
        <v>0.12704090909090912</v>
      </c>
      <c r="RR33" s="41">
        <v>0.16693181818181818</v>
      </c>
      <c r="RS33" s="41">
        <v>0.10807727272727276</v>
      </c>
      <c r="RT33" s="41">
        <v>7.6590909090909098E-2</v>
      </c>
      <c r="RU33" s="41">
        <v>0.36875659090909085</v>
      </c>
      <c r="RV33" s="41">
        <v>0.21385136363636362</v>
      </c>
      <c r="RW33" s="41">
        <v>0.29681704545454546</v>
      </c>
      <c r="RX33" s="41">
        <v>0.13554877272727273</v>
      </c>
      <c r="RY33" s="41">
        <v>0.10130590909090911</v>
      </c>
      <c r="RZ33" s="41">
        <v>2.0874E-2</v>
      </c>
      <c r="SA33" s="41">
        <v>0.27758286363636364</v>
      </c>
      <c r="SB33" s="41">
        <v>0.50749613636363644</v>
      </c>
      <c r="SC33" s="41">
        <v>0.37106604545454547</v>
      </c>
      <c r="SD33" s="41">
        <v>3.1486363636363632E-2</v>
      </c>
      <c r="SE33" s="41">
        <v>1.1722778181818181</v>
      </c>
      <c r="SF33" s="41">
        <v>0.54677381818181814</v>
      </c>
      <c r="SG33" s="41">
        <v>0.94060409090909092</v>
      </c>
      <c r="SH33" s="41">
        <v>0.75462490909090907</v>
      </c>
      <c r="SI33" s="41">
        <v>0.95205477272727279</v>
      </c>
      <c r="SJ33" s="41">
        <v>0.80622681818181807</v>
      </c>
      <c r="SK33" s="41">
        <v>30.309545454545457</v>
      </c>
      <c r="SL33" s="41">
        <v>36.701818181818176</v>
      </c>
      <c r="SM33" s="41">
        <v>37.248181818181813</v>
      </c>
      <c r="SN33" s="41">
        <v>36.75954545454546</v>
      </c>
      <c r="SO33" s="41">
        <f t="shared" si="47"/>
        <v>6.9386363636363555</v>
      </c>
      <c r="SP33" s="42">
        <v>75.972727272727283</v>
      </c>
      <c r="SQ33" s="42">
        <f t="shared" si="48"/>
        <v>192.97072727272732</v>
      </c>
      <c r="SR33" s="42">
        <v>202.5</v>
      </c>
      <c r="SS33" s="42">
        <f t="shared" si="49"/>
        <v>9.5292727272726836</v>
      </c>
      <c r="ST33" s="42">
        <v>-9999</v>
      </c>
      <c r="SU33" s="42">
        <v>-9999</v>
      </c>
      <c r="SV33" s="42">
        <v>-9999</v>
      </c>
      <c r="SW33" s="42">
        <v>-9999</v>
      </c>
      <c r="SX33" s="42">
        <v>-9999</v>
      </c>
      <c r="SY33" s="42">
        <v>-9999</v>
      </c>
      <c r="SZ33" s="42">
        <v>-9999</v>
      </c>
      <c r="TA33" s="42">
        <v>-9999</v>
      </c>
      <c r="TB33" s="42">
        <v>-9999</v>
      </c>
      <c r="TC33" s="42">
        <v>-9999</v>
      </c>
      <c r="TD33" s="42">
        <v>-9999</v>
      </c>
      <c r="TE33" s="42">
        <v>-9999</v>
      </c>
      <c r="TF33" s="42">
        <v>-9999</v>
      </c>
      <c r="TG33" s="42">
        <v>-9999</v>
      </c>
      <c r="TH33" s="42">
        <v>-9999</v>
      </c>
      <c r="TI33" s="42">
        <v>-9999</v>
      </c>
      <c r="TJ33" s="42">
        <v>-9999</v>
      </c>
      <c r="TK33" s="42">
        <v>-9999</v>
      </c>
      <c r="TL33" s="42">
        <v>-9999</v>
      </c>
      <c r="TM33" s="42">
        <v>-9999</v>
      </c>
      <c r="TN33" s="42">
        <v>-9999</v>
      </c>
      <c r="TO33" s="42">
        <v>-9999</v>
      </c>
      <c r="TP33" s="42">
        <v>-9999</v>
      </c>
      <c r="TQ33" s="42">
        <v>-9999</v>
      </c>
      <c r="TR33" s="42">
        <v>-9999</v>
      </c>
      <c r="TS33" s="42">
        <v>-9999</v>
      </c>
      <c r="TT33" s="42">
        <v>-9999</v>
      </c>
      <c r="TU33" s="42">
        <v>-9999</v>
      </c>
      <c r="TV33" s="42">
        <v>-9999</v>
      </c>
      <c r="TW33" s="42">
        <v>-9999</v>
      </c>
      <c r="TX33" s="42">
        <v>-9999</v>
      </c>
      <c r="TY33" s="41">
        <v>0.21027727272727273</v>
      </c>
      <c r="TZ33" s="41">
        <v>0.13047272727272727</v>
      </c>
      <c r="UA33" s="41">
        <v>0.14549545454545454</v>
      </c>
      <c r="UB33" s="41">
        <v>0.15056363636363634</v>
      </c>
      <c r="UC33" s="41">
        <v>0.11649545454545457</v>
      </c>
      <c r="UD33" s="41">
        <v>7.5727272727272713E-2</v>
      </c>
      <c r="UE33" s="41">
        <v>0.28645431818181816</v>
      </c>
      <c r="UF33" s="41">
        <v>0.1273488181818182</v>
      </c>
      <c r="UG33" s="41">
        <v>0.18162795454545452</v>
      </c>
      <c r="UH33" s="41">
        <v>1.6895318181818185E-2</v>
      </c>
      <c r="UI33" s="41">
        <v>5.5941500000000005E-2</v>
      </c>
      <c r="UJ33" s="41">
        <v>-5.5030954545454543E-2</v>
      </c>
      <c r="UK33" s="41">
        <v>0.23412609090909087</v>
      </c>
      <c r="UL33" s="41">
        <v>0.47063072727272726</v>
      </c>
      <c r="UM33" s="41">
        <v>0.33118459090909097</v>
      </c>
      <c r="UN33" s="41">
        <v>4.0768181818181821E-2</v>
      </c>
      <c r="UO33" s="41">
        <v>0.80663090909090895</v>
      </c>
      <c r="UP33" s="41">
        <v>0.29292099999999999</v>
      </c>
      <c r="UQ33" s="41">
        <v>1.2925795454545457</v>
      </c>
      <c r="UR33" s="41">
        <v>0.81671231818181811</v>
      </c>
      <c r="US33" s="41">
        <v>1.2348284545454549</v>
      </c>
      <c r="UT33" s="41">
        <v>0.8496899545454546</v>
      </c>
      <c r="UU33" s="41">
        <v>34.329090909090915</v>
      </c>
      <c r="UV33" s="41">
        <v>40.441818181818185</v>
      </c>
      <c r="UW33" s="41">
        <v>40.559090909090905</v>
      </c>
      <c r="UX33" s="41">
        <v>39.669545454545442</v>
      </c>
      <c r="UY33" s="41">
        <f t="shared" si="50"/>
        <v>6.2299999999999898</v>
      </c>
      <c r="UZ33" s="42">
        <v>75.980909090909094</v>
      </c>
      <c r="VA33" s="42">
        <f t="shared" si="51"/>
        <v>192.99150909090909</v>
      </c>
      <c r="VB33" s="42">
        <v>206</v>
      </c>
      <c r="VC33" s="42">
        <f t="shared" si="52"/>
        <v>13.008490909090909</v>
      </c>
      <c r="VD33" s="41">
        <f t="shared" si="4"/>
        <v>-690.11650465570585</v>
      </c>
      <c r="VE33" s="41">
        <f t="shared" si="5"/>
        <v>-689.833523080134</v>
      </c>
      <c r="VF33" s="41">
        <f t="shared" si="6"/>
        <v>-712.2547732259161</v>
      </c>
    </row>
    <row r="34" spans="1:578" x14ac:dyDescent="0.25">
      <c r="A34" s="4">
        <v>1</v>
      </c>
      <c r="B34" s="4">
        <v>4</v>
      </c>
      <c r="C34" s="28">
        <v>403</v>
      </c>
      <c r="D34" s="42">
        <v>-9999</v>
      </c>
      <c r="E34" s="42">
        <v>-9999</v>
      </c>
      <c r="F34" s="4">
        <v>3</v>
      </c>
      <c r="G34" s="4">
        <v>48.8</v>
      </c>
      <c r="H34" s="40">
        <v>213.38417721518985</v>
      </c>
      <c r="I34" s="40">
        <f t="shared" si="7"/>
        <v>262.18417721518983</v>
      </c>
      <c r="J34" s="41">
        <f t="shared" si="8"/>
        <v>0.54226303457123026</v>
      </c>
      <c r="K34" s="4" t="s">
        <v>9</v>
      </c>
      <c r="L34" s="42">
        <v>225</v>
      </c>
      <c r="M34" s="42">
        <f t="shared" ref="M34:M65" si="56">L34*1.12</f>
        <v>252.00000000000003</v>
      </c>
      <c r="N34" s="42">
        <v>-9999</v>
      </c>
      <c r="O34" s="42">
        <v>-9999</v>
      </c>
      <c r="P34" s="42">
        <v>-9999</v>
      </c>
      <c r="Q34" s="42">
        <v>-9999</v>
      </c>
      <c r="R34" s="42">
        <v>-9999</v>
      </c>
      <c r="S34" s="42">
        <v>-9999</v>
      </c>
      <c r="T34" s="42">
        <v>-9999</v>
      </c>
      <c r="U34" s="42">
        <v>-9999</v>
      </c>
      <c r="V34" s="42">
        <v>-9999</v>
      </c>
      <c r="W34" s="42">
        <v>-9999</v>
      </c>
      <c r="X34" s="42">
        <v>-9999</v>
      </c>
      <c r="Y34" s="42">
        <v>-9999</v>
      </c>
      <c r="Z34" s="42">
        <v>-9999</v>
      </c>
      <c r="AA34" s="42">
        <v>-9999</v>
      </c>
      <c r="AB34" s="42">
        <v>-9999</v>
      </c>
      <c r="AC34" s="42">
        <v>-9999</v>
      </c>
      <c r="AD34" s="42">
        <v>-9999</v>
      </c>
      <c r="AE34" s="42">
        <v>-9999</v>
      </c>
      <c r="AF34" s="43">
        <v>9</v>
      </c>
      <c r="AG34" s="42">
        <v>-9999</v>
      </c>
      <c r="AH34" s="42">
        <v>-9999</v>
      </c>
      <c r="AI34" s="42">
        <v>-9999</v>
      </c>
      <c r="AJ34" s="42">
        <v>-9999</v>
      </c>
      <c r="AK34" s="42">
        <v>-9999</v>
      </c>
      <c r="AL34" s="42">
        <v>-9999</v>
      </c>
      <c r="AM34" s="42">
        <v>-9999</v>
      </c>
      <c r="AN34" s="42">
        <v>-9999</v>
      </c>
      <c r="AO34" s="42">
        <v>-9999</v>
      </c>
      <c r="AP34" s="42">
        <v>-9999</v>
      </c>
      <c r="AQ34" s="42">
        <v>-9999</v>
      </c>
      <c r="AR34" s="42">
        <v>-9999</v>
      </c>
      <c r="AS34" s="42">
        <v>-9999</v>
      </c>
      <c r="AT34" s="42">
        <v>-9999</v>
      </c>
      <c r="AU34" s="42">
        <v>-9999</v>
      </c>
      <c r="AV34" s="42">
        <v>-9999</v>
      </c>
      <c r="AW34" s="42">
        <v>-9999</v>
      </c>
      <c r="AX34" s="42">
        <v>-9999</v>
      </c>
      <c r="AY34" s="42">
        <v>-9999</v>
      </c>
      <c r="AZ34" s="42">
        <v>-9999</v>
      </c>
      <c r="BA34" s="42">
        <v>-9999</v>
      </c>
      <c r="BB34" s="42">
        <v>-9999</v>
      </c>
      <c r="BC34" s="42">
        <v>-9999</v>
      </c>
      <c r="BD34" s="42">
        <v>-9999</v>
      </c>
      <c r="BE34" s="42">
        <v>-9999</v>
      </c>
      <c r="BF34" s="42">
        <v>-9999</v>
      </c>
      <c r="BG34" s="42">
        <v>-9999</v>
      </c>
      <c r="BH34" s="42">
        <v>-9999</v>
      </c>
      <c r="BI34" s="42">
        <v>-9999</v>
      </c>
      <c r="BJ34" s="42">
        <v>-9999</v>
      </c>
      <c r="BK34" s="42">
        <v>-9999</v>
      </c>
      <c r="BL34" s="42">
        <v>-9999</v>
      </c>
      <c r="BM34" s="42">
        <v>-9999</v>
      </c>
      <c r="BN34" s="42">
        <v>-9999</v>
      </c>
      <c r="BO34" s="42">
        <v>-9999</v>
      </c>
      <c r="BP34" s="42">
        <v>-9999</v>
      </c>
      <c r="BQ34" s="42">
        <v>-9999</v>
      </c>
      <c r="BR34" s="42">
        <v>-9999</v>
      </c>
      <c r="BS34" s="42">
        <v>-9999</v>
      </c>
      <c r="BT34" s="42">
        <v>-9999</v>
      </c>
      <c r="BU34" s="42">
        <v>-9999</v>
      </c>
      <c r="BV34" s="42">
        <v>-9999</v>
      </c>
      <c r="BW34" s="42">
        <v>-9999</v>
      </c>
      <c r="BX34" s="42">
        <v>-9999</v>
      </c>
      <c r="BY34" s="42">
        <v>-9999</v>
      </c>
      <c r="BZ34" s="42">
        <v>-9999</v>
      </c>
      <c r="CA34" s="4">
        <v>61.25</v>
      </c>
      <c r="CB34" s="4">
        <v>61</v>
      </c>
      <c r="CC34" s="4">
        <v>59.9</v>
      </c>
      <c r="CD34" s="8">
        <v>10.28</v>
      </c>
      <c r="CE34" s="25">
        <f t="shared" ref="CE34:CE64" si="57">(CD34/1000)*(10000/(0.5*2*0.15))</f>
        <v>685.33333333333337</v>
      </c>
      <c r="CF34" s="4">
        <v>3.76</v>
      </c>
      <c r="CG34" s="41">
        <f t="shared" si="55"/>
        <v>25.768533333333334</v>
      </c>
      <c r="CH34" s="37">
        <v>29.07</v>
      </c>
      <c r="CI34" s="25">
        <f>(CH34/1000)*(10000/(0.5*2*0.15))</f>
        <v>1938</v>
      </c>
      <c r="CJ34" s="43">
        <v>3.44</v>
      </c>
      <c r="CK34" s="41">
        <f>CI34*CJ34/100</f>
        <v>66.667200000000008</v>
      </c>
      <c r="CL34" s="38">
        <v>126.31</v>
      </c>
      <c r="CM34" s="25">
        <f>(CL34/1000)*(10000/(0.5*2*0.15))</f>
        <v>8420.6666666666679</v>
      </c>
      <c r="CN34" s="43">
        <v>1.96</v>
      </c>
      <c r="CO34" s="41">
        <f>CM34*CN34/100</f>
        <v>165.04506666666668</v>
      </c>
      <c r="CP34" s="38">
        <v>177.59</v>
      </c>
      <c r="CQ34" s="25">
        <f>(CP34/1000)*(10000/(0.5*2*0.15))</f>
        <v>11839.333333333334</v>
      </c>
      <c r="CR34" s="43">
        <v>1.64</v>
      </c>
      <c r="CS34" s="41">
        <f>CQ34*CR34/100</f>
        <v>194.16506666666669</v>
      </c>
      <c r="CT34" s="8">
        <v>354.92</v>
      </c>
      <c r="CU34" s="8">
        <v>4.1391763316896864</v>
      </c>
      <c r="CV34" s="8">
        <v>4.0633650000000001</v>
      </c>
      <c r="CW34" s="8">
        <v>873.46325028640058</v>
      </c>
      <c r="CX34" s="25">
        <f t="shared" si="53"/>
        <v>873.46325028640058</v>
      </c>
      <c r="CY34" s="25">
        <f t="shared" si="9"/>
        <v>771.56521739130437</v>
      </c>
      <c r="CZ34" s="25">
        <f>CX34/(CQ34)</f>
        <v>7.3776388052795808E-2</v>
      </c>
      <c r="DA34" s="43">
        <v>3.51</v>
      </c>
      <c r="DB34" s="41">
        <f t="shared" si="10"/>
        <v>30.65856008505266</v>
      </c>
      <c r="DC34" s="41">
        <v>67.900000000000006</v>
      </c>
      <c r="DD34" s="41">
        <v>1489</v>
      </c>
      <c r="DE34" s="41">
        <f t="shared" si="3"/>
        <v>45.601074546675619</v>
      </c>
      <c r="DF34" s="41">
        <v>0</v>
      </c>
      <c r="DG34" s="41">
        <v>0.80161875000000005</v>
      </c>
      <c r="DH34" s="41">
        <v>0.57694999999999985</v>
      </c>
      <c r="DI34" s="41">
        <v>0.48913125000000002</v>
      </c>
      <c r="DJ34" s="41">
        <v>0.76359374999999996</v>
      </c>
      <c r="DK34" s="41">
        <v>0.50092187499999985</v>
      </c>
      <c r="DL34" s="41">
        <v>0.31242500000000001</v>
      </c>
      <c r="DM34" s="41">
        <v>0.23069574999999995</v>
      </c>
      <c r="DN34" s="41">
        <v>0.20769521874999999</v>
      </c>
      <c r="DO34" s="41">
        <v>0.24166109374999997</v>
      </c>
      <c r="DP34" s="41">
        <v>0.21876878125000002</v>
      </c>
      <c r="DQ34" s="41">
        <v>7.0847124999999997E-2</v>
      </c>
      <c r="DR34" s="41">
        <v>8.2425343749999991E-2</v>
      </c>
      <c r="DS34" s="41">
        <v>0.16248965624999995</v>
      </c>
      <c r="DT34" s="41">
        <v>0.43865434375000001</v>
      </c>
      <c r="DU34" s="41">
        <v>0.41893165625000001</v>
      </c>
      <c r="DV34" s="41">
        <v>0.18849687500000001</v>
      </c>
      <c r="DW34" s="41">
        <v>0.60055762499999998</v>
      </c>
      <c r="DX34" s="41">
        <v>0.52467268749999996</v>
      </c>
      <c r="DY34" s="41">
        <v>0.67159937500000011</v>
      </c>
      <c r="DZ34" s="41">
        <v>0.70482381250000004</v>
      </c>
      <c r="EA34" s="41">
        <v>0.71710681249999986</v>
      </c>
      <c r="EB34" s="41">
        <v>0.74544968750000007</v>
      </c>
      <c r="EC34" s="41">
        <v>21.149687500000006</v>
      </c>
      <c r="ED34" s="41">
        <v>24.310937500000001</v>
      </c>
      <c r="EE34" s="41">
        <v>25.250625000000003</v>
      </c>
      <c r="EF34" s="41">
        <v>26.055</v>
      </c>
      <c r="EG34" s="41">
        <f t="shared" si="11"/>
        <v>4.100937499999997</v>
      </c>
      <c r="EH34" s="41">
        <v>37.545312499999994</v>
      </c>
      <c r="EI34" s="42">
        <f t="shared" si="12"/>
        <v>95.365093749999986</v>
      </c>
      <c r="EJ34" s="4">
        <v>105</v>
      </c>
      <c r="EK34" s="40">
        <f t="shared" si="13"/>
        <v>9.6349062500000144</v>
      </c>
      <c r="EL34" s="41">
        <v>0.74767948717948718</v>
      </c>
      <c r="EM34" s="41">
        <v>0.5300076923076924</v>
      </c>
      <c r="EN34" s="41">
        <v>0.42792051282051291</v>
      </c>
      <c r="EO34" s="41">
        <v>0.71368205128205131</v>
      </c>
      <c r="EP34" s="41">
        <v>0.44097179487179489</v>
      </c>
      <c r="EQ34" s="41">
        <v>0.28106666666666674</v>
      </c>
      <c r="ER34" s="41">
        <v>0.25798774358974363</v>
      </c>
      <c r="ES34" s="41">
        <v>0.23614225641025641</v>
      </c>
      <c r="ET34" s="41">
        <v>0.27157158974358975</v>
      </c>
      <c r="EU34" s="41">
        <v>0.24987238461538452</v>
      </c>
      <c r="EV34" s="41">
        <v>9.2221666666666674E-2</v>
      </c>
      <c r="EW34" s="41">
        <v>0.10674115384615386</v>
      </c>
      <c r="EX34" s="41">
        <v>0.16980138461538469</v>
      </c>
      <c r="EY34" s="41">
        <v>0.45304858974358975</v>
      </c>
      <c r="EZ34" s="41">
        <v>0.43435966666666659</v>
      </c>
      <c r="FA34" s="41">
        <v>0.1599051282051282</v>
      </c>
      <c r="FB34" s="41">
        <v>0.69676228205128188</v>
      </c>
      <c r="FC34" s="41">
        <v>0.61928969230769226</v>
      </c>
      <c r="FD34" s="41">
        <v>0.6247366666666665</v>
      </c>
      <c r="FE34" s="41">
        <v>0.65857920512820511</v>
      </c>
      <c r="FF34" s="41">
        <v>0.67873679487179472</v>
      </c>
      <c r="FG34" s="41">
        <v>0.70743405128205106</v>
      </c>
      <c r="FH34" s="41">
        <v>22.41564102564103</v>
      </c>
      <c r="FI34" s="41">
        <v>25.804615384615378</v>
      </c>
      <c r="FJ34" s="41">
        <v>26.458974358974356</v>
      </c>
      <c r="FK34" s="41">
        <v>27.237948717948719</v>
      </c>
      <c r="FL34" s="41">
        <f t="shared" si="14"/>
        <v>4.0433333333333259</v>
      </c>
      <c r="FM34" s="41">
        <v>38.823333333333338</v>
      </c>
      <c r="FN34" s="40">
        <f t="shared" si="15"/>
        <v>98.61126666666668</v>
      </c>
      <c r="FO34" s="4">
        <v>105</v>
      </c>
      <c r="FP34" s="40">
        <f t="shared" si="16"/>
        <v>6.3887333333333203</v>
      </c>
      <c r="FQ34" s="41">
        <v>0.76111190476190471</v>
      </c>
      <c r="FR34" s="41">
        <v>0.52255476190476202</v>
      </c>
      <c r="FS34" s="41">
        <v>0.38994523809523801</v>
      </c>
      <c r="FT34" s="41">
        <v>0.72534285714285696</v>
      </c>
      <c r="FU34" s="41">
        <v>0.40835952380952378</v>
      </c>
      <c r="FV34" s="41">
        <v>0.26916190476190482</v>
      </c>
      <c r="FW34" s="41">
        <v>0.30196471428571436</v>
      </c>
      <c r="FX34" s="41">
        <v>0.28000826190476197</v>
      </c>
      <c r="FY34" s="41">
        <v>0.32250319047619047</v>
      </c>
      <c r="FZ34" s="41">
        <v>0.30083690476190478</v>
      </c>
      <c r="GA34" s="41">
        <v>0.1236600476190476</v>
      </c>
      <c r="GB34" s="41">
        <v>0.14605447619047618</v>
      </c>
      <c r="GC34" s="41">
        <v>0.18530130952380952</v>
      </c>
      <c r="GD34" s="41">
        <v>0.47713988095238102</v>
      </c>
      <c r="GE34" s="41">
        <v>0.45838140476190475</v>
      </c>
      <c r="GF34" s="41">
        <v>0.13919761904761904</v>
      </c>
      <c r="GG34" s="41">
        <v>0.86863080952380956</v>
      </c>
      <c r="GH34" s="41">
        <v>0.78072335714285701</v>
      </c>
      <c r="GI34" s="41">
        <v>0.57545114285714283</v>
      </c>
      <c r="GJ34" s="41">
        <v>0.61598985714285726</v>
      </c>
      <c r="GK34" s="41">
        <v>0.6415035952380953</v>
      </c>
      <c r="GL34" s="41">
        <v>0.67555592857142854</v>
      </c>
      <c r="GM34" s="41">
        <v>22.566904761904752</v>
      </c>
      <c r="GN34" s="41">
        <v>26.842619047619046</v>
      </c>
      <c r="GO34" s="41">
        <v>27.46285714285715</v>
      </c>
      <c r="GP34" s="41">
        <v>28.03047619047619</v>
      </c>
      <c r="GQ34" s="41">
        <f t="shared" si="17"/>
        <v>4.8959523809523979</v>
      </c>
      <c r="GR34" s="40">
        <v>39.026666666666671</v>
      </c>
      <c r="GS34" s="40">
        <f t="shared" si="18"/>
        <v>99.127733333333339</v>
      </c>
      <c r="GT34" s="4">
        <v>104</v>
      </c>
      <c r="GU34" s="41">
        <f t="shared" si="19"/>
        <v>4.8722666666666612</v>
      </c>
      <c r="GV34" s="41">
        <v>0.79396363636363643</v>
      </c>
      <c r="GW34" s="41">
        <v>0.5192145454545456</v>
      </c>
      <c r="GX34" s="41">
        <v>0.34790363636363636</v>
      </c>
      <c r="GY34" s="41">
        <v>0.75639090909090889</v>
      </c>
      <c r="GZ34" s="41">
        <v>0.37848000000000009</v>
      </c>
      <c r="HA34" s="41">
        <v>0.25562363636363639</v>
      </c>
      <c r="HB34" s="41">
        <v>0.35511814545454551</v>
      </c>
      <c r="HC34" s="41">
        <v>0.33376812727272737</v>
      </c>
      <c r="HD34" s="41">
        <v>0.39162889090909081</v>
      </c>
      <c r="HE34" s="41">
        <v>0.37100007272727276</v>
      </c>
      <c r="HF34" s="41">
        <v>0.15807525454545449</v>
      </c>
      <c r="HG34" s="41">
        <v>0.19935216363636363</v>
      </c>
      <c r="HH34" s="41">
        <v>0.20904465454545448</v>
      </c>
      <c r="HI34" s="41">
        <v>0.51296572727272727</v>
      </c>
      <c r="HJ34" s="41">
        <v>0.49490956363636374</v>
      </c>
      <c r="HK34" s="41">
        <v>0.12285636363636361</v>
      </c>
      <c r="HL34" s="41">
        <v>1.1097590000000004</v>
      </c>
      <c r="HM34" s="41">
        <v>1.0100263272727272</v>
      </c>
      <c r="HN34" s="41">
        <v>0.53594583636363624</v>
      </c>
      <c r="HO34" s="41">
        <v>0.59179918181818181</v>
      </c>
      <c r="HP34" s="41">
        <v>0.61605834545454552</v>
      </c>
      <c r="HQ34" s="41">
        <v>0.6620607454545453</v>
      </c>
      <c r="HR34" s="41">
        <v>16.451636363636361</v>
      </c>
      <c r="HS34" s="41">
        <v>22.358000000000004</v>
      </c>
      <c r="HT34" s="41">
        <v>22.869818181818179</v>
      </c>
      <c r="HU34" s="41">
        <v>23.208909090909092</v>
      </c>
      <c r="HV34" s="41">
        <f t="shared" si="20"/>
        <v>6.418181818181818</v>
      </c>
      <c r="HW34" s="41">
        <v>38.628363636363638</v>
      </c>
      <c r="HX34" s="41">
        <f t="shared" si="21"/>
        <v>98.116043636363642</v>
      </c>
      <c r="HY34" s="4">
        <v>106</v>
      </c>
      <c r="HZ34" s="40">
        <f t="shared" si="22"/>
        <v>7.8839563636363579</v>
      </c>
      <c r="IA34" s="41">
        <v>0.73822857142857135</v>
      </c>
      <c r="IB34" s="41">
        <v>0.42638928571428575</v>
      </c>
      <c r="IC34" s="41">
        <v>0.25235000000000007</v>
      </c>
      <c r="ID34" s="41">
        <v>0.67933392857142894</v>
      </c>
      <c r="IE34" s="41">
        <v>0.28629821428571428</v>
      </c>
      <c r="IF34" s="41">
        <v>0.19411607142857146</v>
      </c>
      <c r="IG34" s="41">
        <v>0.44180135714285707</v>
      </c>
      <c r="IH34" s="41">
        <v>0.40789530357142861</v>
      </c>
      <c r="II34" s="41">
        <v>0.49133080357142855</v>
      </c>
      <c r="IJ34" s="41">
        <v>0.45926962499999996</v>
      </c>
      <c r="IK34" s="41">
        <v>0.19837185714285718</v>
      </c>
      <c r="IL34" s="41">
        <v>0.2585657678571428</v>
      </c>
      <c r="IM34" s="41">
        <v>0.26745567857142855</v>
      </c>
      <c r="IN34" s="41">
        <v>0.58358991071428579</v>
      </c>
      <c r="IO34" s="41">
        <v>0.55555419642857129</v>
      </c>
      <c r="IP34" s="41">
        <v>9.2182142857142893E-2</v>
      </c>
      <c r="IQ34" s="41">
        <v>1.6028871785714285</v>
      </c>
      <c r="IR34" s="41">
        <v>1.393765392857143</v>
      </c>
      <c r="IS34" s="41">
        <v>0.54580646428571433</v>
      </c>
      <c r="IT34" s="41">
        <v>0.60884282142857138</v>
      </c>
      <c r="IU34" s="41">
        <v>0.64147744642857141</v>
      </c>
      <c r="IV34" s="41">
        <v>0.69113673214285709</v>
      </c>
      <c r="IW34" s="41">
        <v>21.381785714285694</v>
      </c>
      <c r="IX34" s="41">
        <v>23.350892857142849</v>
      </c>
      <c r="IY34" s="41">
        <v>24.411607142857147</v>
      </c>
      <c r="IZ34" s="41">
        <v>24.870000000000005</v>
      </c>
      <c r="JA34" s="41">
        <f t="shared" si="23"/>
        <v>3.0298214285714522</v>
      </c>
      <c r="JB34" s="41">
        <v>41.439999999999991</v>
      </c>
      <c r="JC34" s="41">
        <f t="shared" si="24"/>
        <v>105.25759999999998</v>
      </c>
      <c r="JD34" s="41">
        <v>112</v>
      </c>
      <c r="JE34" s="41">
        <f t="shared" si="25"/>
        <v>6.7424000000000177</v>
      </c>
      <c r="JF34" s="41">
        <v>0.69254186046511634</v>
      </c>
      <c r="JG34" s="41">
        <v>0.35949534883720929</v>
      </c>
      <c r="JH34" s="41">
        <v>0.18229999999999999</v>
      </c>
      <c r="JI34" s="41">
        <v>0.62876976744186042</v>
      </c>
      <c r="JJ34" s="41">
        <v>0.21693953488372089</v>
      </c>
      <c r="JK34" s="41">
        <v>0.15503953488372096</v>
      </c>
      <c r="JL34" s="41">
        <v>0.52334325581395347</v>
      </c>
      <c r="JM34" s="41">
        <v>0.48757753488372096</v>
      </c>
      <c r="JN34" s="41">
        <v>0.58380667441860468</v>
      </c>
      <c r="JO34" s="41">
        <v>0.55113974418604672</v>
      </c>
      <c r="JP34" s="41">
        <v>0.24861827906976747</v>
      </c>
      <c r="JQ34" s="41">
        <v>0.32922083720930229</v>
      </c>
      <c r="JR34" s="41">
        <v>0.31628644186046517</v>
      </c>
      <c r="JS34" s="41">
        <v>0.63402795348837204</v>
      </c>
      <c r="JT34" s="41">
        <v>0.60435000000000005</v>
      </c>
      <c r="JU34" s="41">
        <v>6.1899999999999997E-2</v>
      </c>
      <c r="JV34" s="41">
        <v>2.2156432558139545</v>
      </c>
      <c r="JW34" s="41">
        <v>1.9192509534883719</v>
      </c>
      <c r="JX34" s="41">
        <v>0.54256441860465099</v>
      </c>
      <c r="JY34" s="41">
        <v>0.60568704651162786</v>
      </c>
      <c r="JZ34" s="41">
        <v>0.6523103488372094</v>
      </c>
      <c r="KA34" s="41">
        <v>0.70011723255813973</v>
      </c>
      <c r="KB34" s="41">
        <v>25.115116279069774</v>
      </c>
      <c r="KC34" s="41">
        <v>24.361627906976743</v>
      </c>
      <c r="KD34" s="41">
        <v>22.711860465116278</v>
      </c>
      <c r="KE34" s="41">
        <v>22.246744186046513</v>
      </c>
      <c r="KF34" s="41">
        <f t="shared" si="26"/>
        <v>-2.4032558139534963</v>
      </c>
      <c r="KG34" s="41">
        <v>43.649069767441873</v>
      </c>
      <c r="KH34" s="41">
        <f t="shared" si="27"/>
        <v>110.86863720930236</v>
      </c>
      <c r="KI34" s="41">
        <v>120</v>
      </c>
      <c r="KJ34" s="41">
        <f t="shared" si="28"/>
        <v>9.1313627906976365</v>
      </c>
      <c r="KK34" s="41">
        <v>0.43214999999999992</v>
      </c>
      <c r="KL34" s="41">
        <v>0.20701388888888894</v>
      </c>
      <c r="KM34" s="41">
        <v>9.0536111111111123E-2</v>
      </c>
      <c r="KN34" s="41">
        <v>0.39627222222222219</v>
      </c>
      <c r="KO34" s="41">
        <v>0.114625</v>
      </c>
      <c r="KP34" s="41">
        <v>8.5972222222222214E-2</v>
      </c>
      <c r="KQ34" s="41">
        <v>0.58076291666666657</v>
      </c>
      <c r="KR34" s="41">
        <v>0.5514363888888888</v>
      </c>
      <c r="KS34" s="41">
        <v>0.6538605277777777</v>
      </c>
      <c r="KT34" s="41">
        <v>0.62855036111111107</v>
      </c>
      <c r="KU34" s="41">
        <v>0.28811252777777768</v>
      </c>
      <c r="KV34" s="41">
        <v>0.393148</v>
      </c>
      <c r="KW34" s="41">
        <v>0.35176244444444449</v>
      </c>
      <c r="KX34" s="41">
        <v>0.66813952777777774</v>
      </c>
      <c r="KY34" s="41">
        <v>0.64355908333333345</v>
      </c>
      <c r="KZ34" s="41">
        <v>2.8652777777777774E-2</v>
      </c>
      <c r="LA34" s="41">
        <v>2.7923980555555552</v>
      </c>
      <c r="LB34" s="41">
        <v>2.4765341666666667</v>
      </c>
      <c r="LC34" s="41">
        <v>0.53847247222222228</v>
      </c>
      <c r="LD34" s="41">
        <v>0.60662838888888893</v>
      </c>
      <c r="LE34" s="41">
        <v>0.65824994444444462</v>
      </c>
      <c r="LF34" s="41">
        <v>0.70858269444444433</v>
      </c>
      <c r="LG34" s="41">
        <v>20.383333333333333</v>
      </c>
      <c r="LH34" s="41">
        <v>18.64361111111111</v>
      </c>
      <c r="LI34" s="41">
        <v>18.846666666666664</v>
      </c>
      <c r="LJ34" s="41">
        <v>18.498333333333331</v>
      </c>
      <c r="LK34" s="41">
        <f t="shared" si="29"/>
        <v>-1.5366666666666688</v>
      </c>
      <c r="LL34" s="41">
        <v>56.323055555555563</v>
      </c>
      <c r="LM34" s="41">
        <f t="shared" si="30"/>
        <v>143.06056111111113</v>
      </c>
      <c r="LN34" s="41">
        <v>150</v>
      </c>
      <c r="LO34" s="41">
        <f t="shared" si="31"/>
        <v>6.9394388888888727</v>
      </c>
      <c r="LP34" s="41">
        <v>0.41865925925925934</v>
      </c>
      <c r="LQ34" s="41">
        <v>0.16798148148148151</v>
      </c>
      <c r="LR34" s="41">
        <v>5.6837037037037054E-2</v>
      </c>
      <c r="LS34" s="41">
        <v>0.3789333333333334</v>
      </c>
      <c r="LT34" s="41">
        <v>7.9662962962962977E-2</v>
      </c>
      <c r="LU34" s="41">
        <v>6.3677777777777791E-2</v>
      </c>
      <c r="LV34" s="41">
        <v>0.68036303703703704</v>
      </c>
      <c r="LW34" s="41">
        <v>0.6526777777777778</v>
      </c>
      <c r="LX34" s="41">
        <v>0.76097099999999984</v>
      </c>
      <c r="LY34" s="41">
        <v>0.73918859259259262</v>
      </c>
      <c r="LZ34" s="41">
        <v>0.35690840740740731</v>
      </c>
      <c r="MA34" s="41">
        <v>0.4956738888888888</v>
      </c>
      <c r="MB34" s="41">
        <v>0.42709425925925931</v>
      </c>
      <c r="MC34" s="41">
        <v>0.73566144444444448</v>
      </c>
      <c r="MD34" s="41">
        <v>0.71196377777777775</v>
      </c>
      <c r="ME34" s="41">
        <v>1.5985185185185186E-2</v>
      </c>
      <c r="MF34" s="41">
        <v>4.2941309629629627</v>
      </c>
      <c r="MG34" s="41">
        <v>3.793549185185185</v>
      </c>
      <c r="MH34" s="41">
        <v>0.56123429629629629</v>
      </c>
      <c r="MI34" s="41">
        <v>0.62844962962962958</v>
      </c>
      <c r="MJ34" s="41">
        <v>0.69206837037037028</v>
      </c>
      <c r="MK34" s="41">
        <v>0.73900514814814833</v>
      </c>
      <c r="ML34" s="41">
        <v>22.661111111111115</v>
      </c>
      <c r="MM34" s="41">
        <v>19.782592592592597</v>
      </c>
      <c r="MN34" s="41">
        <v>20.012592592592593</v>
      </c>
      <c r="MO34" s="41">
        <v>19.774074074074079</v>
      </c>
      <c r="MP34" s="41">
        <f t="shared" si="32"/>
        <v>-2.6485185185185216</v>
      </c>
      <c r="MQ34" s="41">
        <v>59.134074074074071</v>
      </c>
      <c r="MR34" s="41">
        <f t="shared" si="33"/>
        <v>150.20054814814813</v>
      </c>
      <c r="MS34" s="41">
        <v>150</v>
      </c>
      <c r="MT34" s="41">
        <f t="shared" si="34"/>
        <v>-0.20054814814812971</v>
      </c>
      <c r="MU34" s="41">
        <v>0.37008783783783789</v>
      </c>
      <c r="MV34" s="41">
        <v>0.14612162162162159</v>
      </c>
      <c r="MW34" s="41">
        <v>4.2664864864864878E-2</v>
      </c>
      <c r="MX34" s="41">
        <v>0.32938378378378369</v>
      </c>
      <c r="MY34" s="41">
        <v>6.7164864864864865E-2</v>
      </c>
      <c r="MZ34" s="41">
        <v>5.0502702702702705E-2</v>
      </c>
      <c r="NA34" s="41">
        <v>0.69253704054054033</v>
      </c>
      <c r="NB34" s="41">
        <v>0.66138998648648617</v>
      </c>
      <c r="NC34" s="41">
        <v>0.79313167567567544</v>
      </c>
      <c r="ND34" s="41">
        <v>0.77087239189189216</v>
      </c>
      <c r="NE34" s="41">
        <v>0.37033654054054044</v>
      </c>
      <c r="NF34" s="41">
        <v>0.54884970270270261</v>
      </c>
      <c r="NG34" s="41">
        <v>0.43358768918918922</v>
      </c>
      <c r="NH34" s="41">
        <v>0.75971022972972968</v>
      </c>
      <c r="NI34" s="41">
        <v>0.73431524324324327</v>
      </c>
      <c r="NJ34" s="41">
        <v>1.6662162162162163E-2</v>
      </c>
      <c r="NK34" s="41">
        <v>4.5445035945945955</v>
      </c>
      <c r="NL34" s="41">
        <v>3.9324952297297302</v>
      </c>
      <c r="NM34" s="41">
        <v>0.54670141891891899</v>
      </c>
      <c r="NN34" s="41">
        <v>0.62635382432432429</v>
      </c>
      <c r="NO34" s="41">
        <v>0.68343452702702689</v>
      </c>
      <c r="NP34" s="41">
        <v>0.7389507567567567</v>
      </c>
      <c r="NQ34" s="41">
        <v>25.296621621621615</v>
      </c>
      <c r="NR34" s="41">
        <v>23.107567567567564</v>
      </c>
      <c r="NS34" s="41">
        <v>23.531351351351347</v>
      </c>
      <c r="NT34" s="41">
        <v>24.225270270270268</v>
      </c>
      <c r="NU34" s="41">
        <f t="shared" si="35"/>
        <v>-1.7652702702702676</v>
      </c>
      <c r="NV34" s="41">
        <v>74.189054054054054</v>
      </c>
      <c r="NW34" s="41">
        <f t="shared" si="36"/>
        <v>188.44019729729729</v>
      </c>
      <c r="NX34" s="41">
        <v>174</v>
      </c>
      <c r="NY34" s="41">
        <f t="shared" si="37"/>
        <v>-14.440197297297289</v>
      </c>
      <c r="NZ34" s="41">
        <v>0.33676333333333341</v>
      </c>
      <c r="OA34" s="41">
        <v>0.13528999999999999</v>
      </c>
      <c r="OB34" s="41">
        <v>4.4863333333333338E-2</v>
      </c>
      <c r="OC34" s="41">
        <v>0.30056000000000005</v>
      </c>
      <c r="OD34" s="41">
        <v>6.3469999999999985E-2</v>
      </c>
      <c r="OE34" s="41">
        <v>4.9806666666666666E-2</v>
      </c>
      <c r="OF34" s="41">
        <v>0.68261873333333312</v>
      </c>
      <c r="OG34" s="41">
        <v>0.65100333333333349</v>
      </c>
      <c r="OH34" s="41">
        <v>0.76467453333333346</v>
      </c>
      <c r="OI34" s="41">
        <v>0.74010406666666684</v>
      </c>
      <c r="OJ34" s="41">
        <v>0.36160366666666666</v>
      </c>
      <c r="OK34" s="41">
        <v>0.5023645333333332</v>
      </c>
      <c r="OL34" s="41">
        <v>0.42654836666666657</v>
      </c>
      <c r="OM34" s="41">
        <v>0.74219413333333328</v>
      </c>
      <c r="ON34" s="41">
        <v>0.71548666666666683</v>
      </c>
      <c r="OO34" s="41">
        <v>1.3663333333333336E-2</v>
      </c>
      <c r="OP34" s="41">
        <v>4.3394992000000006</v>
      </c>
      <c r="OQ34" s="41">
        <v>3.7655474999999998</v>
      </c>
      <c r="OR34" s="41">
        <v>0.55772176666666662</v>
      </c>
      <c r="OS34" s="41">
        <v>0.6253038333333335</v>
      </c>
      <c r="OT34" s="41">
        <v>0.68964516666666664</v>
      </c>
      <c r="OU34" s="41">
        <v>0.73697546666666658</v>
      </c>
      <c r="OV34" s="41">
        <v>14.550333333333331</v>
      </c>
      <c r="OW34" s="41">
        <v>14.979333333333333</v>
      </c>
      <c r="OX34" s="41">
        <v>15.509000000000002</v>
      </c>
      <c r="OY34" s="41">
        <v>15.421666666666662</v>
      </c>
      <c r="OZ34" s="41">
        <f t="shared" si="38"/>
        <v>0.95866666666667122</v>
      </c>
      <c r="PA34" s="41">
        <v>33.330333333333343</v>
      </c>
      <c r="PB34" s="41">
        <f t="shared" si="39"/>
        <v>84.659046666666697</v>
      </c>
      <c r="PC34" s="41">
        <v>184</v>
      </c>
      <c r="PD34" s="41">
        <f t="shared" si="40"/>
        <v>99.340953333333303</v>
      </c>
      <c r="PE34" s="41">
        <v>0.34443076923076915</v>
      </c>
      <c r="PF34" s="41">
        <v>0.13565769230769226</v>
      </c>
      <c r="PG34" s="41">
        <v>8.2423076923076904E-2</v>
      </c>
      <c r="PH34" s="41">
        <v>0.30817884615384611</v>
      </c>
      <c r="PI34" s="41">
        <v>9.060769230769232E-2</v>
      </c>
      <c r="PJ34" s="41">
        <v>6.9659615384615417E-2</v>
      </c>
      <c r="PK34" s="41">
        <v>0.58283596153846151</v>
      </c>
      <c r="PL34" s="41">
        <v>0.54502455769230784</v>
      </c>
      <c r="PM34" s="41">
        <v>0.61372719230769235</v>
      </c>
      <c r="PN34" s="41">
        <v>0.57806461538461551</v>
      </c>
      <c r="PO34" s="41">
        <v>0.19882717307692307</v>
      </c>
      <c r="PP34" s="41">
        <v>0.24486709615384614</v>
      </c>
      <c r="PQ34" s="41">
        <v>0.43444563461538449</v>
      </c>
      <c r="PR34" s="41">
        <v>0.66309515384615392</v>
      </c>
      <c r="PS34" s="41">
        <v>0.63099567307692317</v>
      </c>
      <c r="PT34" s="41">
        <v>2.0948076923076927E-2</v>
      </c>
      <c r="PU34" s="41">
        <v>2.8111812307692294</v>
      </c>
      <c r="PV34" s="41">
        <v>2.4100640961538455</v>
      </c>
      <c r="PW34" s="41">
        <v>0.70808674999999976</v>
      </c>
      <c r="PX34" s="41">
        <v>0.74516855769230794</v>
      </c>
      <c r="PY34" s="41">
        <v>0.7960394230769231</v>
      </c>
      <c r="PZ34" s="41">
        <v>0.82190742307692333</v>
      </c>
      <c r="QA34" s="41">
        <v>24.456730769230788</v>
      </c>
      <c r="QB34" s="41">
        <v>25.444038461538462</v>
      </c>
      <c r="QC34" s="41">
        <v>25.79942307692307</v>
      </c>
      <c r="QD34" s="41">
        <v>25.511153846153839</v>
      </c>
      <c r="QE34" s="41">
        <f t="shared" si="41"/>
        <v>1.3426923076922819</v>
      </c>
      <c r="QF34" s="41">
        <v>63.632307692307663</v>
      </c>
      <c r="QG34" s="41">
        <f t="shared" si="42"/>
        <v>161.62606153846147</v>
      </c>
      <c r="QH34" s="41">
        <v>185</v>
      </c>
      <c r="QI34" s="41">
        <f t="shared" si="43"/>
        <v>23.373938461538529</v>
      </c>
      <c r="QJ34" s="41">
        <v>0.27773055555555559</v>
      </c>
      <c r="QK34" s="41">
        <v>0.1666361111111111</v>
      </c>
      <c r="QL34" s="41">
        <v>0.10542222222222221</v>
      </c>
      <c r="QM34" s="41">
        <v>0.19547500000000004</v>
      </c>
      <c r="QN34" s="41">
        <v>9.3447222222222209E-2</v>
      </c>
      <c r="QO34" s="41">
        <v>7.5016666666666648E-2</v>
      </c>
      <c r="QP34" s="41">
        <v>0.49558616666666666</v>
      </c>
      <c r="QQ34" s="41">
        <v>0.35280899999999987</v>
      </c>
      <c r="QR34" s="41">
        <v>0.4491108611111112</v>
      </c>
      <c r="QS34" s="41">
        <v>0.29924599999999996</v>
      </c>
      <c r="QT34" s="41">
        <v>0.28077258333333321</v>
      </c>
      <c r="QU34" s="41">
        <v>0.22476216666666668</v>
      </c>
      <c r="QV34" s="41">
        <v>0.24982355555555552</v>
      </c>
      <c r="QW34" s="41">
        <v>0.57411211111111082</v>
      </c>
      <c r="QX34" s="41">
        <v>0.44519630555555562</v>
      </c>
      <c r="QY34" s="41">
        <v>1.8430555555555551E-2</v>
      </c>
      <c r="QZ34" s="41">
        <v>1.9803420833333329</v>
      </c>
      <c r="RA34" s="41">
        <v>1.0969653611111112</v>
      </c>
      <c r="RB34" s="41">
        <v>0.55821427777777766</v>
      </c>
      <c r="RC34" s="41">
        <v>0.5039387500000001</v>
      </c>
      <c r="RD34" s="41">
        <v>0.64552794444444461</v>
      </c>
      <c r="RE34" s="41">
        <v>0.60217561111111106</v>
      </c>
      <c r="RF34" s="41">
        <v>26.30694444444444</v>
      </c>
      <c r="RG34" s="41">
        <v>29.480277777777772</v>
      </c>
      <c r="RH34" s="41">
        <v>30.239444444444448</v>
      </c>
      <c r="RI34" s="41">
        <v>29.805833333333332</v>
      </c>
      <c r="RJ34" s="41">
        <f t="shared" si="44"/>
        <v>3.9325000000000081</v>
      </c>
      <c r="RK34" s="41">
        <v>71.648333333333355</v>
      </c>
      <c r="RL34" s="41">
        <f t="shared" si="45"/>
        <v>181.98676666666671</v>
      </c>
      <c r="RM34" s="41">
        <v>197</v>
      </c>
      <c r="RN34" s="41">
        <f t="shared" si="46"/>
        <v>15.013233333333289</v>
      </c>
      <c r="RO34" s="41">
        <v>0.24656666666666671</v>
      </c>
      <c r="RP34" s="41">
        <v>0.13348333333333331</v>
      </c>
      <c r="RQ34" s="41">
        <v>0.11665416666666666</v>
      </c>
      <c r="RR34" s="41">
        <v>0.17708333333333334</v>
      </c>
      <c r="RS34" s="41">
        <v>0.10362500000000002</v>
      </c>
      <c r="RT34" s="41">
        <v>7.3620833333333344E-2</v>
      </c>
      <c r="RU34" s="41">
        <v>0.40643933333333337</v>
      </c>
      <c r="RV34" s="41">
        <v>0.26148600000000005</v>
      </c>
      <c r="RW34" s="41">
        <v>0.35604970833333338</v>
      </c>
      <c r="RX34" s="41">
        <v>0.20577637500000001</v>
      </c>
      <c r="RY34" s="41">
        <v>0.12501933333333334</v>
      </c>
      <c r="RZ34" s="41">
        <v>6.6769791666666661E-2</v>
      </c>
      <c r="SA34" s="41">
        <v>0.29662445833333334</v>
      </c>
      <c r="SB34" s="41">
        <v>0.53885391666666671</v>
      </c>
      <c r="SC34" s="41">
        <v>0.41292624999999994</v>
      </c>
      <c r="SD34" s="41">
        <v>3.0004166666666665E-2</v>
      </c>
      <c r="SE34" s="41">
        <v>1.3792018333333338</v>
      </c>
      <c r="SF34" s="41">
        <v>0.70977129166666664</v>
      </c>
      <c r="SG34" s="41">
        <v>0.83679483333333327</v>
      </c>
      <c r="SH34" s="41">
        <v>0.72971862499999995</v>
      </c>
      <c r="SI34" s="41">
        <v>0.87362862500000027</v>
      </c>
      <c r="SJ34" s="41">
        <v>0.79073712500000004</v>
      </c>
      <c r="SK34" s="41">
        <v>29.901666666666674</v>
      </c>
      <c r="SL34" s="41">
        <v>35.349166666666662</v>
      </c>
      <c r="SM34" s="41">
        <v>36.116250000000001</v>
      </c>
      <c r="SN34" s="41">
        <v>35.902499999999996</v>
      </c>
      <c r="SO34" s="41">
        <f t="shared" si="47"/>
        <v>6.2145833333333265</v>
      </c>
      <c r="SP34" s="42">
        <v>72.266249999999999</v>
      </c>
      <c r="SQ34" s="42">
        <f t="shared" si="48"/>
        <v>183.556275</v>
      </c>
      <c r="SR34" s="42">
        <v>202.5</v>
      </c>
      <c r="SS34" s="42">
        <f t="shared" si="49"/>
        <v>18.943725000000001</v>
      </c>
      <c r="ST34" s="42">
        <v>-9999</v>
      </c>
      <c r="SU34" s="42">
        <v>-9999</v>
      </c>
      <c r="SV34" s="42">
        <v>-9999</v>
      </c>
      <c r="SW34" s="42">
        <v>-9999</v>
      </c>
      <c r="SX34" s="42">
        <v>-9999</v>
      </c>
      <c r="SY34" s="42">
        <v>-9999</v>
      </c>
      <c r="SZ34" s="42">
        <v>-9999</v>
      </c>
      <c r="TA34" s="42">
        <v>-9999</v>
      </c>
      <c r="TB34" s="42">
        <v>-9999</v>
      </c>
      <c r="TC34" s="42">
        <v>-9999</v>
      </c>
      <c r="TD34" s="42">
        <v>-9999</v>
      </c>
      <c r="TE34" s="42">
        <v>-9999</v>
      </c>
      <c r="TF34" s="42">
        <v>-9999</v>
      </c>
      <c r="TG34" s="42">
        <v>-9999</v>
      </c>
      <c r="TH34" s="42">
        <v>-9999</v>
      </c>
      <c r="TI34" s="42">
        <v>-9999</v>
      </c>
      <c r="TJ34" s="42">
        <v>-9999</v>
      </c>
      <c r="TK34" s="42">
        <v>-9999</v>
      </c>
      <c r="TL34" s="42">
        <v>-9999</v>
      </c>
      <c r="TM34" s="42">
        <v>-9999</v>
      </c>
      <c r="TN34" s="42">
        <v>-9999</v>
      </c>
      <c r="TO34" s="42">
        <v>-9999</v>
      </c>
      <c r="TP34" s="42">
        <v>-9999</v>
      </c>
      <c r="TQ34" s="42">
        <v>-9999</v>
      </c>
      <c r="TR34" s="42">
        <v>-9999</v>
      </c>
      <c r="TS34" s="42">
        <v>-9999</v>
      </c>
      <c r="TT34" s="42">
        <v>-9999</v>
      </c>
      <c r="TU34" s="42">
        <v>-9999</v>
      </c>
      <c r="TV34" s="42">
        <v>-9999</v>
      </c>
      <c r="TW34" s="42">
        <v>-9999</v>
      </c>
      <c r="TX34" s="42">
        <v>-9999</v>
      </c>
      <c r="TY34" s="41">
        <v>0.21585833333333335</v>
      </c>
      <c r="TZ34" s="41">
        <v>0.13270416666666671</v>
      </c>
      <c r="UA34" s="41">
        <v>0.14531250000000004</v>
      </c>
      <c r="UB34" s="41">
        <v>0.15503333333333333</v>
      </c>
      <c r="UC34" s="41">
        <v>0.11524583333333334</v>
      </c>
      <c r="UD34" s="41">
        <v>7.7283333333333329E-2</v>
      </c>
      <c r="UE34" s="41">
        <v>0.30261533333333329</v>
      </c>
      <c r="UF34" s="41">
        <v>0.14728533333333335</v>
      </c>
      <c r="UG34" s="41">
        <v>0.19377520833333337</v>
      </c>
      <c r="UH34" s="41">
        <v>3.2105666666666664E-2</v>
      </c>
      <c r="UI34" s="41">
        <v>6.976824999999999E-2</v>
      </c>
      <c r="UJ34" s="41">
        <v>-4.6292916666666656E-2</v>
      </c>
      <c r="UK34" s="41">
        <v>0.2379172083333333</v>
      </c>
      <c r="UL34" s="41">
        <v>0.47152749999999993</v>
      </c>
      <c r="UM34" s="41">
        <v>0.33496533333333339</v>
      </c>
      <c r="UN34" s="41">
        <v>3.7962499999999996E-2</v>
      </c>
      <c r="UO34" s="41">
        <v>0.87379479166666651</v>
      </c>
      <c r="UP34" s="41">
        <v>0.34646054166666662</v>
      </c>
      <c r="UQ34" s="41">
        <v>1.2452245416666667</v>
      </c>
      <c r="UR34" s="41">
        <v>0.78604179166666654</v>
      </c>
      <c r="US34" s="41">
        <v>1.1971762083333335</v>
      </c>
      <c r="UT34" s="41">
        <v>0.82595116666666646</v>
      </c>
      <c r="UU34" s="41">
        <v>34.057083333333331</v>
      </c>
      <c r="UV34" s="41">
        <v>38.790833333333332</v>
      </c>
      <c r="UW34" s="41">
        <v>39.126666666666672</v>
      </c>
      <c r="UX34" s="41">
        <v>38.184583333333329</v>
      </c>
      <c r="UY34" s="41">
        <f t="shared" si="50"/>
        <v>5.0695833333333411</v>
      </c>
      <c r="UZ34" s="42">
        <v>75.981666666666669</v>
      </c>
      <c r="VA34" s="42">
        <f t="shared" si="51"/>
        <v>192.99343333333334</v>
      </c>
      <c r="VB34" s="42">
        <v>206</v>
      </c>
      <c r="VC34" s="42">
        <f t="shared" si="52"/>
        <v>13.006566666666657</v>
      </c>
      <c r="VD34" s="41">
        <f t="shared" ref="VD34:VD65" si="58">AVERAGE(ED34,FI34,GN34,IX34,KC34,LH34,MM34,NR34,OW34,QB34,RG34,SL34,TQ34,UV34)</f>
        <v>-690.6251347471233</v>
      </c>
      <c r="VE34" s="41">
        <f t="shared" ref="VE34:VE65" si="59">AVERAGE(EE34,FJ34,GO34,IY34,KD34,LI34,MN34,NS34,OX34,QC34,RH34,SM34,TR34,UW34)</f>
        <v>-690.25162007796791</v>
      </c>
      <c r="VF34" s="41">
        <f t="shared" ref="VF34:VF51" si="60">AVERAGE(EG34,FL34,GQ34,JA34,KF34,LK34,MP34,NU34,OZ34,QE34,RJ34,SO34,TT34,UY34)</f>
        <v>-712.41183149896619</v>
      </c>
    </row>
    <row r="35" spans="1:578" x14ac:dyDescent="0.25">
      <c r="A35" s="4">
        <v>1</v>
      </c>
      <c r="B35" s="4">
        <v>4</v>
      </c>
      <c r="C35" s="28">
        <v>404</v>
      </c>
      <c r="D35" s="42">
        <v>-9999</v>
      </c>
      <c r="E35" s="4">
        <v>8</v>
      </c>
      <c r="F35" s="4">
        <v>4</v>
      </c>
      <c r="G35" s="4">
        <v>48.8</v>
      </c>
      <c r="H35" s="40">
        <v>260.89999999999998</v>
      </c>
      <c r="I35" s="40">
        <f t="shared" si="7"/>
        <v>309.7</v>
      </c>
      <c r="J35" s="41">
        <f t="shared" si="8"/>
        <v>0.64053774560496379</v>
      </c>
      <c r="K35" s="4" t="s">
        <v>9</v>
      </c>
      <c r="L35" s="42">
        <v>225</v>
      </c>
      <c r="M35" s="42">
        <f t="shared" si="56"/>
        <v>252.00000000000003</v>
      </c>
      <c r="N35" s="40">
        <v>60.4</v>
      </c>
      <c r="O35" s="40">
        <v>17.439999999999998</v>
      </c>
      <c r="P35" s="40">
        <v>22.160000000000004</v>
      </c>
      <c r="Q35" s="40">
        <v>52.400000000000006</v>
      </c>
      <c r="R35" s="40">
        <v>19.439999999999998</v>
      </c>
      <c r="S35" s="40">
        <v>28.16</v>
      </c>
      <c r="T35" s="40">
        <v>46.4</v>
      </c>
      <c r="U35" s="40">
        <v>25.439999999999998</v>
      </c>
      <c r="V35" s="40">
        <v>28.16</v>
      </c>
      <c r="W35" s="40">
        <v>34.400000000000006</v>
      </c>
      <c r="X35" s="40">
        <v>33.44</v>
      </c>
      <c r="Y35" s="40">
        <v>32.160000000000004</v>
      </c>
      <c r="Z35" s="40">
        <v>48.4</v>
      </c>
      <c r="AA35" s="40">
        <v>25.439999999999998</v>
      </c>
      <c r="AB35" s="40">
        <v>26.160000000000004</v>
      </c>
      <c r="AC35" s="40">
        <v>66.400000000000006</v>
      </c>
      <c r="AD35" s="40">
        <v>13.439999999999998</v>
      </c>
      <c r="AE35" s="40">
        <v>20.160000000000004</v>
      </c>
      <c r="AF35" s="57">
        <v>-9999</v>
      </c>
      <c r="AG35" s="42">
        <v>-9999</v>
      </c>
      <c r="AH35" s="42">
        <v>-9999</v>
      </c>
      <c r="AI35" s="42">
        <v>-9999</v>
      </c>
      <c r="AJ35" s="42">
        <v>-9999</v>
      </c>
      <c r="AK35" s="42">
        <v>-9999</v>
      </c>
      <c r="AL35" s="42">
        <v>-9999</v>
      </c>
      <c r="AM35" s="42">
        <v>-9999</v>
      </c>
      <c r="AN35" s="42">
        <v>-9999</v>
      </c>
      <c r="AO35" s="42">
        <v>-9999</v>
      </c>
      <c r="AP35" s="42">
        <v>-9999</v>
      </c>
      <c r="AQ35" s="42">
        <v>-9999</v>
      </c>
      <c r="AR35" s="42">
        <v>-9999</v>
      </c>
      <c r="AS35" s="42">
        <v>-9999</v>
      </c>
      <c r="AT35" s="42">
        <v>-9999</v>
      </c>
      <c r="AU35" s="42">
        <v>-9999</v>
      </c>
      <c r="AV35" s="42">
        <v>-9999</v>
      </c>
      <c r="AW35" s="42">
        <v>-9999</v>
      </c>
      <c r="AX35" s="42">
        <v>-9999</v>
      </c>
      <c r="AY35" s="42">
        <v>-9999</v>
      </c>
      <c r="AZ35" s="41">
        <v>1.4774145245819814</v>
      </c>
      <c r="BA35" s="41">
        <v>0.92763453194354395</v>
      </c>
      <c r="BB35" s="41">
        <v>0.86973808458824098</v>
      </c>
      <c r="BC35" s="41">
        <v>0.1195874233893069</v>
      </c>
      <c r="BD35" s="41">
        <v>0.15876165905933717</v>
      </c>
      <c r="BE35" s="41">
        <v>0.14454468424462943</v>
      </c>
      <c r="BF35" s="41">
        <v>0.23304244347481159</v>
      </c>
      <c r="BG35" s="41">
        <f>(2*AZ35)+(2*BA35)+(4*BB35)</f>
        <v>8.289050451404016</v>
      </c>
      <c r="BH35" s="41">
        <f>BG35+(4*BC35)</f>
        <v>8.7674001449612433</v>
      </c>
      <c r="BI35" s="41">
        <f>(BH35+(BD35*4))</f>
        <v>9.4024467811985915</v>
      </c>
      <c r="BJ35" s="41">
        <f>(BD35*4)</f>
        <v>0.63504663623734869</v>
      </c>
      <c r="BK35" s="41">
        <f>(BE35*4)</f>
        <v>0.57817873697851774</v>
      </c>
      <c r="BL35" s="41">
        <f>(BF35*4)</f>
        <v>0.93216977389924638</v>
      </c>
      <c r="BM35" s="41">
        <f>SUM(BJ35:BL35)</f>
        <v>2.1453951471151127</v>
      </c>
      <c r="BN35" s="41">
        <v>4.2475667581731971</v>
      </c>
      <c r="BO35" s="41">
        <v>4.3538975612188917</v>
      </c>
      <c r="BP35" s="41">
        <v>3.5236817255603592</v>
      </c>
      <c r="BQ35" s="41">
        <v>2.6159748866410886</v>
      </c>
      <c r="BR35" s="41">
        <v>2.922206787060925</v>
      </c>
      <c r="BS35" s="41">
        <v>3.6734286995962719</v>
      </c>
      <c r="BT35" s="41">
        <v>2.9750099166997224</v>
      </c>
      <c r="BU35" s="41">
        <f>(2*BN35)+(2*BO35)+(4*BP35)</f>
        <v>31.297655541025616</v>
      </c>
      <c r="BV35" s="41">
        <f>BU35+(4*BQ35)</f>
        <v>41.761555087589969</v>
      </c>
      <c r="BW35" s="41">
        <f>(BV35+(BR35*4))</f>
        <v>53.450382235833672</v>
      </c>
      <c r="BX35" s="41">
        <f>(BR35*4)</f>
        <v>11.6888271482437</v>
      </c>
      <c r="BY35" s="41">
        <f>(BS35*4)</f>
        <v>14.693714798385088</v>
      </c>
      <c r="BZ35" s="41">
        <f>(BT35*4)</f>
        <v>11.900039666798889</v>
      </c>
      <c r="CA35" s="42">
        <v>-9999</v>
      </c>
      <c r="CB35" s="42">
        <v>-9999</v>
      </c>
      <c r="CC35" s="42">
        <v>-9999</v>
      </c>
      <c r="CD35" s="63">
        <v>-9999</v>
      </c>
      <c r="CE35" s="60">
        <v>-9999</v>
      </c>
      <c r="CF35" s="42">
        <v>-9999</v>
      </c>
      <c r="CG35" s="42">
        <v>-9999</v>
      </c>
      <c r="CH35" s="61">
        <v>-9999</v>
      </c>
      <c r="CI35" s="60">
        <v>-9999</v>
      </c>
      <c r="CJ35" s="42">
        <v>-9999</v>
      </c>
      <c r="CK35" s="42">
        <v>-9999</v>
      </c>
      <c r="CL35" s="62">
        <v>-9999</v>
      </c>
      <c r="CM35" s="60">
        <v>-9999</v>
      </c>
      <c r="CN35" s="42">
        <v>-9999</v>
      </c>
      <c r="CO35" s="42">
        <v>-9999</v>
      </c>
      <c r="CP35" s="62">
        <v>-9999</v>
      </c>
      <c r="CQ35" s="60">
        <v>-9999</v>
      </c>
      <c r="CR35" s="42">
        <v>-9999</v>
      </c>
      <c r="CS35" s="42">
        <v>-9999</v>
      </c>
      <c r="CT35" s="8">
        <v>725.04</v>
      </c>
      <c r="CU35" s="8">
        <v>4.1641429436705018</v>
      </c>
      <c r="CV35" s="8">
        <v>4.3434000000000008</v>
      </c>
      <c r="CW35" s="8">
        <v>1669.2913385826769</v>
      </c>
      <c r="CX35" s="25">
        <f t="shared" si="53"/>
        <v>1669.2913385826769</v>
      </c>
      <c r="CY35" s="25">
        <f t="shared" si="9"/>
        <v>1576.1739130434785</v>
      </c>
      <c r="CZ35" s="60">
        <v>-9999</v>
      </c>
      <c r="DA35" s="43">
        <v>3.19</v>
      </c>
      <c r="DB35" s="41">
        <f t="shared" si="10"/>
        <v>53.250393700787392</v>
      </c>
      <c r="DC35" s="41">
        <v>68.599999999999994</v>
      </c>
      <c r="DD35" s="41">
        <v>1476</v>
      </c>
      <c r="DE35" s="41">
        <f t="shared" si="3"/>
        <v>46.476964769647694</v>
      </c>
      <c r="DF35" s="41">
        <v>0</v>
      </c>
      <c r="DG35" s="41">
        <v>0.78620689655172427</v>
      </c>
      <c r="DH35" s="41">
        <v>0.57181379310344826</v>
      </c>
      <c r="DI35" s="41">
        <v>0.48644482758620694</v>
      </c>
      <c r="DJ35" s="41">
        <v>0.75588965517241358</v>
      </c>
      <c r="DK35" s="41">
        <v>0.49876206896551717</v>
      </c>
      <c r="DL35" s="41">
        <v>0.30858275862068973</v>
      </c>
      <c r="DM35" s="41">
        <v>0.22354882758620692</v>
      </c>
      <c r="DN35" s="41">
        <v>0.20478362068965514</v>
      </c>
      <c r="DO35" s="41">
        <v>0.23527024137931038</v>
      </c>
      <c r="DP35" s="41">
        <v>0.21660182758620683</v>
      </c>
      <c r="DQ35" s="41">
        <v>6.829362068965518E-2</v>
      </c>
      <c r="DR35" s="41">
        <v>8.0634000000000011E-2</v>
      </c>
      <c r="DS35" s="41">
        <v>0.15764203448275863</v>
      </c>
      <c r="DT35" s="41">
        <v>0.43602637931034477</v>
      </c>
      <c r="DU35" s="41">
        <v>0.41996937931034484</v>
      </c>
      <c r="DV35" s="41">
        <v>0.1901793103448276</v>
      </c>
      <c r="DW35" s="41">
        <v>0.57650124137931036</v>
      </c>
      <c r="DX35" s="41">
        <v>0.51550362068965527</v>
      </c>
      <c r="DY35" s="41">
        <v>0.66885655172413805</v>
      </c>
      <c r="DZ35" s="41">
        <v>0.70480562068965502</v>
      </c>
      <c r="EA35" s="41">
        <v>0.71347248275862085</v>
      </c>
      <c r="EB35" s="41">
        <v>0.74427793103448281</v>
      </c>
      <c r="EC35" s="41">
        <v>21.2748275862069</v>
      </c>
      <c r="ED35" s="41">
        <v>24.128620689655172</v>
      </c>
      <c r="EE35" s="41">
        <v>25.103793103448275</v>
      </c>
      <c r="EF35" s="41">
        <v>25.90413793103448</v>
      </c>
      <c r="EG35" s="41">
        <f t="shared" si="11"/>
        <v>3.8289655172413752</v>
      </c>
      <c r="EH35" s="41">
        <v>37.606206896551733</v>
      </c>
      <c r="EI35" s="42">
        <f t="shared" si="12"/>
        <v>95.519765517241396</v>
      </c>
      <c r="EJ35" s="4">
        <v>105</v>
      </c>
      <c r="EK35" s="40">
        <f t="shared" si="13"/>
        <v>9.480234482758604</v>
      </c>
      <c r="EL35" s="41">
        <v>0.73156428571428567</v>
      </c>
      <c r="EM35" s="41">
        <v>0.52131666666666654</v>
      </c>
      <c r="EN35" s="41">
        <v>0.42628095238095232</v>
      </c>
      <c r="EO35" s="41">
        <v>0.69764523809523826</v>
      </c>
      <c r="EP35" s="41">
        <v>0.43655238095238103</v>
      </c>
      <c r="EQ35" s="41">
        <v>0.27781428571428579</v>
      </c>
      <c r="ER35" s="41">
        <v>0.25256514285714293</v>
      </c>
      <c r="ES35" s="41">
        <v>0.23019292857142862</v>
      </c>
      <c r="ET35" s="41">
        <v>0.26353919047619057</v>
      </c>
      <c r="EU35" s="41">
        <v>0.24128164285714288</v>
      </c>
      <c r="EV35" s="41">
        <v>8.8630904761904744E-2</v>
      </c>
      <c r="EW35" s="41">
        <v>0.10030916666666669</v>
      </c>
      <c r="EX35" s="41">
        <v>0.16771185714285708</v>
      </c>
      <c r="EY35" s="41">
        <v>0.44941740476190484</v>
      </c>
      <c r="EZ35" s="41">
        <v>0.43024930952380946</v>
      </c>
      <c r="FA35" s="41">
        <v>0.15873809523809518</v>
      </c>
      <c r="FB35" s="41">
        <v>0.67711316666666643</v>
      </c>
      <c r="FC35" s="41">
        <v>0.59917702380952376</v>
      </c>
      <c r="FD35" s="41">
        <v>0.63705388095238091</v>
      </c>
      <c r="FE35" s="41">
        <v>0.66527126190476193</v>
      </c>
      <c r="FF35" s="41">
        <v>0.68897176190476184</v>
      </c>
      <c r="FG35" s="41">
        <v>0.71301897619047616</v>
      </c>
      <c r="FH35" s="41">
        <v>22.293809523809518</v>
      </c>
      <c r="FI35" s="41">
        <v>25.72214285714286</v>
      </c>
      <c r="FJ35" s="41">
        <v>26.265000000000008</v>
      </c>
      <c r="FK35" s="41">
        <v>27.279285714285713</v>
      </c>
      <c r="FL35" s="41">
        <f t="shared" si="14"/>
        <v>3.9711904761904897</v>
      </c>
      <c r="FM35" s="41">
        <v>39.201190476190483</v>
      </c>
      <c r="FN35" s="40">
        <f t="shared" si="15"/>
        <v>99.571023809523822</v>
      </c>
      <c r="FO35" s="4">
        <v>105</v>
      </c>
      <c r="FP35" s="40">
        <f t="shared" si="16"/>
        <v>5.4289761904761775</v>
      </c>
      <c r="FQ35" s="41">
        <v>0.7533928571428572</v>
      </c>
      <c r="FR35" s="41">
        <v>0.52217142857142862</v>
      </c>
      <c r="FS35" s="41">
        <v>0.39881190476190487</v>
      </c>
      <c r="FT35" s="41">
        <v>0.72269523809523817</v>
      </c>
      <c r="FU35" s="41">
        <v>0.41080952380952374</v>
      </c>
      <c r="FV35" s="41">
        <v>0.27173809523809522</v>
      </c>
      <c r="FW35" s="41">
        <v>0.29437280952380945</v>
      </c>
      <c r="FX35" s="41">
        <v>0.27524183333333319</v>
      </c>
      <c r="FY35" s="41">
        <v>0.30764411904761896</v>
      </c>
      <c r="FZ35" s="41">
        <v>0.28870145238095235</v>
      </c>
      <c r="GA35" s="41">
        <v>0.11975154761904762</v>
      </c>
      <c r="GB35" s="41">
        <v>0.13417330952380954</v>
      </c>
      <c r="GC35" s="41">
        <v>0.1810994523809524</v>
      </c>
      <c r="GD35" s="41">
        <v>0.46963383333333347</v>
      </c>
      <c r="GE35" s="41">
        <v>0.45326557142857143</v>
      </c>
      <c r="GF35" s="41">
        <v>0.13907142857142857</v>
      </c>
      <c r="GG35" s="41">
        <v>0.83795307142857156</v>
      </c>
      <c r="GH35" s="41">
        <v>0.76282390476190476</v>
      </c>
      <c r="GI35" s="41">
        <v>0.58992038095238097</v>
      </c>
      <c r="GJ35" s="41">
        <v>0.61756438095238109</v>
      </c>
      <c r="GK35" s="41">
        <v>0.65257597619047625</v>
      </c>
      <c r="GL35" s="41">
        <v>0.67580871428571432</v>
      </c>
      <c r="GM35" s="41">
        <v>22.445476190476175</v>
      </c>
      <c r="GN35" s="41">
        <v>26.165952380952383</v>
      </c>
      <c r="GO35" s="41">
        <v>26.99880952380952</v>
      </c>
      <c r="GP35" s="41">
        <v>27.727619047619047</v>
      </c>
      <c r="GQ35" s="41">
        <f t="shared" si="17"/>
        <v>4.5533333333333452</v>
      </c>
      <c r="GR35" s="40">
        <v>39.148809523809518</v>
      </c>
      <c r="GS35" s="40">
        <f t="shared" si="18"/>
        <v>99.437976190476178</v>
      </c>
      <c r="GT35" s="4">
        <v>104</v>
      </c>
      <c r="GU35" s="41">
        <f t="shared" si="19"/>
        <v>4.5620238095238221</v>
      </c>
      <c r="GV35" s="41">
        <v>0.78478085106382989</v>
      </c>
      <c r="GW35" s="41">
        <v>0.52309574468085096</v>
      </c>
      <c r="GX35" s="41">
        <v>0.36135957446808514</v>
      </c>
      <c r="GY35" s="41">
        <v>0.75028936170212746</v>
      </c>
      <c r="GZ35" s="41">
        <v>0.38045319148936169</v>
      </c>
      <c r="HA35" s="41">
        <v>0.2606</v>
      </c>
      <c r="HB35" s="41">
        <v>0.34721825531914896</v>
      </c>
      <c r="HC35" s="41">
        <v>0.32737491489361703</v>
      </c>
      <c r="HD35" s="41">
        <v>0.36978640425531911</v>
      </c>
      <c r="HE35" s="41">
        <v>0.3503418510638297</v>
      </c>
      <c r="HF35" s="41">
        <v>0.15862231914893613</v>
      </c>
      <c r="HG35" s="41">
        <v>0.18392065957446807</v>
      </c>
      <c r="HH35" s="41">
        <v>0.19985023404255317</v>
      </c>
      <c r="HI35" s="41">
        <v>0.50124706382978712</v>
      </c>
      <c r="HJ35" s="41">
        <v>0.48430319148936168</v>
      </c>
      <c r="HK35" s="41">
        <v>0.11985319148936172</v>
      </c>
      <c r="HL35" s="41">
        <v>1.0715007021276597</v>
      </c>
      <c r="HM35" s="41">
        <v>0.98059057446808506</v>
      </c>
      <c r="HN35" s="41">
        <v>0.54343851063829796</v>
      </c>
      <c r="HO35" s="41">
        <v>0.5786538297872339</v>
      </c>
      <c r="HP35" s="41">
        <v>0.61935176595744679</v>
      </c>
      <c r="HQ35" s="41">
        <v>0.64857510638297844</v>
      </c>
      <c r="HR35" s="41">
        <v>16.329361702127649</v>
      </c>
      <c r="HS35" s="41">
        <v>21.685106382978724</v>
      </c>
      <c r="HT35" s="41">
        <v>22.47468085106383</v>
      </c>
      <c r="HU35" s="41">
        <v>22.938085106382978</v>
      </c>
      <c r="HV35" s="41">
        <f t="shared" si="20"/>
        <v>6.1453191489361814</v>
      </c>
      <c r="HW35" s="41">
        <v>38.75340425531914</v>
      </c>
      <c r="HX35" s="41">
        <f t="shared" si="21"/>
        <v>98.433646808510616</v>
      </c>
      <c r="HY35" s="4">
        <v>106</v>
      </c>
      <c r="HZ35" s="40">
        <f t="shared" si="22"/>
        <v>7.5663531914893838</v>
      </c>
      <c r="IA35" s="41">
        <v>0.73559814814814828</v>
      </c>
      <c r="IB35" s="41">
        <v>0.42276296296296312</v>
      </c>
      <c r="IC35" s="41">
        <v>0.24801296296296299</v>
      </c>
      <c r="ID35" s="41">
        <v>0.67743148148148147</v>
      </c>
      <c r="IE35" s="41">
        <v>0.28664444444444448</v>
      </c>
      <c r="IF35" s="41">
        <v>0.1917166666666667</v>
      </c>
      <c r="IG35" s="41">
        <v>0.43928335185185169</v>
      </c>
      <c r="IH35" s="41">
        <v>0.40574544444444433</v>
      </c>
      <c r="II35" s="41">
        <v>0.4961761111111111</v>
      </c>
      <c r="IJ35" s="41">
        <v>0.46475411111111131</v>
      </c>
      <c r="IK35" s="41">
        <v>0.19299907407407405</v>
      </c>
      <c r="IL35" s="41">
        <v>0.26229866666666674</v>
      </c>
      <c r="IM35" s="41">
        <v>0.26970851851851851</v>
      </c>
      <c r="IN35" s="41">
        <v>0.58618594444444438</v>
      </c>
      <c r="IO35" s="41">
        <v>0.5586752222222221</v>
      </c>
      <c r="IP35" s="41">
        <v>9.4927777777777778E-2</v>
      </c>
      <c r="IQ35" s="41">
        <v>1.5876287592592602</v>
      </c>
      <c r="IR35" s="41">
        <v>1.3819117592592596</v>
      </c>
      <c r="IS35" s="41">
        <v>0.54472909259259239</v>
      </c>
      <c r="IT35" s="41">
        <v>0.61792329629629628</v>
      </c>
      <c r="IU35" s="41">
        <v>0.64113868518518535</v>
      </c>
      <c r="IV35" s="41">
        <v>0.6986147407407407</v>
      </c>
      <c r="IW35" s="41">
        <v>21.262407407407402</v>
      </c>
      <c r="IX35" s="41">
        <v>23.240370370370375</v>
      </c>
      <c r="IY35" s="41">
        <v>24.154444444444451</v>
      </c>
      <c r="IZ35" s="41">
        <v>24.331111111111117</v>
      </c>
      <c r="JA35" s="41">
        <f t="shared" si="23"/>
        <v>2.8920370370370492</v>
      </c>
      <c r="JB35" s="41">
        <v>41.604444444444454</v>
      </c>
      <c r="JC35" s="41">
        <f t="shared" si="24"/>
        <v>105.67528888888891</v>
      </c>
      <c r="JD35" s="41">
        <v>112</v>
      </c>
      <c r="JE35" s="41">
        <f t="shared" si="25"/>
        <v>6.3247111111110854</v>
      </c>
      <c r="JF35" s="41">
        <v>0.68964000000000003</v>
      </c>
      <c r="JG35" s="41">
        <v>0.35283999999999993</v>
      </c>
      <c r="JH35" s="41">
        <v>0.17901999999999998</v>
      </c>
      <c r="JI35" s="41">
        <v>0.62489250000000007</v>
      </c>
      <c r="JJ35" s="41">
        <v>0.2166575</v>
      </c>
      <c r="JK35" s="41">
        <v>0.15336</v>
      </c>
      <c r="JL35" s="41">
        <v>0.5218798</v>
      </c>
      <c r="JM35" s="41">
        <v>0.48528902500000015</v>
      </c>
      <c r="JN35" s="41">
        <v>0.58841809999999994</v>
      </c>
      <c r="JO35" s="41">
        <v>0.55529472499999977</v>
      </c>
      <c r="JP35" s="41">
        <v>0.23991895000000002</v>
      </c>
      <c r="JQ35" s="41">
        <v>0.32905137500000003</v>
      </c>
      <c r="JR35" s="41">
        <v>0.32288297500000007</v>
      </c>
      <c r="JS35" s="41">
        <v>0.63589037500000001</v>
      </c>
      <c r="JT35" s="41">
        <v>0.60563454999999999</v>
      </c>
      <c r="JU35" s="41">
        <v>6.3297499999999993E-2</v>
      </c>
      <c r="JV35" s="41">
        <v>2.2093873500000001</v>
      </c>
      <c r="JW35" s="41">
        <v>1.906622650000001</v>
      </c>
      <c r="JX35" s="41">
        <v>0.54926117500000005</v>
      </c>
      <c r="JY35" s="41">
        <v>0.6207689500000001</v>
      </c>
      <c r="JZ35" s="41">
        <v>0.65891002500000018</v>
      </c>
      <c r="KA35" s="41">
        <v>0.71273545000000027</v>
      </c>
      <c r="KB35" s="41">
        <v>25.000500000000009</v>
      </c>
      <c r="KC35" s="41">
        <v>23.837250000000001</v>
      </c>
      <c r="KD35" s="41">
        <v>22.304500000000004</v>
      </c>
      <c r="KE35" s="41">
        <v>21.544</v>
      </c>
      <c r="KF35" s="41">
        <f t="shared" si="26"/>
        <v>-2.6960000000000051</v>
      </c>
      <c r="KG35" s="41">
        <v>43.625749999999989</v>
      </c>
      <c r="KH35" s="41">
        <f t="shared" si="27"/>
        <v>110.80940499999997</v>
      </c>
      <c r="KI35" s="41">
        <v>120</v>
      </c>
      <c r="KJ35" s="41">
        <f t="shared" si="28"/>
        <v>9.1905950000000303</v>
      </c>
      <c r="KK35" s="41">
        <v>0.4215188679245282</v>
      </c>
      <c r="KL35" s="41">
        <v>0.19947924528301891</v>
      </c>
      <c r="KM35" s="41">
        <v>8.528301886792454E-2</v>
      </c>
      <c r="KN35" s="41">
        <v>0.38442264150943412</v>
      </c>
      <c r="KO35" s="41">
        <v>0.10600566037735852</v>
      </c>
      <c r="KP35" s="41">
        <v>8.0599999999999991E-2</v>
      </c>
      <c r="KQ35" s="41">
        <v>0.59814071698113203</v>
      </c>
      <c r="KR35" s="41">
        <v>0.56801316981132077</v>
      </c>
      <c r="KS35" s="41">
        <v>0.66334583018867932</v>
      </c>
      <c r="KT35" s="41">
        <v>0.63701975471698102</v>
      </c>
      <c r="KU35" s="41">
        <v>0.30671335849056602</v>
      </c>
      <c r="KV35" s="41">
        <v>0.40219226415094339</v>
      </c>
      <c r="KW35" s="41">
        <v>0.35714145283018872</v>
      </c>
      <c r="KX35" s="41">
        <v>0.67859984905660387</v>
      </c>
      <c r="KY35" s="41">
        <v>0.65317926415094341</v>
      </c>
      <c r="KZ35" s="41">
        <v>2.5405660377358492E-2</v>
      </c>
      <c r="LA35" s="41">
        <v>3.0042713962264149</v>
      </c>
      <c r="LB35" s="41">
        <v>2.6504991886792451</v>
      </c>
      <c r="LC35" s="41">
        <v>0.53830698113207542</v>
      </c>
      <c r="LD35" s="41">
        <v>0.59783528301886779</v>
      </c>
      <c r="LE35" s="41">
        <v>0.65927986792452831</v>
      </c>
      <c r="LF35" s="41">
        <v>0.70296949056603752</v>
      </c>
      <c r="LG35" s="41">
        <v>20.317169811320746</v>
      </c>
      <c r="LH35" s="41">
        <v>17.996792452830181</v>
      </c>
      <c r="LI35" s="41">
        <v>18.16905660377358</v>
      </c>
      <c r="LJ35" s="41">
        <v>17.683584905660375</v>
      </c>
      <c r="LK35" s="41">
        <f t="shared" si="29"/>
        <v>-2.1481132075471656</v>
      </c>
      <c r="LL35" s="41">
        <v>56.51339622641509</v>
      </c>
      <c r="LM35" s="41">
        <f t="shared" si="30"/>
        <v>143.54402641509432</v>
      </c>
      <c r="LN35" s="41">
        <v>150</v>
      </c>
      <c r="LO35" s="41">
        <f t="shared" si="31"/>
        <v>6.4559735849056779</v>
      </c>
      <c r="LP35" s="41">
        <v>0.43015384615384605</v>
      </c>
      <c r="LQ35" s="41">
        <v>0.16948076923076921</v>
      </c>
      <c r="LR35" s="41">
        <v>5.0807692307692297E-2</v>
      </c>
      <c r="LS35" s="41">
        <v>0.38738461538461533</v>
      </c>
      <c r="LT35" s="41">
        <v>7.5396153846153849E-2</v>
      </c>
      <c r="LU35" s="41">
        <v>5.8626923076923083E-2</v>
      </c>
      <c r="LV35" s="41">
        <v>0.70138611538461526</v>
      </c>
      <c r="LW35" s="41">
        <v>0.67411561538461529</v>
      </c>
      <c r="LX35" s="41">
        <v>0.7881998076923078</v>
      </c>
      <c r="LY35" s="41">
        <v>0.76783746153846144</v>
      </c>
      <c r="LZ35" s="41">
        <v>0.38449765384615386</v>
      </c>
      <c r="MA35" s="41">
        <v>0.5393753846153847</v>
      </c>
      <c r="MB35" s="41">
        <v>0.43433915384615385</v>
      </c>
      <c r="MC35" s="41">
        <v>0.75959815384615381</v>
      </c>
      <c r="MD35" s="41">
        <v>0.73690161538461529</v>
      </c>
      <c r="ME35" s="41">
        <v>1.6769230769230769E-2</v>
      </c>
      <c r="MF35" s="41">
        <v>4.7482346153846162</v>
      </c>
      <c r="MG35" s="41">
        <v>4.1744942307692305</v>
      </c>
      <c r="MH35" s="41">
        <v>0.55087688461538475</v>
      </c>
      <c r="MI35" s="41">
        <v>0.61933830769230758</v>
      </c>
      <c r="MJ35" s="41">
        <v>0.68644084615384604</v>
      </c>
      <c r="MK35" s="41">
        <v>0.73411257692307685</v>
      </c>
      <c r="ML35" s="41">
        <v>22.524615384615387</v>
      </c>
      <c r="MM35" s="41">
        <v>19.457692307692309</v>
      </c>
      <c r="MN35" s="41">
        <v>19.576538461538462</v>
      </c>
      <c r="MO35" s="41">
        <v>19.145769230769236</v>
      </c>
      <c r="MP35" s="41">
        <f t="shared" si="32"/>
        <v>-2.9480769230769255</v>
      </c>
      <c r="MQ35" s="41">
        <v>60.745384615384623</v>
      </c>
      <c r="MR35" s="41">
        <f t="shared" si="33"/>
        <v>154.29327692307695</v>
      </c>
      <c r="MS35" s="41">
        <v>150</v>
      </c>
      <c r="MT35" s="41">
        <f t="shared" si="34"/>
        <v>-4.2932769230769452</v>
      </c>
      <c r="MU35" s="41">
        <v>0.38013666666666673</v>
      </c>
      <c r="MV35" s="41">
        <v>0.14956000000000003</v>
      </c>
      <c r="MW35" s="41">
        <v>4.1439999999999998E-2</v>
      </c>
      <c r="MX35" s="41">
        <v>0.33866666666666673</v>
      </c>
      <c r="MY35" s="41">
        <v>6.2620000000000023E-2</v>
      </c>
      <c r="MZ35" s="41">
        <v>5.1220000000000002E-2</v>
      </c>
      <c r="NA35" s="41">
        <v>0.71712893333333338</v>
      </c>
      <c r="NB35" s="41">
        <v>0.68798773333333341</v>
      </c>
      <c r="NC35" s="41">
        <v>0.80313879999999993</v>
      </c>
      <c r="ND35" s="41">
        <v>0.78188983333333328</v>
      </c>
      <c r="NE35" s="41">
        <v>0.40989719999999991</v>
      </c>
      <c r="NF35" s="41">
        <v>0.56662419999999991</v>
      </c>
      <c r="NG35" s="41">
        <v>0.43519683333333331</v>
      </c>
      <c r="NH35" s="41">
        <v>0.76233046666666682</v>
      </c>
      <c r="NI35" s="41">
        <v>0.73725953333333327</v>
      </c>
      <c r="NJ35" s="41">
        <v>1.1399999999999999E-2</v>
      </c>
      <c r="NK35" s="41">
        <v>5.0986684666666671</v>
      </c>
      <c r="NL35" s="41">
        <v>4.4355560999999994</v>
      </c>
      <c r="NM35" s="41">
        <v>0.54187883333333331</v>
      </c>
      <c r="NN35" s="41">
        <v>0.60708393333333333</v>
      </c>
      <c r="NO35" s="41">
        <v>0.68058276666666684</v>
      </c>
      <c r="NP35" s="41">
        <v>0.72593693333333331</v>
      </c>
      <c r="NQ35" s="41">
        <v>24.792666666666662</v>
      </c>
      <c r="NR35" s="41">
        <v>22.675666666666665</v>
      </c>
      <c r="NS35" s="41">
        <v>22.996000000000002</v>
      </c>
      <c r="NT35" s="41">
        <v>22.838333333333335</v>
      </c>
      <c r="NU35" s="41">
        <f t="shared" si="35"/>
        <v>-1.7966666666666598</v>
      </c>
      <c r="NV35" s="41">
        <v>72.408666666666676</v>
      </c>
      <c r="NW35" s="41">
        <f t="shared" si="36"/>
        <v>183.91801333333336</v>
      </c>
      <c r="NX35" s="41">
        <v>174</v>
      </c>
      <c r="NY35" s="41">
        <f t="shared" si="37"/>
        <v>-9.9180133333333629</v>
      </c>
      <c r="NZ35" s="41">
        <v>0.34484375</v>
      </c>
      <c r="OA35" s="41">
        <v>0.13623750000000001</v>
      </c>
      <c r="OB35" s="41">
        <v>4.040937499999999E-2</v>
      </c>
      <c r="OC35" s="41">
        <v>0.31003437499999997</v>
      </c>
      <c r="OD35" s="41">
        <v>5.9687499999999998E-2</v>
      </c>
      <c r="OE35" s="41">
        <v>4.5640625000000018E-2</v>
      </c>
      <c r="OF35" s="41">
        <v>0.70437687500000012</v>
      </c>
      <c r="OG35" s="41">
        <v>0.67689403125000003</v>
      </c>
      <c r="OH35" s="41">
        <v>0.78966737499999995</v>
      </c>
      <c r="OI35" s="41">
        <v>0.76904996874999998</v>
      </c>
      <c r="OJ35" s="41">
        <v>0.39113171874999986</v>
      </c>
      <c r="OK35" s="41">
        <v>0.54302490624999999</v>
      </c>
      <c r="OL35" s="41">
        <v>0.43304946875</v>
      </c>
      <c r="OM35" s="41">
        <v>0.76598049999999995</v>
      </c>
      <c r="ON35" s="41">
        <v>0.74322849999999985</v>
      </c>
      <c r="OO35" s="41">
        <v>1.4046875E-2</v>
      </c>
      <c r="OP35" s="41">
        <v>4.814896781249999</v>
      </c>
      <c r="OQ35" s="41">
        <v>4.2247983125000008</v>
      </c>
      <c r="OR35" s="41">
        <v>0.54831903125000003</v>
      </c>
      <c r="OS35" s="41">
        <v>0.61466315625000001</v>
      </c>
      <c r="OT35" s="41">
        <v>0.68441715624999999</v>
      </c>
      <c r="OU35" s="41">
        <v>0.73073659374999989</v>
      </c>
      <c r="OV35" s="41">
        <v>15.099375000000002</v>
      </c>
      <c r="OW35" s="41">
        <v>15.5446875</v>
      </c>
      <c r="OX35" s="41">
        <v>15.918750000000003</v>
      </c>
      <c r="OY35" s="41">
        <v>15.655312500000001</v>
      </c>
      <c r="OZ35" s="41">
        <f t="shared" si="38"/>
        <v>0.81937500000000085</v>
      </c>
      <c r="PA35" s="41">
        <v>45.100000000000009</v>
      </c>
      <c r="PB35" s="41">
        <f t="shared" si="39"/>
        <v>114.55400000000002</v>
      </c>
      <c r="PC35" s="41">
        <v>184</v>
      </c>
      <c r="PD35" s="41">
        <f t="shared" si="40"/>
        <v>69.445999999999984</v>
      </c>
      <c r="PE35" s="41">
        <v>0.37159999999999999</v>
      </c>
      <c r="PF35" s="41">
        <v>0.13679038461538459</v>
      </c>
      <c r="PG35" s="41">
        <v>7.2288461538461538E-2</v>
      </c>
      <c r="PH35" s="41">
        <v>0.33129615384615368</v>
      </c>
      <c r="PI35" s="41">
        <v>8.3388461538461536E-2</v>
      </c>
      <c r="PJ35" s="41">
        <v>6.8225000000000008E-2</v>
      </c>
      <c r="PK35" s="41">
        <v>0.63212034615384605</v>
      </c>
      <c r="PL35" s="41">
        <v>0.59675130769230789</v>
      </c>
      <c r="PM35" s="41">
        <v>0.67334671153846126</v>
      </c>
      <c r="PN35" s="41">
        <v>0.64109613461538473</v>
      </c>
      <c r="PO35" s="41">
        <v>0.24252073076923075</v>
      </c>
      <c r="PP35" s="41">
        <v>0.30966194230769239</v>
      </c>
      <c r="PQ35" s="41">
        <v>0.46085398076923084</v>
      </c>
      <c r="PR35" s="41">
        <v>0.68897161538461538</v>
      </c>
      <c r="PS35" s="41">
        <v>0.65781898076923073</v>
      </c>
      <c r="PT35" s="41">
        <v>1.5163461538461544E-2</v>
      </c>
      <c r="PU35" s="41">
        <v>3.4809947115384605</v>
      </c>
      <c r="PV35" s="41">
        <v>2.9956075384615377</v>
      </c>
      <c r="PW35" s="41">
        <v>0.68520323076923095</v>
      </c>
      <c r="PX35" s="41">
        <v>0.72965940384615402</v>
      </c>
      <c r="PY35" s="41">
        <v>0.78416932692307695</v>
      </c>
      <c r="PZ35" s="41">
        <v>0.81458884615384619</v>
      </c>
      <c r="QA35" s="41">
        <v>24.22038461538461</v>
      </c>
      <c r="QB35" s="41">
        <v>25.480576923076917</v>
      </c>
      <c r="QC35" s="41">
        <v>25.480769230769234</v>
      </c>
      <c r="QD35" s="41">
        <v>25.102307692307697</v>
      </c>
      <c r="QE35" s="41">
        <f t="shared" si="41"/>
        <v>1.2603846153846234</v>
      </c>
      <c r="QF35" s="41">
        <v>65.083653846153851</v>
      </c>
      <c r="QG35" s="41">
        <f t="shared" si="42"/>
        <v>165.31248076923077</v>
      </c>
      <c r="QH35" s="41">
        <v>185</v>
      </c>
      <c r="QI35" s="41">
        <f t="shared" si="43"/>
        <v>19.687519230769226</v>
      </c>
      <c r="QJ35" s="41">
        <v>0.30210909090909088</v>
      </c>
      <c r="QK35" s="41">
        <v>0.16459696969696977</v>
      </c>
      <c r="QL35" s="41">
        <v>8.6630303030303016E-2</v>
      </c>
      <c r="QM35" s="41">
        <v>0.21453030303030304</v>
      </c>
      <c r="QN35" s="41">
        <v>8.3684848484848487E-2</v>
      </c>
      <c r="QO35" s="41">
        <v>7.2024242424242435E-2</v>
      </c>
      <c r="QP35" s="41">
        <v>0.56443912121212103</v>
      </c>
      <c r="QQ35" s="41">
        <v>0.43787566666666666</v>
      </c>
      <c r="QR35" s="41">
        <v>0.55254621212121224</v>
      </c>
      <c r="QS35" s="41">
        <v>0.42392463636363631</v>
      </c>
      <c r="QT35" s="41">
        <v>0.32589630303030304</v>
      </c>
      <c r="QU35" s="41">
        <v>0.31145981818181828</v>
      </c>
      <c r="QV35" s="41">
        <v>0.29319748484848485</v>
      </c>
      <c r="QW35" s="41">
        <v>0.61346300000000009</v>
      </c>
      <c r="QX35" s="41">
        <v>0.49635460606060611</v>
      </c>
      <c r="QY35" s="41">
        <v>1.1660606060606064E-2</v>
      </c>
      <c r="QZ35" s="41">
        <v>2.6310684242424238</v>
      </c>
      <c r="RA35" s="41">
        <v>1.5760243030303027</v>
      </c>
      <c r="RB35" s="41">
        <v>0.53097836363636364</v>
      </c>
      <c r="RC35" s="41">
        <v>0.51828851515151519</v>
      </c>
      <c r="RD35" s="41">
        <v>0.63626787878787883</v>
      </c>
      <c r="RE35" s="41">
        <v>0.62618566666666675</v>
      </c>
      <c r="RF35" s="41">
        <v>26.068181818181824</v>
      </c>
      <c r="RG35" s="41">
        <v>28.693030303030302</v>
      </c>
      <c r="RH35" s="41">
        <v>29.123333333333331</v>
      </c>
      <c r="RI35" s="41">
        <v>28.815151515151513</v>
      </c>
      <c r="RJ35" s="41">
        <f t="shared" si="44"/>
        <v>3.0551515151515076</v>
      </c>
      <c r="RK35" s="41">
        <v>58.926666666666648</v>
      </c>
      <c r="RL35" s="41">
        <f t="shared" si="45"/>
        <v>149.67373333333327</v>
      </c>
      <c r="RM35" s="41">
        <v>197</v>
      </c>
      <c r="RN35" s="41">
        <f t="shared" si="46"/>
        <v>47.326266666666726</v>
      </c>
      <c r="RO35" s="41">
        <v>0.27643913043478258</v>
      </c>
      <c r="RP35" s="41">
        <v>0.13203913043478263</v>
      </c>
      <c r="RQ35" s="41">
        <v>9.6186956521739128E-2</v>
      </c>
      <c r="RR35" s="41">
        <v>0.19394782608695654</v>
      </c>
      <c r="RS35" s="41">
        <v>9.4539130434782626E-2</v>
      </c>
      <c r="RT35" s="41">
        <v>7.106521739130435E-2</v>
      </c>
      <c r="RU35" s="41">
        <v>0.48794408695652175</v>
      </c>
      <c r="RV35" s="41">
        <v>0.34355726086956517</v>
      </c>
      <c r="RW35" s="41">
        <v>0.48110343478260875</v>
      </c>
      <c r="RX35" s="41">
        <v>0.33608830434782605</v>
      </c>
      <c r="RY35" s="41">
        <v>0.16546473913043477</v>
      </c>
      <c r="RZ35" s="41">
        <v>0.15824269565217391</v>
      </c>
      <c r="SA35" s="41">
        <v>0.35160721739130435</v>
      </c>
      <c r="SB35" s="41">
        <v>0.58878139130434792</v>
      </c>
      <c r="SC35" s="41">
        <v>0.46254626086956524</v>
      </c>
      <c r="SD35" s="41">
        <v>2.3473913043478262E-2</v>
      </c>
      <c r="SE35" s="41">
        <v>1.9406337391304349</v>
      </c>
      <c r="SF35" s="41">
        <v>1.0614220434782609</v>
      </c>
      <c r="SG35" s="41">
        <v>0.73667526086956503</v>
      </c>
      <c r="SH35" s="41">
        <v>0.7198234347826088</v>
      </c>
      <c r="SI35" s="41">
        <v>0.80462708695652185</v>
      </c>
      <c r="SJ35" s="41">
        <v>0.79175882608695647</v>
      </c>
      <c r="SK35" s="41">
        <v>29.49173913043478</v>
      </c>
      <c r="SL35" s="41">
        <v>34.670434782608694</v>
      </c>
      <c r="SM35" s="41">
        <v>35.337391304347832</v>
      </c>
      <c r="SN35" s="41">
        <v>34.651304347826091</v>
      </c>
      <c r="SO35" s="41">
        <f t="shared" si="47"/>
        <v>5.8456521739130523</v>
      </c>
      <c r="SP35" s="42">
        <v>69.74347826086958</v>
      </c>
      <c r="SQ35" s="42">
        <f t="shared" si="48"/>
        <v>177.14843478260875</v>
      </c>
      <c r="SR35" s="42">
        <v>202.5</v>
      </c>
      <c r="SS35" s="42">
        <f t="shared" si="49"/>
        <v>25.351565217391254</v>
      </c>
      <c r="ST35" s="42">
        <v>-9999</v>
      </c>
      <c r="SU35" s="42">
        <v>-9999</v>
      </c>
      <c r="SV35" s="42">
        <v>-9999</v>
      </c>
      <c r="SW35" s="42">
        <v>-9999</v>
      </c>
      <c r="SX35" s="42">
        <v>-9999</v>
      </c>
      <c r="SY35" s="42">
        <v>-9999</v>
      </c>
      <c r="SZ35" s="42">
        <v>-9999</v>
      </c>
      <c r="TA35" s="42">
        <v>-9999</v>
      </c>
      <c r="TB35" s="42">
        <v>-9999</v>
      </c>
      <c r="TC35" s="42">
        <v>-9999</v>
      </c>
      <c r="TD35" s="42">
        <v>-9999</v>
      </c>
      <c r="TE35" s="42">
        <v>-9999</v>
      </c>
      <c r="TF35" s="42">
        <v>-9999</v>
      </c>
      <c r="TG35" s="42">
        <v>-9999</v>
      </c>
      <c r="TH35" s="42">
        <v>-9999</v>
      </c>
      <c r="TI35" s="42">
        <v>-9999</v>
      </c>
      <c r="TJ35" s="42">
        <v>-9999</v>
      </c>
      <c r="TK35" s="42">
        <v>-9999</v>
      </c>
      <c r="TL35" s="42">
        <v>-9999</v>
      </c>
      <c r="TM35" s="42">
        <v>-9999</v>
      </c>
      <c r="TN35" s="42">
        <v>-9999</v>
      </c>
      <c r="TO35" s="42">
        <v>-9999</v>
      </c>
      <c r="TP35" s="42">
        <v>-9999</v>
      </c>
      <c r="TQ35" s="42">
        <v>-9999</v>
      </c>
      <c r="TR35" s="42">
        <v>-9999</v>
      </c>
      <c r="TS35" s="42">
        <v>-9999</v>
      </c>
      <c r="TT35" s="42">
        <v>-9999</v>
      </c>
      <c r="TU35" s="42">
        <v>-9999</v>
      </c>
      <c r="TV35" s="42">
        <v>-9999</v>
      </c>
      <c r="TW35" s="42">
        <v>-9999</v>
      </c>
      <c r="TX35" s="42">
        <v>-9999</v>
      </c>
      <c r="TY35" s="41">
        <v>0.22375000000000003</v>
      </c>
      <c r="TZ35" s="41">
        <v>0.13695833333333332</v>
      </c>
      <c r="UA35" s="41">
        <v>0.14048749999999999</v>
      </c>
      <c r="UB35" s="41">
        <v>0.16239166666666668</v>
      </c>
      <c r="UC35" s="41">
        <v>0.11394583333333334</v>
      </c>
      <c r="UD35" s="41">
        <v>7.6624999999999985E-2</v>
      </c>
      <c r="UE35" s="41">
        <v>0.32330808333333338</v>
      </c>
      <c r="UF35" s="41">
        <v>0.17494924999999997</v>
      </c>
      <c r="UG35" s="41">
        <v>0.2266432083333334</v>
      </c>
      <c r="UH35" s="41">
        <v>7.1908916666666656E-2</v>
      </c>
      <c r="UI35" s="41">
        <v>9.0649541666666653E-2</v>
      </c>
      <c r="UJ35" s="41">
        <v>-1.3748124999999998E-2</v>
      </c>
      <c r="UK35" s="41">
        <v>0.23951483333333326</v>
      </c>
      <c r="UL35" s="41">
        <v>0.48855254166666656</v>
      </c>
      <c r="UM35" s="41">
        <v>0.35904787500000007</v>
      </c>
      <c r="UN35" s="41">
        <v>3.7320833333333338E-2</v>
      </c>
      <c r="UO35" s="41">
        <v>0.96334562499999998</v>
      </c>
      <c r="UP35" s="41">
        <v>0.42602716666666662</v>
      </c>
      <c r="UQ35" s="41">
        <v>1.0653285833333335</v>
      </c>
      <c r="UR35" s="41">
        <v>0.73879716666666662</v>
      </c>
      <c r="US35" s="41">
        <v>1.0502864583333331</v>
      </c>
      <c r="UT35" s="41">
        <v>0.78629566666666662</v>
      </c>
      <c r="UU35" s="41">
        <v>33.697916666666664</v>
      </c>
      <c r="UV35" s="41">
        <v>36.870000000000005</v>
      </c>
      <c r="UW35" s="41">
        <v>37.21041666666666</v>
      </c>
      <c r="UX35" s="41">
        <v>35.97625</v>
      </c>
      <c r="UY35" s="41">
        <f t="shared" si="50"/>
        <v>3.5124999999999957</v>
      </c>
      <c r="UZ35" s="42">
        <v>75.980833333333337</v>
      </c>
      <c r="VA35" s="42">
        <f t="shared" si="51"/>
        <v>192.99131666666668</v>
      </c>
      <c r="VB35" s="42">
        <v>206</v>
      </c>
      <c r="VC35" s="42">
        <f t="shared" si="52"/>
        <v>13.008683333333323</v>
      </c>
      <c r="VD35" s="41">
        <f t="shared" si="58"/>
        <v>-691.03691305471239</v>
      </c>
      <c r="VE35" s="41">
        <f t="shared" si="59"/>
        <v>-690.74008552341922</v>
      </c>
      <c r="VF35" s="41">
        <f t="shared" si="60"/>
        <v>-712.77501908064562</v>
      </c>
    </row>
    <row r="36" spans="1:578" x14ac:dyDescent="0.25">
      <c r="A36" s="4">
        <v>1</v>
      </c>
      <c r="B36" s="4">
        <v>4</v>
      </c>
      <c r="C36" s="28">
        <v>405</v>
      </c>
      <c r="D36" s="42">
        <v>-9999</v>
      </c>
      <c r="E36" s="42">
        <v>-9999</v>
      </c>
      <c r="F36" s="4">
        <v>5</v>
      </c>
      <c r="G36" s="4">
        <v>48.8</v>
      </c>
      <c r="H36" s="40">
        <v>313.84620253164553</v>
      </c>
      <c r="I36" s="40">
        <f t="shared" si="7"/>
        <v>362.64620253164554</v>
      </c>
      <c r="J36" s="41">
        <f t="shared" si="8"/>
        <v>0.75004385218540959</v>
      </c>
      <c r="K36" s="4" t="s">
        <v>9</v>
      </c>
      <c r="L36" s="42">
        <v>225</v>
      </c>
      <c r="M36" s="42">
        <f t="shared" si="56"/>
        <v>252.00000000000003</v>
      </c>
      <c r="N36" s="42">
        <v>-9999</v>
      </c>
      <c r="O36" s="42">
        <v>-9999</v>
      </c>
      <c r="P36" s="42">
        <v>-9999</v>
      </c>
      <c r="Q36" s="42">
        <v>-9999</v>
      </c>
      <c r="R36" s="42">
        <v>-9999</v>
      </c>
      <c r="S36" s="42">
        <v>-9999</v>
      </c>
      <c r="T36" s="42">
        <v>-9999</v>
      </c>
      <c r="U36" s="42">
        <v>-9999</v>
      </c>
      <c r="V36" s="42">
        <v>-9999</v>
      </c>
      <c r="W36" s="42">
        <v>-9999</v>
      </c>
      <c r="X36" s="42">
        <v>-9999</v>
      </c>
      <c r="Y36" s="42">
        <v>-9999</v>
      </c>
      <c r="Z36" s="42">
        <v>-9999</v>
      </c>
      <c r="AA36" s="42">
        <v>-9999</v>
      </c>
      <c r="AB36" s="42">
        <v>-9999</v>
      </c>
      <c r="AC36" s="42">
        <v>-9999</v>
      </c>
      <c r="AD36" s="42">
        <v>-9999</v>
      </c>
      <c r="AE36" s="42">
        <v>-9999</v>
      </c>
      <c r="AF36" s="57">
        <v>-9999</v>
      </c>
      <c r="AG36" s="42">
        <v>-9999</v>
      </c>
      <c r="AH36" s="42">
        <v>-9999</v>
      </c>
      <c r="AI36" s="42">
        <v>-9999</v>
      </c>
      <c r="AJ36" s="42">
        <v>-9999</v>
      </c>
      <c r="AK36" s="42">
        <v>-9999</v>
      </c>
      <c r="AL36" s="42">
        <v>-9999</v>
      </c>
      <c r="AM36" s="42">
        <v>-9999</v>
      </c>
      <c r="AN36" s="42">
        <v>-9999</v>
      </c>
      <c r="AO36" s="42">
        <v>-9999</v>
      </c>
      <c r="AP36" s="42">
        <v>-9999</v>
      </c>
      <c r="AQ36" s="42">
        <v>-9999</v>
      </c>
      <c r="AR36" s="42">
        <v>-9999</v>
      </c>
      <c r="AS36" s="42">
        <v>-9999</v>
      </c>
      <c r="AT36" s="42">
        <v>-9999</v>
      </c>
      <c r="AU36" s="42">
        <v>-9999</v>
      </c>
      <c r="AV36" s="42">
        <v>-9999</v>
      </c>
      <c r="AW36" s="42">
        <v>-9999</v>
      </c>
      <c r="AX36" s="42">
        <v>-9999</v>
      </c>
      <c r="AY36" s="42">
        <v>-9999</v>
      </c>
      <c r="AZ36" s="42">
        <v>-9999</v>
      </c>
      <c r="BA36" s="42">
        <v>-9999</v>
      </c>
      <c r="BB36" s="42">
        <v>-9999</v>
      </c>
      <c r="BC36" s="42">
        <v>-9999</v>
      </c>
      <c r="BD36" s="42">
        <v>-9999</v>
      </c>
      <c r="BE36" s="42">
        <v>-9999</v>
      </c>
      <c r="BF36" s="42">
        <v>-9999</v>
      </c>
      <c r="BG36" s="42">
        <v>-9999</v>
      </c>
      <c r="BH36" s="42">
        <v>-9999</v>
      </c>
      <c r="BI36" s="42">
        <v>-9999</v>
      </c>
      <c r="BJ36" s="42">
        <v>-9999</v>
      </c>
      <c r="BK36" s="42">
        <v>-9999</v>
      </c>
      <c r="BL36" s="42">
        <v>-9999</v>
      </c>
      <c r="BM36" s="42">
        <v>-9999</v>
      </c>
      <c r="BN36" s="42">
        <v>-9999</v>
      </c>
      <c r="BO36" s="42">
        <v>-9999</v>
      </c>
      <c r="BP36" s="42">
        <v>-9999</v>
      </c>
      <c r="BQ36" s="42">
        <v>-9999</v>
      </c>
      <c r="BR36" s="42">
        <v>-9999</v>
      </c>
      <c r="BS36" s="42">
        <v>-9999</v>
      </c>
      <c r="BT36" s="42">
        <v>-9999</v>
      </c>
      <c r="BU36" s="42">
        <v>-9999</v>
      </c>
      <c r="BV36" s="42">
        <v>-9999</v>
      </c>
      <c r="BW36" s="42">
        <v>-9999</v>
      </c>
      <c r="BX36" s="42">
        <v>-9999</v>
      </c>
      <c r="BY36" s="42">
        <v>-9999</v>
      </c>
      <c r="BZ36" s="42">
        <v>-9999</v>
      </c>
      <c r="CA36" s="42">
        <v>-9999</v>
      </c>
      <c r="CB36" s="42">
        <v>-9999</v>
      </c>
      <c r="CC36" s="42">
        <v>-9999</v>
      </c>
      <c r="CD36" s="8">
        <v>8.34</v>
      </c>
      <c r="CE36" s="25">
        <f t="shared" si="57"/>
        <v>556</v>
      </c>
      <c r="CF36" s="4">
        <v>3.53</v>
      </c>
      <c r="CG36" s="41">
        <f t="shared" si="55"/>
        <v>19.626799999999999</v>
      </c>
      <c r="CH36" s="37">
        <v>30.66</v>
      </c>
      <c r="CI36" s="25">
        <f>(CH36/1000)*(10000/(0.5*2*0.15))</f>
        <v>2044.0000000000002</v>
      </c>
      <c r="CJ36" s="43">
        <v>3.29</v>
      </c>
      <c r="CK36" s="41">
        <f>CI36*CJ36/100</f>
        <v>67.247600000000006</v>
      </c>
      <c r="CL36" s="38">
        <v>99.92</v>
      </c>
      <c r="CM36" s="25">
        <f>(CL36/1000)*(10000/(0.5*2*0.15))</f>
        <v>6661.333333333333</v>
      </c>
      <c r="CN36" s="43">
        <v>2.25</v>
      </c>
      <c r="CO36" s="41">
        <f>CM36*CN36/100</f>
        <v>149.88</v>
      </c>
      <c r="CP36" s="38">
        <v>243.38</v>
      </c>
      <c r="CQ36" s="25">
        <f>(CP36/1000)*(10000/(0.5*2*0.15))</f>
        <v>16225.333333333334</v>
      </c>
      <c r="CR36" s="43">
        <v>1.47</v>
      </c>
      <c r="CS36" s="41">
        <f>CQ36*CR36/100</f>
        <v>238.51240000000001</v>
      </c>
      <c r="CT36" s="8">
        <v>1118.76</v>
      </c>
      <c r="CU36" s="8">
        <v>4.4280442804428013</v>
      </c>
      <c r="CV36" s="8">
        <v>4.6939199999999994</v>
      </c>
      <c r="CW36" s="8">
        <v>2383.423662951222</v>
      </c>
      <c r="CX36" s="25">
        <f t="shared" si="53"/>
        <v>2383.423662951222</v>
      </c>
      <c r="CY36" s="25">
        <f t="shared" si="9"/>
        <v>2432.086956521739</v>
      </c>
      <c r="CZ36" s="25">
        <f>CX36/(CQ36)</f>
        <v>0.14689520480018214</v>
      </c>
      <c r="DA36" s="43">
        <v>3.28</v>
      </c>
      <c r="DB36" s="41">
        <f t="shared" si="10"/>
        <v>78.176296144800077</v>
      </c>
      <c r="DC36" s="41">
        <v>57.6</v>
      </c>
      <c r="DD36" s="41">
        <v>1260</v>
      </c>
      <c r="DE36" s="41">
        <f t="shared" si="3"/>
        <v>45.714285714285715</v>
      </c>
      <c r="DF36" s="41">
        <v>0</v>
      </c>
      <c r="DG36" s="41">
        <v>0.76785357142857158</v>
      </c>
      <c r="DH36" s="41">
        <v>0.55689642857142851</v>
      </c>
      <c r="DI36" s="41">
        <v>0.47034999999999999</v>
      </c>
      <c r="DJ36" s="41">
        <v>0.73254285714285705</v>
      </c>
      <c r="DK36" s="41">
        <v>0.48054642857142843</v>
      </c>
      <c r="DL36" s="41">
        <v>0.29938214285714287</v>
      </c>
      <c r="DM36" s="41">
        <v>0.22977364285714291</v>
      </c>
      <c r="DN36" s="41">
        <v>0.20740853571428577</v>
      </c>
      <c r="DO36" s="41">
        <v>0.23986282142857149</v>
      </c>
      <c r="DP36" s="41">
        <v>0.21759546428571425</v>
      </c>
      <c r="DQ36" s="41">
        <v>7.3573964285714277E-2</v>
      </c>
      <c r="DR36" s="41">
        <v>8.4235714285714317E-2</v>
      </c>
      <c r="DS36" s="41">
        <v>0.15888842857142857</v>
      </c>
      <c r="DT36" s="41">
        <v>0.43852425</v>
      </c>
      <c r="DU36" s="41">
        <v>0.4193299642857144</v>
      </c>
      <c r="DV36" s="41">
        <v>0.18116428571428569</v>
      </c>
      <c r="DW36" s="41">
        <v>0.59787378571428573</v>
      </c>
      <c r="DX36" s="41">
        <v>0.52441196428571424</v>
      </c>
      <c r="DY36" s="41">
        <v>0.66181000000000012</v>
      </c>
      <c r="DZ36" s="41">
        <v>0.69100157142857166</v>
      </c>
      <c r="EA36" s="41">
        <v>0.70771582142857148</v>
      </c>
      <c r="EB36" s="41">
        <v>0.7326669642857141</v>
      </c>
      <c r="EC36" s="41">
        <v>21.251428571428573</v>
      </c>
      <c r="ED36" s="41">
        <v>23.835714285714289</v>
      </c>
      <c r="EE36" s="41">
        <v>24.7575</v>
      </c>
      <c r="EF36" s="41">
        <v>25.892857142857139</v>
      </c>
      <c r="EG36" s="41">
        <f t="shared" si="11"/>
        <v>3.5060714285714276</v>
      </c>
      <c r="EH36" s="41">
        <v>38.017857142857146</v>
      </c>
      <c r="EI36" s="42">
        <f t="shared" si="12"/>
        <v>96.565357142857152</v>
      </c>
      <c r="EJ36" s="4">
        <v>105</v>
      </c>
      <c r="EK36" s="40">
        <f t="shared" si="13"/>
        <v>8.4346428571428476</v>
      </c>
      <c r="EL36" s="41">
        <v>0.72253333333333325</v>
      </c>
      <c r="EM36" s="41">
        <v>0.51788000000000012</v>
      </c>
      <c r="EN36" s="41">
        <v>0.42009777777777774</v>
      </c>
      <c r="EO36" s="41">
        <v>0.68878222222222207</v>
      </c>
      <c r="EP36" s="41">
        <v>0.43500888888888883</v>
      </c>
      <c r="EQ36" s="41">
        <v>0.27286888888888883</v>
      </c>
      <c r="ER36" s="41">
        <v>0.24808711111111106</v>
      </c>
      <c r="ES36" s="41">
        <v>0.22561751111111114</v>
      </c>
      <c r="ET36" s="41">
        <v>0.2644308666666666</v>
      </c>
      <c r="EU36" s="41">
        <v>0.24214644444444439</v>
      </c>
      <c r="EV36" s="41">
        <v>8.6876555555555568E-2</v>
      </c>
      <c r="EW36" s="41">
        <v>0.10427448888888892</v>
      </c>
      <c r="EX36" s="41">
        <v>0.16475924444444442</v>
      </c>
      <c r="EY36" s="41">
        <v>0.45144586666666664</v>
      </c>
      <c r="EZ36" s="41">
        <v>0.43229564444444452</v>
      </c>
      <c r="FA36" s="41">
        <v>0.16213999999999998</v>
      </c>
      <c r="FB36" s="41">
        <v>0.66134986666666673</v>
      </c>
      <c r="FC36" s="41">
        <v>0.58372766666666642</v>
      </c>
      <c r="FD36" s="41">
        <v>0.62265439999999994</v>
      </c>
      <c r="FE36" s="41">
        <v>0.66302080000000008</v>
      </c>
      <c r="FF36" s="41">
        <v>0.67535346666666674</v>
      </c>
      <c r="FG36" s="41">
        <v>0.70987759999999989</v>
      </c>
      <c r="FH36" s="41">
        <v>22.208222222222229</v>
      </c>
      <c r="FI36" s="41">
        <v>25.217555555555556</v>
      </c>
      <c r="FJ36" s="41">
        <v>26.110222222222223</v>
      </c>
      <c r="FK36" s="41">
        <v>26.968666666666671</v>
      </c>
      <c r="FL36" s="41">
        <f t="shared" si="14"/>
        <v>3.9019999999999939</v>
      </c>
      <c r="FM36" s="41">
        <v>39.06133333333333</v>
      </c>
      <c r="FN36" s="40">
        <f t="shared" si="15"/>
        <v>99.215786666666659</v>
      </c>
      <c r="FO36" s="4">
        <v>105</v>
      </c>
      <c r="FP36" s="40">
        <f t="shared" si="16"/>
        <v>5.7842133333333408</v>
      </c>
      <c r="FQ36" s="41">
        <v>0.74684545454545459</v>
      </c>
      <c r="FR36" s="41">
        <v>0.51488181818181822</v>
      </c>
      <c r="FS36" s="41">
        <v>0.38597500000000012</v>
      </c>
      <c r="FT36" s="41">
        <v>0.7133454545454545</v>
      </c>
      <c r="FU36" s="41">
        <v>0.40640454545454541</v>
      </c>
      <c r="FV36" s="41">
        <v>0.26435227272727263</v>
      </c>
      <c r="FW36" s="41">
        <v>0.29521099999999995</v>
      </c>
      <c r="FX36" s="41">
        <v>0.27439911363636371</v>
      </c>
      <c r="FY36" s="41">
        <v>0.31855245454545456</v>
      </c>
      <c r="FZ36" s="41">
        <v>0.29804509090909082</v>
      </c>
      <c r="GA36" s="41">
        <v>0.11835306818181822</v>
      </c>
      <c r="GB36" s="41">
        <v>0.14373120454545454</v>
      </c>
      <c r="GC36" s="41">
        <v>0.18348213636363642</v>
      </c>
      <c r="GD36" s="41">
        <v>0.47678143181818178</v>
      </c>
      <c r="GE36" s="41">
        <v>0.45907759090909084</v>
      </c>
      <c r="GF36" s="41">
        <v>0.1420522727272728</v>
      </c>
      <c r="GG36" s="41">
        <v>0.84395747727272752</v>
      </c>
      <c r="GH36" s="41">
        <v>0.7611731590909091</v>
      </c>
      <c r="GI36" s="41">
        <v>0.57700822727272738</v>
      </c>
      <c r="GJ36" s="41">
        <v>0.62270845454545432</v>
      </c>
      <c r="GK36" s="41">
        <v>0.64213825000000024</v>
      </c>
      <c r="GL36" s="41">
        <v>0.68082965909090887</v>
      </c>
      <c r="GM36" s="41">
        <v>22.470227272727275</v>
      </c>
      <c r="GN36" s="41">
        <v>25.722499999999993</v>
      </c>
      <c r="GO36" s="41">
        <v>26.484999999999992</v>
      </c>
      <c r="GP36" s="41">
        <v>27.224772727272718</v>
      </c>
      <c r="GQ36" s="41">
        <f t="shared" si="17"/>
        <v>4.0147727272727174</v>
      </c>
      <c r="GR36" s="40">
        <v>39.186136363636365</v>
      </c>
      <c r="GS36" s="40">
        <f t="shared" si="18"/>
        <v>99.532786363636362</v>
      </c>
      <c r="GT36" s="4">
        <v>104</v>
      </c>
      <c r="GU36" s="41">
        <f t="shared" si="19"/>
        <v>4.4672136363636383</v>
      </c>
      <c r="GV36" s="41">
        <v>0.77472448979591857</v>
      </c>
      <c r="GW36" s="41">
        <v>0.51293265306122449</v>
      </c>
      <c r="GX36" s="41">
        <v>0.34256734693877555</v>
      </c>
      <c r="GY36" s="41">
        <v>0.74178775510204087</v>
      </c>
      <c r="GZ36" s="41">
        <v>0.37813673469387743</v>
      </c>
      <c r="HA36" s="41">
        <v>0.25181836734693869</v>
      </c>
      <c r="HB36" s="41">
        <v>0.34397416326530605</v>
      </c>
      <c r="HC36" s="41">
        <v>0.32489324489795918</v>
      </c>
      <c r="HD36" s="41">
        <v>0.38728763265306126</v>
      </c>
      <c r="HE36" s="41">
        <v>0.36892385714285708</v>
      </c>
      <c r="HF36" s="41">
        <v>0.15196702040816332</v>
      </c>
      <c r="HG36" s="41">
        <v>0.2006764897959184</v>
      </c>
      <c r="HH36" s="41">
        <v>0.20304318367346946</v>
      </c>
      <c r="HI36" s="41">
        <v>0.50915540816326532</v>
      </c>
      <c r="HJ36" s="41">
        <v>0.49308295918367356</v>
      </c>
      <c r="HK36" s="41">
        <v>0.12631836734693877</v>
      </c>
      <c r="HL36" s="41">
        <v>1.060710448979592</v>
      </c>
      <c r="HM36" s="41">
        <v>0.97299936734693904</v>
      </c>
      <c r="HN36" s="41">
        <v>0.52551889795918361</v>
      </c>
      <c r="HO36" s="41">
        <v>0.59209408163265309</v>
      </c>
      <c r="HP36" s="41">
        <v>0.60515004081632651</v>
      </c>
      <c r="HQ36" s="41">
        <v>0.66057006122448969</v>
      </c>
      <c r="HR36" s="41">
        <v>16.225714285714293</v>
      </c>
      <c r="HS36" s="41">
        <v>21.017346938775507</v>
      </c>
      <c r="HT36" s="41">
        <v>21.721224489795922</v>
      </c>
      <c r="HU36" s="41">
        <v>22.155714285714289</v>
      </c>
      <c r="HV36" s="41">
        <f t="shared" si="20"/>
        <v>5.4955102040816293</v>
      </c>
      <c r="HW36" s="41">
        <v>38.535918367346945</v>
      </c>
      <c r="HX36" s="41">
        <f t="shared" si="21"/>
        <v>97.881232653061247</v>
      </c>
      <c r="HY36" s="4">
        <v>106</v>
      </c>
      <c r="HZ36" s="40">
        <f t="shared" si="22"/>
        <v>8.1187673469387533</v>
      </c>
      <c r="IA36" s="41">
        <v>0.72749824561403509</v>
      </c>
      <c r="IB36" s="41">
        <v>0.41004210526315782</v>
      </c>
      <c r="IC36" s="41">
        <v>0.23353684210526318</v>
      </c>
      <c r="ID36" s="41">
        <v>0.66933859649122807</v>
      </c>
      <c r="IE36" s="41">
        <v>0.27427543859649117</v>
      </c>
      <c r="IF36" s="41">
        <v>0.18335614035087719</v>
      </c>
      <c r="IG36" s="41">
        <v>0.45279375438596492</v>
      </c>
      <c r="IH36" s="41">
        <v>0.41921929824561405</v>
      </c>
      <c r="II36" s="41">
        <v>0.51522936842105249</v>
      </c>
      <c r="IJ36" s="41">
        <v>0.48408380701754389</v>
      </c>
      <c r="IK36" s="41">
        <v>0.20000657894736845</v>
      </c>
      <c r="IL36" s="41">
        <v>0.2773533157894737</v>
      </c>
      <c r="IM36" s="41">
        <v>0.27894828070175437</v>
      </c>
      <c r="IN36" s="41">
        <v>0.59734868421052645</v>
      </c>
      <c r="IO36" s="41">
        <v>0.5699058070175439</v>
      </c>
      <c r="IP36" s="41">
        <v>9.0919298245614039E-2</v>
      </c>
      <c r="IQ36" s="41">
        <v>1.6850039649122808</v>
      </c>
      <c r="IR36" s="41">
        <v>1.4702458070175437</v>
      </c>
      <c r="IS36" s="41">
        <v>0.54311877192982438</v>
      </c>
      <c r="IT36" s="41">
        <v>0.62021215789473683</v>
      </c>
      <c r="IU36" s="41">
        <v>0.64253647368421063</v>
      </c>
      <c r="IV36" s="41">
        <v>0.70287475438596492</v>
      </c>
      <c r="IW36" s="41">
        <v>20.899999999999995</v>
      </c>
      <c r="IX36" s="41">
        <v>22.711929824561398</v>
      </c>
      <c r="IY36" s="41">
        <v>23.491052631578935</v>
      </c>
      <c r="IZ36" s="41">
        <v>24.101929824561392</v>
      </c>
      <c r="JA36" s="41">
        <f t="shared" si="23"/>
        <v>2.5910526315789397</v>
      </c>
      <c r="JB36" s="41">
        <v>41.45087719298246</v>
      </c>
      <c r="JC36" s="41">
        <f t="shared" si="24"/>
        <v>105.28522807017545</v>
      </c>
      <c r="JD36" s="41">
        <v>112</v>
      </c>
      <c r="JE36" s="41">
        <f t="shared" si="25"/>
        <v>6.7147719298245505</v>
      </c>
      <c r="JF36" s="41">
        <v>0.68356052631578967</v>
      </c>
      <c r="JG36" s="41">
        <v>0.33879999999999993</v>
      </c>
      <c r="JH36" s="41">
        <v>0.1600921052631579</v>
      </c>
      <c r="JI36" s="41">
        <v>0.62232894736842104</v>
      </c>
      <c r="JJ36" s="41">
        <v>0.19814736842105263</v>
      </c>
      <c r="JK36" s="41">
        <v>0.14194473684210529</v>
      </c>
      <c r="JL36" s="41">
        <v>0.55070418421052647</v>
      </c>
      <c r="JM36" s="41">
        <v>0.51738473684210529</v>
      </c>
      <c r="JN36" s="41">
        <v>0.62140384210526312</v>
      </c>
      <c r="JO36" s="41">
        <v>0.59192800000000001</v>
      </c>
      <c r="JP36" s="41">
        <v>0.2637656052631579</v>
      </c>
      <c r="JQ36" s="41">
        <v>0.3617853421052632</v>
      </c>
      <c r="JR36" s="41">
        <v>0.33716765789473679</v>
      </c>
      <c r="JS36" s="41">
        <v>0.65603684210526325</v>
      </c>
      <c r="JT36" s="41">
        <v>0.62852892105263158</v>
      </c>
      <c r="JU36" s="41">
        <v>5.6202631578947365E-2</v>
      </c>
      <c r="JV36" s="41">
        <v>2.505874947368421</v>
      </c>
      <c r="JW36" s="41">
        <v>2.1899147368421041</v>
      </c>
      <c r="JX36" s="41">
        <v>0.54285886842105258</v>
      </c>
      <c r="JY36" s="41">
        <v>0.61419194736842098</v>
      </c>
      <c r="JZ36" s="41">
        <v>0.65774405263157898</v>
      </c>
      <c r="KA36" s="41">
        <v>0.7110803157894735</v>
      </c>
      <c r="KB36" s="41">
        <v>24.895526315789471</v>
      </c>
      <c r="KC36" s="41">
        <v>23.021578947368418</v>
      </c>
      <c r="KD36" s="41">
        <v>21.298157894736846</v>
      </c>
      <c r="KE36" s="41">
        <v>20.97684210526316</v>
      </c>
      <c r="KF36" s="41">
        <f t="shared" si="26"/>
        <v>-3.5973684210526251</v>
      </c>
      <c r="KG36" s="41">
        <v>43.271842105263147</v>
      </c>
      <c r="KH36" s="41">
        <f t="shared" si="27"/>
        <v>109.91047894736839</v>
      </c>
      <c r="KI36" s="41">
        <v>120</v>
      </c>
      <c r="KJ36" s="41">
        <f t="shared" si="28"/>
        <v>10.089521052631611</v>
      </c>
      <c r="KK36" s="41">
        <v>0.41374358974358971</v>
      </c>
      <c r="KL36" s="41">
        <v>0.18647435897435896</v>
      </c>
      <c r="KM36" s="41">
        <v>7.1776923076923071E-2</v>
      </c>
      <c r="KN36" s="41">
        <v>0.38009743589743589</v>
      </c>
      <c r="KO36" s="41">
        <v>9.9912820512820549E-2</v>
      </c>
      <c r="KP36" s="41">
        <v>7.2382051282051302E-2</v>
      </c>
      <c r="KQ36" s="41">
        <v>0.61070215384615401</v>
      </c>
      <c r="KR36" s="41">
        <v>0.58341353846153843</v>
      </c>
      <c r="KS36" s="41">
        <v>0.70486592307692297</v>
      </c>
      <c r="KT36" s="41">
        <v>0.68286056410256413</v>
      </c>
      <c r="KU36" s="41">
        <v>0.30293966666666666</v>
      </c>
      <c r="KV36" s="41">
        <v>0.44672064102564107</v>
      </c>
      <c r="KW36" s="41">
        <v>0.37841974358974362</v>
      </c>
      <c r="KX36" s="41">
        <v>0.70184879487179497</v>
      </c>
      <c r="KY36" s="41">
        <v>0.67973787179487177</v>
      </c>
      <c r="KZ36" s="41">
        <v>2.7530769230769227E-2</v>
      </c>
      <c r="LA36" s="41">
        <v>3.1853930000000004</v>
      </c>
      <c r="LB36" s="41">
        <v>2.8459822820512817</v>
      </c>
      <c r="LC36" s="41">
        <v>0.53687202564102576</v>
      </c>
      <c r="LD36" s="41">
        <v>0.62003976923076898</v>
      </c>
      <c r="LE36" s="41">
        <v>0.66328089743589758</v>
      </c>
      <c r="LF36" s="41">
        <v>0.72362292307692311</v>
      </c>
      <c r="LG36" s="41">
        <v>20.253589743589743</v>
      </c>
      <c r="LH36" s="41">
        <v>17.442564102564095</v>
      </c>
      <c r="LI36" s="41">
        <v>17.722307692307702</v>
      </c>
      <c r="LJ36" s="41">
        <v>17.660769230769233</v>
      </c>
      <c r="LK36" s="41">
        <f t="shared" si="29"/>
        <v>-2.5312820512820409</v>
      </c>
      <c r="LL36" s="41">
        <v>56.74589743589744</v>
      </c>
      <c r="LM36" s="41">
        <f t="shared" si="30"/>
        <v>144.13457948717951</v>
      </c>
      <c r="LN36" s="41">
        <v>150</v>
      </c>
      <c r="LO36" s="41">
        <f t="shared" si="31"/>
        <v>5.8654205128204921</v>
      </c>
      <c r="LP36" s="41">
        <v>0.43675357142857124</v>
      </c>
      <c r="LQ36" s="41">
        <v>0.16402500000000003</v>
      </c>
      <c r="LR36" s="41">
        <v>4.3525000000000015E-2</v>
      </c>
      <c r="LS36" s="41">
        <v>0.39649285714285704</v>
      </c>
      <c r="LT36" s="41">
        <v>6.9932142857142873E-2</v>
      </c>
      <c r="LU36" s="41">
        <v>5.8367857142857152E-2</v>
      </c>
      <c r="LV36" s="41">
        <v>0.72308749999999999</v>
      </c>
      <c r="LW36" s="41">
        <v>0.69933989285714282</v>
      </c>
      <c r="LX36" s="41">
        <v>0.81840492857142855</v>
      </c>
      <c r="LY36" s="41">
        <v>0.80189389285714296</v>
      </c>
      <c r="LZ36" s="41">
        <v>0.40250192857142852</v>
      </c>
      <c r="MA36" s="41">
        <v>0.58130675000000009</v>
      </c>
      <c r="MB36" s="41">
        <v>0.45295528571428573</v>
      </c>
      <c r="MC36" s="41">
        <v>0.76392189285714274</v>
      </c>
      <c r="MD36" s="41">
        <v>0.74328014285714272</v>
      </c>
      <c r="ME36" s="41">
        <v>1.1564285714285713E-2</v>
      </c>
      <c r="MF36" s="41">
        <v>5.2821652142857136</v>
      </c>
      <c r="MG36" s="41">
        <v>4.7057671785714286</v>
      </c>
      <c r="MH36" s="41">
        <v>0.55333853571428582</v>
      </c>
      <c r="MI36" s="41">
        <v>0.62599349999999987</v>
      </c>
      <c r="MJ36" s="41">
        <v>0.69196435714285709</v>
      </c>
      <c r="MK36" s="41">
        <v>0.74208600000000013</v>
      </c>
      <c r="ML36" s="41">
        <v>22.364999999999991</v>
      </c>
      <c r="MM36" s="41">
        <v>18.964285714285719</v>
      </c>
      <c r="MN36" s="41">
        <v>19.211071428571433</v>
      </c>
      <c r="MO36" s="41">
        <v>18.880714285714294</v>
      </c>
      <c r="MP36" s="41">
        <f t="shared" si="32"/>
        <v>-3.1539285714285583</v>
      </c>
      <c r="MQ36" s="41">
        <v>68.065357142857167</v>
      </c>
      <c r="MR36" s="41">
        <f t="shared" si="33"/>
        <v>172.88600714285721</v>
      </c>
      <c r="MS36" s="41">
        <v>150</v>
      </c>
      <c r="MT36" s="41">
        <f t="shared" si="34"/>
        <v>-22.88600714285721</v>
      </c>
      <c r="MU36" s="41">
        <v>0.39177812499999998</v>
      </c>
      <c r="MV36" s="41">
        <v>0.145125</v>
      </c>
      <c r="MW36" s="41">
        <v>3.4959374999999994E-2</v>
      </c>
      <c r="MX36" s="41">
        <v>0.34628125000000004</v>
      </c>
      <c r="MY36" s="41">
        <v>5.6896874999999993E-2</v>
      </c>
      <c r="MZ36" s="41">
        <v>4.6562500000000007E-2</v>
      </c>
      <c r="NA36" s="41">
        <v>0.74571078125000012</v>
      </c>
      <c r="NB36" s="41">
        <v>0.71738853125000002</v>
      </c>
      <c r="NC36" s="41">
        <v>0.83567240624999972</v>
      </c>
      <c r="ND36" s="41">
        <v>0.81658281249999987</v>
      </c>
      <c r="NE36" s="41">
        <v>0.43686946875000005</v>
      </c>
      <c r="NF36" s="41">
        <v>0.61225743749999995</v>
      </c>
      <c r="NG36" s="41">
        <v>0.45889240625</v>
      </c>
      <c r="NH36" s="41">
        <v>0.78731028125000002</v>
      </c>
      <c r="NI36" s="41">
        <v>0.76296346874999998</v>
      </c>
      <c r="NJ36" s="41">
        <v>1.0334375E-2</v>
      </c>
      <c r="NK36" s="41">
        <v>5.9338509062500009</v>
      </c>
      <c r="NL36" s="41">
        <v>5.1263362187499979</v>
      </c>
      <c r="NM36" s="41">
        <v>0.54906646874999987</v>
      </c>
      <c r="NN36" s="41">
        <v>0.61542681249999986</v>
      </c>
      <c r="NO36" s="41">
        <v>0.69062690625000001</v>
      </c>
      <c r="NP36" s="41">
        <v>0.7361375937500001</v>
      </c>
      <c r="NQ36" s="41">
        <v>24.326875000000008</v>
      </c>
      <c r="NR36" s="41">
        <v>21.059687499999999</v>
      </c>
      <c r="NS36" s="41">
        <v>21.464999999999996</v>
      </c>
      <c r="NT36" s="41">
        <v>21.668124999999996</v>
      </c>
      <c r="NU36" s="41">
        <f t="shared" si="35"/>
        <v>-2.8618750000000119</v>
      </c>
      <c r="NV36" s="41">
        <v>72.496875000000017</v>
      </c>
      <c r="NW36" s="41">
        <f t="shared" si="36"/>
        <v>184.14206250000004</v>
      </c>
      <c r="NX36" s="41">
        <v>174</v>
      </c>
      <c r="NY36" s="41">
        <f t="shared" si="37"/>
        <v>-10.142062500000037</v>
      </c>
      <c r="NZ36" s="41">
        <v>0.35788787878787875</v>
      </c>
      <c r="OA36" s="41">
        <v>0.13341515151515151</v>
      </c>
      <c r="OB36" s="41">
        <v>3.332727272727274E-2</v>
      </c>
      <c r="OC36" s="41">
        <v>0.32058181818181813</v>
      </c>
      <c r="OD36" s="41">
        <v>5.1769696969696966E-2</v>
      </c>
      <c r="OE36" s="41">
        <v>4.3245454545454552E-2</v>
      </c>
      <c r="OF36" s="41">
        <v>0.74704669696969683</v>
      </c>
      <c r="OG36" s="41">
        <v>0.72178787878787887</v>
      </c>
      <c r="OH36" s="41">
        <v>0.82965199999999995</v>
      </c>
      <c r="OI36" s="41">
        <v>0.81161366666666679</v>
      </c>
      <c r="OJ36" s="41">
        <v>0.44092721212121205</v>
      </c>
      <c r="OK36" s="41">
        <v>0.60064751515151515</v>
      </c>
      <c r="OL36" s="41">
        <v>0.45683745454545466</v>
      </c>
      <c r="OM36" s="41">
        <v>0.78438796969696967</v>
      </c>
      <c r="ON36" s="41">
        <v>0.76235024242424232</v>
      </c>
      <c r="OO36" s="41">
        <v>8.524242424242422E-3</v>
      </c>
      <c r="OP36" s="41">
        <v>5.9598453636363633</v>
      </c>
      <c r="OQ36" s="41">
        <v>5.2320671515151513</v>
      </c>
      <c r="OR36" s="41">
        <v>0.55070209090909117</v>
      </c>
      <c r="OS36" s="41">
        <v>0.61180236363636364</v>
      </c>
      <c r="OT36" s="41">
        <v>0.69139403030303059</v>
      </c>
      <c r="OU36" s="41">
        <v>0.73332945454545451</v>
      </c>
      <c r="OV36" s="41">
        <v>15.330909090909094</v>
      </c>
      <c r="OW36" s="41">
        <v>14.760303030303033</v>
      </c>
      <c r="OX36" s="41">
        <v>14.910909090909092</v>
      </c>
      <c r="OY36" s="41">
        <v>14.718484848484847</v>
      </c>
      <c r="OZ36" s="41">
        <f t="shared" si="38"/>
        <v>-0.42000000000000171</v>
      </c>
      <c r="PA36" s="41">
        <v>39.88030303030304</v>
      </c>
      <c r="PB36" s="41">
        <f t="shared" si="39"/>
        <v>101.29596969696972</v>
      </c>
      <c r="PC36" s="41">
        <v>184</v>
      </c>
      <c r="PD36" s="41">
        <f t="shared" si="40"/>
        <v>82.704030303030279</v>
      </c>
      <c r="PE36" s="41">
        <v>0.42092307692307707</v>
      </c>
      <c r="PF36" s="41">
        <v>0.13748846153846153</v>
      </c>
      <c r="PG36" s="41">
        <v>5.4596153846153836E-2</v>
      </c>
      <c r="PH36" s="41">
        <v>0.36964423076923059</v>
      </c>
      <c r="PI36" s="41">
        <v>7.0319230769230759E-2</v>
      </c>
      <c r="PJ36" s="41">
        <v>6.1901923076923097E-2</v>
      </c>
      <c r="PK36" s="41">
        <v>0.7134109038461538</v>
      </c>
      <c r="PL36" s="41">
        <v>0.67989659615384612</v>
      </c>
      <c r="PM36" s="41">
        <v>0.7703787307692308</v>
      </c>
      <c r="PN36" s="41">
        <v>0.74245013461538467</v>
      </c>
      <c r="PO36" s="41">
        <v>0.32319830769230773</v>
      </c>
      <c r="PP36" s="41">
        <v>0.43173898076923073</v>
      </c>
      <c r="PQ36" s="41">
        <v>0.50722217307692297</v>
      </c>
      <c r="PR36" s="41">
        <v>0.74332132692307673</v>
      </c>
      <c r="PS36" s="41">
        <v>0.71274473076923073</v>
      </c>
      <c r="PT36" s="41">
        <v>8.4173076923076944E-3</v>
      </c>
      <c r="PU36" s="41">
        <v>5.0147095576923082</v>
      </c>
      <c r="PV36" s="41">
        <v>4.2823168653846162</v>
      </c>
      <c r="PW36" s="41">
        <v>0.65880223076923072</v>
      </c>
      <c r="PX36" s="41">
        <v>0.71105869230769236</v>
      </c>
      <c r="PY36" s="41">
        <v>0.77317667307692328</v>
      </c>
      <c r="PZ36" s="41">
        <v>0.80792563461538447</v>
      </c>
      <c r="QA36" s="41">
        <v>23.931538461538473</v>
      </c>
      <c r="QB36" s="41">
        <v>23.931153846153848</v>
      </c>
      <c r="QC36" s="41">
        <v>23.930576923076924</v>
      </c>
      <c r="QD36" s="41">
        <v>23.735769230769225</v>
      </c>
      <c r="QE36" s="41">
        <f t="shared" si="41"/>
        <v>-9.6153846154933831E-4</v>
      </c>
      <c r="QF36" s="41">
        <v>57.464423076923076</v>
      </c>
      <c r="QG36" s="41">
        <f t="shared" si="42"/>
        <v>145.9596346153846</v>
      </c>
      <c r="QH36" s="41">
        <v>185</v>
      </c>
      <c r="QI36" s="41">
        <f t="shared" si="43"/>
        <v>39.040365384615399</v>
      </c>
      <c r="QJ36" s="41">
        <v>0.35077352941176482</v>
      </c>
      <c r="QK36" s="41">
        <v>0.16399705882352938</v>
      </c>
      <c r="QL36" s="41">
        <v>6.3829411764705885E-2</v>
      </c>
      <c r="QM36" s="41">
        <v>0.2457235294117647</v>
      </c>
      <c r="QN36" s="41">
        <v>7.1723529411764714E-2</v>
      </c>
      <c r="QO36" s="41">
        <v>6.5294117647058836E-2</v>
      </c>
      <c r="QP36" s="41">
        <v>0.65954108823529412</v>
      </c>
      <c r="QQ36" s="41">
        <v>0.54803020588235285</v>
      </c>
      <c r="QR36" s="41">
        <v>0.69099097058823544</v>
      </c>
      <c r="QS36" s="41">
        <v>0.58707511764705889</v>
      </c>
      <c r="QT36" s="41">
        <v>0.39120847058823532</v>
      </c>
      <c r="QU36" s="41">
        <v>0.43936847058823536</v>
      </c>
      <c r="QV36" s="41">
        <v>0.36226567647058827</v>
      </c>
      <c r="QW36" s="41">
        <v>0.68528408823529408</v>
      </c>
      <c r="QX36" s="41">
        <v>0.57985308823529413</v>
      </c>
      <c r="QY36" s="41">
        <v>6.4294117647058831E-3</v>
      </c>
      <c r="QZ36" s="41">
        <v>3.917543823529412</v>
      </c>
      <c r="RA36" s="41">
        <v>2.4408188823529406</v>
      </c>
      <c r="RB36" s="41">
        <v>0.52470402941176464</v>
      </c>
      <c r="RC36" s="41">
        <v>0.54942529411764707</v>
      </c>
      <c r="RD36" s="41">
        <v>0.65063941176470586</v>
      </c>
      <c r="RE36" s="41">
        <v>0.66879214705882351</v>
      </c>
      <c r="RF36" s="41">
        <v>25.999705882352931</v>
      </c>
      <c r="RG36" s="41">
        <v>27.511176470588236</v>
      </c>
      <c r="RH36" s="41">
        <v>27.59676470588235</v>
      </c>
      <c r="RI36" s="41">
        <v>27.381470588235292</v>
      </c>
      <c r="RJ36" s="41">
        <f t="shared" si="44"/>
        <v>1.5970588235294194</v>
      </c>
      <c r="RK36" s="41">
        <v>56.255588235294127</v>
      </c>
      <c r="RL36" s="41">
        <f t="shared" si="45"/>
        <v>142.88919411764709</v>
      </c>
      <c r="RM36" s="41">
        <v>197</v>
      </c>
      <c r="RN36" s="41">
        <f t="shared" si="46"/>
        <v>54.110805882352906</v>
      </c>
      <c r="RO36" s="41">
        <v>0.32241923076923074</v>
      </c>
      <c r="RP36" s="41">
        <v>0.13172692307692305</v>
      </c>
      <c r="RQ36" s="41">
        <v>6.9734615384615381E-2</v>
      </c>
      <c r="RR36" s="41">
        <v>0.22270000000000001</v>
      </c>
      <c r="RS36" s="41">
        <v>7.9311538461538461E-2</v>
      </c>
      <c r="RT36" s="41">
        <v>6.3488461538461521E-2</v>
      </c>
      <c r="RU36" s="41">
        <v>0.60385407692307691</v>
      </c>
      <c r="RV36" s="41">
        <v>0.47516611538461534</v>
      </c>
      <c r="RW36" s="41">
        <v>0.64306015384615378</v>
      </c>
      <c r="RX36" s="41">
        <v>0.52313876923076907</v>
      </c>
      <c r="RY36" s="41">
        <v>0.24856565384615392</v>
      </c>
      <c r="RZ36" s="41">
        <v>0.30823646153846157</v>
      </c>
      <c r="SA36" s="41">
        <v>0.41894903846153841</v>
      </c>
      <c r="SB36" s="41">
        <v>0.66983103846153846</v>
      </c>
      <c r="SC36" s="41">
        <v>0.55620650000000005</v>
      </c>
      <c r="SD36" s="41">
        <v>1.5823076923076926E-2</v>
      </c>
      <c r="SE36" s="41">
        <v>3.0978692692307694</v>
      </c>
      <c r="SF36" s="41">
        <v>1.8232755769230771</v>
      </c>
      <c r="SG36" s="41">
        <v>0.65280765384615391</v>
      </c>
      <c r="SH36" s="41">
        <v>0.69401169230769233</v>
      </c>
      <c r="SI36" s="41">
        <v>0.75461507692307694</v>
      </c>
      <c r="SJ36" s="41">
        <v>0.78379526923076925</v>
      </c>
      <c r="SK36" s="41">
        <v>29.256538461538472</v>
      </c>
      <c r="SL36" s="41">
        <v>32.467307692307699</v>
      </c>
      <c r="SM36" s="41">
        <v>32.802692307692304</v>
      </c>
      <c r="SN36" s="41">
        <v>32.464615384615385</v>
      </c>
      <c r="SO36" s="41">
        <f t="shared" si="47"/>
        <v>3.5461538461538318</v>
      </c>
      <c r="SP36" s="42">
        <v>67.198076923076911</v>
      </c>
      <c r="SQ36" s="42">
        <f t="shared" si="48"/>
        <v>170.68311538461535</v>
      </c>
      <c r="SR36" s="42">
        <v>202.5</v>
      </c>
      <c r="SS36" s="42">
        <f t="shared" si="49"/>
        <v>31.816884615384652</v>
      </c>
      <c r="ST36" s="42">
        <v>-9999</v>
      </c>
      <c r="SU36" s="42">
        <v>-9999</v>
      </c>
      <c r="SV36" s="42">
        <v>-9999</v>
      </c>
      <c r="SW36" s="42">
        <v>-9999</v>
      </c>
      <c r="SX36" s="42">
        <v>-9999</v>
      </c>
      <c r="SY36" s="42">
        <v>-9999</v>
      </c>
      <c r="SZ36" s="42">
        <v>-9999</v>
      </c>
      <c r="TA36" s="42">
        <v>-9999</v>
      </c>
      <c r="TB36" s="42">
        <v>-9999</v>
      </c>
      <c r="TC36" s="42">
        <v>-9999</v>
      </c>
      <c r="TD36" s="42">
        <v>-9999</v>
      </c>
      <c r="TE36" s="42">
        <v>-9999</v>
      </c>
      <c r="TF36" s="42">
        <v>-9999</v>
      </c>
      <c r="TG36" s="42">
        <v>-9999</v>
      </c>
      <c r="TH36" s="42">
        <v>-9999</v>
      </c>
      <c r="TI36" s="42">
        <v>-9999</v>
      </c>
      <c r="TJ36" s="42">
        <v>-9999</v>
      </c>
      <c r="TK36" s="42">
        <v>-9999</v>
      </c>
      <c r="TL36" s="42">
        <v>-9999</v>
      </c>
      <c r="TM36" s="42">
        <v>-9999</v>
      </c>
      <c r="TN36" s="42">
        <v>-9999</v>
      </c>
      <c r="TO36" s="42">
        <v>-9999</v>
      </c>
      <c r="TP36" s="42">
        <v>-9999</v>
      </c>
      <c r="TQ36" s="42">
        <v>-9999</v>
      </c>
      <c r="TR36" s="42">
        <v>-9999</v>
      </c>
      <c r="TS36" s="42">
        <v>-9999</v>
      </c>
      <c r="TT36" s="42">
        <v>-9999</v>
      </c>
      <c r="TU36" s="42">
        <v>-9999</v>
      </c>
      <c r="TV36" s="42">
        <v>-9999</v>
      </c>
      <c r="TW36" s="42">
        <v>-9999</v>
      </c>
      <c r="TX36" s="42">
        <v>-9999</v>
      </c>
      <c r="TY36" s="41">
        <v>0.25183913043478262</v>
      </c>
      <c r="TZ36" s="41">
        <v>0.14206956521739131</v>
      </c>
      <c r="UA36" s="41">
        <v>0.12997391304347827</v>
      </c>
      <c r="UB36" s="41">
        <v>0.17549565217391305</v>
      </c>
      <c r="UC36" s="41">
        <v>0.11106086956521741</v>
      </c>
      <c r="UD36" s="41">
        <v>7.4621739130434767E-2</v>
      </c>
      <c r="UE36" s="41">
        <v>0.38694878260869559</v>
      </c>
      <c r="UF36" s="41">
        <v>0.2247026086956522</v>
      </c>
      <c r="UG36" s="41">
        <v>0.31854313043478266</v>
      </c>
      <c r="UH36" s="41">
        <v>0.14949995652173911</v>
      </c>
      <c r="UI36" s="41">
        <v>0.12190299999999998</v>
      </c>
      <c r="UJ36" s="41">
        <v>4.4675173913043487E-2</v>
      </c>
      <c r="UK36" s="41">
        <v>0.2779715652173913</v>
      </c>
      <c r="UL36" s="41">
        <v>0.54200660869565231</v>
      </c>
      <c r="UM36" s="41">
        <v>0.4031502173913043</v>
      </c>
      <c r="UN36" s="41">
        <v>3.6439130434782606E-2</v>
      </c>
      <c r="UO36" s="41">
        <v>1.2724183478260869</v>
      </c>
      <c r="UP36" s="41">
        <v>0.58211278260869559</v>
      </c>
      <c r="UQ36" s="41">
        <v>0.87975934782608711</v>
      </c>
      <c r="UR36" s="41">
        <v>0.71547447826086941</v>
      </c>
      <c r="US36" s="41">
        <v>0.90383404347826102</v>
      </c>
      <c r="UT36" s="41">
        <v>0.77517186956521733</v>
      </c>
      <c r="UU36" s="41">
        <v>33.173478260869565</v>
      </c>
      <c r="UV36" s="41">
        <v>34.185652173913049</v>
      </c>
      <c r="UW36" s="41">
        <v>34.628695652173903</v>
      </c>
      <c r="UX36" s="41">
        <v>33.892173913043486</v>
      </c>
      <c r="UY36" s="41">
        <f t="shared" si="50"/>
        <v>1.4552173913043376</v>
      </c>
      <c r="UZ36" s="42">
        <v>75.980434782608697</v>
      </c>
      <c r="VA36" s="42">
        <f t="shared" si="51"/>
        <v>192.99030434782608</v>
      </c>
      <c r="VB36" s="42">
        <v>206</v>
      </c>
      <c r="VC36" s="42">
        <f t="shared" si="52"/>
        <v>13.009695652173917</v>
      </c>
      <c r="VD36" s="41">
        <f t="shared" si="58"/>
        <v>-692.01204220404884</v>
      </c>
      <c r="VE36" s="41">
        <f t="shared" si="59"/>
        <v>-691.75643210363194</v>
      </c>
      <c r="VF36" s="41">
        <f t="shared" si="60"/>
        <v>-713.63950633812965</v>
      </c>
    </row>
    <row r="37" spans="1:578" x14ac:dyDescent="0.25">
      <c r="A37" s="4">
        <v>1</v>
      </c>
      <c r="B37" s="4">
        <v>4</v>
      </c>
      <c r="C37" s="28">
        <v>406</v>
      </c>
      <c r="D37" s="42">
        <v>-9999</v>
      </c>
      <c r="E37" s="42">
        <v>-9999</v>
      </c>
      <c r="F37" s="4">
        <v>6</v>
      </c>
      <c r="G37" s="4">
        <v>48.8</v>
      </c>
      <c r="H37" s="40">
        <v>369.50759493670881</v>
      </c>
      <c r="I37" s="40">
        <f t="shared" si="7"/>
        <v>418.30759493670882</v>
      </c>
      <c r="J37" s="41">
        <f t="shared" si="8"/>
        <v>0.86516565653921162</v>
      </c>
      <c r="K37" s="4" t="s">
        <v>9</v>
      </c>
      <c r="L37" s="42">
        <v>225</v>
      </c>
      <c r="M37" s="42">
        <f t="shared" si="56"/>
        <v>252.00000000000003</v>
      </c>
      <c r="N37" s="42">
        <v>-9999</v>
      </c>
      <c r="O37" s="42">
        <v>-9999</v>
      </c>
      <c r="P37" s="42">
        <v>-9999</v>
      </c>
      <c r="Q37" s="42">
        <v>-9999</v>
      </c>
      <c r="R37" s="42">
        <v>-9999</v>
      </c>
      <c r="S37" s="42">
        <v>-9999</v>
      </c>
      <c r="T37" s="42">
        <v>-9999</v>
      </c>
      <c r="U37" s="42">
        <v>-9999</v>
      </c>
      <c r="V37" s="42">
        <v>-9999</v>
      </c>
      <c r="W37" s="42">
        <v>-9999</v>
      </c>
      <c r="X37" s="42">
        <v>-9999</v>
      </c>
      <c r="Y37" s="42">
        <v>-9999</v>
      </c>
      <c r="Z37" s="42">
        <v>-9999</v>
      </c>
      <c r="AA37" s="42">
        <v>-9999</v>
      </c>
      <c r="AB37" s="42">
        <v>-9999</v>
      </c>
      <c r="AC37" s="42">
        <v>-9999</v>
      </c>
      <c r="AD37" s="42">
        <v>-9999</v>
      </c>
      <c r="AE37" s="42">
        <v>-9999</v>
      </c>
      <c r="AF37" s="43">
        <v>8</v>
      </c>
      <c r="AG37" s="42">
        <v>-9999</v>
      </c>
      <c r="AH37" s="42">
        <v>-9999</v>
      </c>
      <c r="AI37" s="57">
        <v>-9999</v>
      </c>
      <c r="AJ37" s="57">
        <v>-9999</v>
      </c>
      <c r="AK37" s="57">
        <v>-9999</v>
      </c>
      <c r="AL37" s="58">
        <v>-9999</v>
      </c>
      <c r="AM37" s="42">
        <v>-9999</v>
      </c>
      <c r="AN37" s="42">
        <v>-9999</v>
      </c>
      <c r="AO37" s="42">
        <v>-9999</v>
      </c>
      <c r="AP37" s="42">
        <v>-9999</v>
      </c>
      <c r="AQ37" s="42">
        <v>-9999</v>
      </c>
      <c r="AR37" s="42">
        <v>-9999</v>
      </c>
      <c r="AS37" s="42">
        <v>-9999</v>
      </c>
      <c r="AT37" s="42">
        <v>-9999</v>
      </c>
      <c r="AU37" s="42">
        <v>-9999</v>
      </c>
      <c r="AV37" s="42">
        <v>-9999</v>
      </c>
      <c r="AW37" s="42">
        <v>-9999</v>
      </c>
      <c r="AX37" s="42">
        <v>-9999</v>
      </c>
      <c r="AY37" s="42">
        <v>-9999</v>
      </c>
      <c r="AZ37" s="42">
        <v>-9999</v>
      </c>
      <c r="BA37" s="42">
        <v>-9999</v>
      </c>
      <c r="BB37" s="42">
        <v>-9999</v>
      </c>
      <c r="BC37" s="42">
        <v>-9999</v>
      </c>
      <c r="BD37" s="42">
        <v>-9999</v>
      </c>
      <c r="BE37" s="42">
        <v>-9999</v>
      </c>
      <c r="BF37" s="42">
        <v>-9999</v>
      </c>
      <c r="BG37" s="42">
        <v>-9999</v>
      </c>
      <c r="BH37" s="42">
        <v>-9999</v>
      </c>
      <c r="BI37" s="42">
        <v>-9999</v>
      </c>
      <c r="BJ37" s="42">
        <v>-9999</v>
      </c>
      <c r="BK37" s="42">
        <v>-9999</v>
      </c>
      <c r="BL37" s="42">
        <v>-9999</v>
      </c>
      <c r="BM37" s="42">
        <v>-9999</v>
      </c>
      <c r="BN37" s="42">
        <v>-9999</v>
      </c>
      <c r="BO37" s="42">
        <v>-9999</v>
      </c>
      <c r="BP37" s="42">
        <v>-9999</v>
      </c>
      <c r="BQ37" s="42">
        <v>-9999</v>
      </c>
      <c r="BR37" s="42">
        <v>-9999</v>
      </c>
      <c r="BS37" s="42">
        <v>-9999</v>
      </c>
      <c r="BT37" s="42">
        <v>-9999</v>
      </c>
      <c r="BU37" s="42">
        <v>-9999</v>
      </c>
      <c r="BV37" s="42">
        <v>-9999</v>
      </c>
      <c r="BW37" s="42">
        <v>-9999</v>
      </c>
      <c r="BX37" s="42">
        <v>-9999</v>
      </c>
      <c r="BY37" s="42">
        <v>-9999</v>
      </c>
      <c r="BZ37" s="42">
        <v>-9999</v>
      </c>
      <c r="CA37" s="4">
        <v>73.599999999999994</v>
      </c>
      <c r="CB37" s="4">
        <v>74.55</v>
      </c>
      <c r="CC37" s="4">
        <v>75</v>
      </c>
      <c r="CD37" s="63">
        <v>-9999</v>
      </c>
      <c r="CE37" s="60">
        <v>-9999</v>
      </c>
      <c r="CF37" s="42">
        <v>-9999</v>
      </c>
      <c r="CG37" s="42">
        <v>-9999</v>
      </c>
      <c r="CH37" s="61">
        <v>-9999</v>
      </c>
      <c r="CI37" s="60">
        <v>-9999</v>
      </c>
      <c r="CJ37" s="42">
        <v>-9999</v>
      </c>
      <c r="CK37" s="42">
        <v>-9999</v>
      </c>
      <c r="CL37" s="62">
        <v>-9999</v>
      </c>
      <c r="CM37" s="60">
        <v>-9999</v>
      </c>
      <c r="CN37" s="42">
        <v>-9999</v>
      </c>
      <c r="CO37" s="42">
        <v>-9999</v>
      </c>
      <c r="CP37" s="62">
        <v>-9999</v>
      </c>
      <c r="CQ37" s="60">
        <v>-9999</v>
      </c>
      <c r="CR37" s="42">
        <v>-9999</v>
      </c>
      <c r="CS37" s="42">
        <v>-9999</v>
      </c>
      <c r="CT37" s="8">
        <v>1569.55</v>
      </c>
      <c r="CU37" s="8">
        <v>4.8164782406690625</v>
      </c>
      <c r="CV37" s="8">
        <v>4.9806225</v>
      </c>
      <c r="CW37" s="8">
        <v>3151.3129131950877</v>
      </c>
      <c r="CX37" s="25">
        <f t="shared" si="53"/>
        <v>3151.3129131950877</v>
      </c>
      <c r="CY37" s="25">
        <f t="shared" si="9"/>
        <v>3412.0652173913045</v>
      </c>
      <c r="CZ37" s="60">
        <v>-9999</v>
      </c>
      <c r="DA37" s="43">
        <v>3.03</v>
      </c>
      <c r="DB37" s="41">
        <f t="shared" si="10"/>
        <v>95.484781269811151</v>
      </c>
      <c r="DC37" s="41">
        <v>66.8</v>
      </c>
      <c r="DD37" s="41">
        <v>1399</v>
      </c>
      <c r="DE37" s="41">
        <f t="shared" si="3"/>
        <v>47.748391708363116</v>
      </c>
      <c r="DF37" s="41">
        <v>0</v>
      </c>
      <c r="DG37" s="41">
        <v>0.78723999999999994</v>
      </c>
      <c r="DH37" s="41">
        <v>0.56447999999999987</v>
      </c>
      <c r="DI37" s="41">
        <v>0.47306666666666675</v>
      </c>
      <c r="DJ37" s="41">
        <v>0.74619333333333315</v>
      </c>
      <c r="DK37" s="41">
        <v>0.48794333333333345</v>
      </c>
      <c r="DL37" s="41">
        <v>0.3020766666666666</v>
      </c>
      <c r="DM37" s="41">
        <v>0.23446756666666663</v>
      </c>
      <c r="DN37" s="41">
        <v>0.20915256666666668</v>
      </c>
      <c r="DO37" s="41">
        <v>0.24920290000000003</v>
      </c>
      <c r="DP37" s="41">
        <v>0.22403693333333338</v>
      </c>
      <c r="DQ37" s="41">
        <v>7.2973566666666684E-2</v>
      </c>
      <c r="DR37" s="41">
        <v>8.8556166666666672E-2</v>
      </c>
      <c r="DS37" s="41">
        <v>0.16440540000000003</v>
      </c>
      <c r="DT37" s="41">
        <v>0.44502886666666669</v>
      </c>
      <c r="DU37" s="41">
        <v>0.42340556666666668</v>
      </c>
      <c r="DV37" s="41">
        <v>0.18586666666666668</v>
      </c>
      <c r="DW37" s="41">
        <v>0.61686266666666678</v>
      </c>
      <c r="DX37" s="41">
        <v>0.53223046666666673</v>
      </c>
      <c r="DY37" s="41">
        <v>0.66072363333333328</v>
      </c>
      <c r="DZ37" s="41">
        <v>0.70694000000000001</v>
      </c>
      <c r="EA37" s="41">
        <v>0.70804280000000008</v>
      </c>
      <c r="EB37" s="41">
        <v>0.7473584000000002</v>
      </c>
      <c r="EC37" s="41">
        <v>21.306333333333335</v>
      </c>
      <c r="ED37" s="41">
        <v>24.237666666666669</v>
      </c>
      <c r="EE37" s="41">
        <v>25.020666666666671</v>
      </c>
      <c r="EF37" s="41">
        <v>26.019666666666669</v>
      </c>
      <c r="EG37" s="41">
        <f t="shared" si="11"/>
        <v>3.7143333333333359</v>
      </c>
      <c r="EH37" s="41">
        <v>37.766333333333343</v>
      </c>
      <c r="EI37" s="42">
        <f t="shared" si="12"/>
        <v>95.92648666666669</v>
      </c>
      <c r="EJ37" s="4">
        <v>105</v>
      </c>
      <c r="EK37" s="40">
        <f t="shared" si="13"/>
        <v>9.0735133333333096</v>
      </c>
      <c r="EL37" s="41">
        <v>0.72797441860465106</v>
      </c>
      <c r="EM37" s="41">
        <v>0.51464418604651163</v>
      </c>
      <c r="EN37" s="41">
        <v>0.41609534883720939</v>
      </c>
      <c r="EO37" s="41">
        <v>0.6904139534883722</v>
      </c>
      <c r="EP37" s="41">
        <v>0.43158604651162796</v>
      </c>
      <c r="EQ37" s="41">
        <v>0.27118837209302321</v>
      </c>
      <c r="ER37" s="41">
        <v>0.25525202325581398</v>
      </c>
      <c r="ES37" s="41">
        <v>0.2303206744186046</v>
      </c>
      <c r="ET37" s="41">
        <v>0.27293453488372083</v>
      </c>
      <c r="EU37" s="41">
        <v>0.24825737209302326</v>
      </c>
      <c r="EV37" s="41">
        <v>8.8173279069767449E-2</v>
      </c>
      <c r="EW37" s="41">
        <v>0.10714397674418605</v>
      </c>
      <c r="EX37" s="41">
        <v>0.17114072093023253</v>
      </c>
      <c r="EY37" s="41">
        <v>0.45678093023255817</v>
      </c>
      <c r="EZ37" s="41">
        <v>0.43556009302325588</v>
      </c>
      <c r="FA37" s="41">
        <v>0.16039767441860464</v>
      </c>
      <c r="FB37" s="41">
        <v>0.69306658139534882</v>
      </c>
      <c r="FC37" s="41">
        <v>0.60600958139534888</v>
      </c>
      <c r="FD37" s="41">
        <v>0.63056881395348863</v>
      </c>
      <c r="FE37" s="41">
        <v>0.6769412093023256</v>
      </c>
      <c r="FF37" s="41">
        <v>0.68398388372093033</v>
      </c>
      <c r="FG37" s="41">
        <v>0.72314318604651151</v>
      </c>
      <c r="FH37" s="41">
        <v>22.286976744186038</v>
      </c>
      <c r="FI37" s="41">
        <v>25.054883720930231</v>
      </c>
      <c r="FJ37" s="41">
        <v>26.036046511627912</v>
      </c>
      <c r="FK37" s="41">
        <v>26.821395348837218</v>
      </c>
      <c r="FL37" s="41">
        <f t="shared" si="14"/>
        <v>3.749069767441874</v>
      </c>
      <c r="FM37" s="41">
        <v>39.258604651162791</v>
      </c>
      <c r="FN37" s="40">
        <f t="shared" si="15"/>
        <v>99.716855813953487</v>
      </c>
      <c r="FO37" s="4">
        <v>105</v>
      </c>
      <c r="FP37" s="40">
        <f t="shared" si="16"/>
        <v>5.2831441860465134</v>
      </c>
      <c r="FQ37" s="41">
        <v>0.74624615384615367</v>
      </c>
      <c r="FR37" s="41">
        <v>0.50838461538461521</v>
      </c>
      <c r="FS37" s="41">
        <v>0.37708974358974356</v>
      </c>
      <c r="FT37" s="41">
        <v>0.71338461538461551</v>
      </c>
      <c r="FU37" s="41">
        <v>0.40401282051282056</v>
      </c>
      <c r="FV37" s="41">
        <v>0.26046153846153847</v>
      </c>
      <c r="FW37" s="41">
        <v>0.29773297435897428</v>
      </c>
      <c r="FX37" s="41">
        <v>0.27725187179487171</v>
      </c>
      <c r="FY37" s="41">
        <v>0.33005130769230778</v>
      </c>
      <c r="FZ37" s="41">
        <v>0.30993228205128209</v>
      </c>
      <c r="GA37" s="41">
        <v>0.11559035897435904</v>
      </c>
      <c r="GB37" s="41">
        <v>0.15136492307692306</v>
      </c>
      <c r="GC37" s="41">
        <v>0.18916761538461541</v>
      </c>
      <c r="GD37" s="41">
        <v>0.482426487179487</v>
      </c>
      <c r="GE37" s="41">
        <v>0.46501617948717949</v>
      </c>
      <c r="GF37" s="41">
        <v>0.14355128205128198</v>
      </c>
      <c r="GG37" s="41">
        <v>0.86606430769230747</v>
      </c>
      <c r="GH37" s="41">
        <v>0.78330782051282044</v>
      </c>
      <c r="GI37" s="41">
        <v>0.57954794871794857</v>
      </c>
      <c r="GJ37" s="41">
        <v>0.64755461538461534</v>
      </c>
      <c r="GK37" s="41">
        <v>0.6463021794871795</v>
      </c>
      <c r="GL37" s="41">
        <v>0.7025913076923076</v>
      </c>
      <c r="GM37" s="41">
        <v>22.63461538461538</v>
      </c>
      <c r="GN37" s="41">
        <v>25.647948717948719</v>
      </c>
      <c r="GO37" s="41">
        <v>26.434615384615388</v>
      </c>
      <c r="GP37" s="41">
        <v>26.985384615384618</v>
      </c>
      <c r="GQ37" s="41">
        <f t="shared" si="17"/>
        <v>3.8000000000000078</v>
      </c>
      <c r="GR37" s="40">
        <v>39.34692307692309</v>
      </c>
      <c r="GS37" s="40">
        <f t="shared" si="18"/>
        <v>99.941184615384657</v>
      </c>
      <c r="GT37" s="4">
        <v>104</v>
      </c>
      <c r="GU37" s="41">
        <f t="shared" si="19"/>
        <v>4.0588153846153432</v>
      </c>
      <c r="GV37" s="41">
        <v>0.77336086956521732</v>
      </c>
      <c r="GW37" s="41">
        <v>0.5074326086956521</v>
      </c>
      <c r="GX37" s="41">
        <v>0.33744130434782604</v>
      </c>
      <c r="GY37" s="41">
        <v>0.74074347826086961</v>
      </c>
      <c r="GZ37" s="41">
        <v>0.37490652173913036</v>
      </c>
      <c r="HA37" s="41">
        <v>0.24995217391304345</v>
      </c>
      <c r="HB37" s="41">
        <v>0.34704908695652181</v>
      </c>
      <c r="HC37" s="41">
        <v>0.32841282608695643</v>
      </c>
      <c r="HD37" s="41">
        <v>0.39400767391304348</v>
      </c>
      <c r="HE37" s="41">
        <v>0.37610058695652165</v>
      </c>
      <c r="HF37" s="41">
        <v>0.15221569565217391</v>
      </c>
      <c r="HG37" s="41">
        <v>0.20574058695652173</v>
      </c>
      <c r="HH37" s="41">
        <v>0.20669321739130431</v>
      </c>
      <c r="HI37" s="41">
        <v>0.51086913043478266</v>
      </c>
      <c r="HJ37" s="41">
        <v>0.49510502173913035</v>
      </c>
      <c r="HK37" s="41">
        <v>0.12495434782608694</v>
      </c>
      <c r="HL37" s="41">
        <v>1.0963197826086957</v>
      </c>
      <c r="HM37" s="41">
        <v>1.007767804347826</v>
      </c>
      <c r="HN37" s="41">
        <v>0.52879595652173916</v>
      </c>
      <c r="HO37" s="41">
        <v>0.60482713043478264</v>
      </c>
      <c r="HP37" s="41">
        <v>0.6088164565217391</v>
      </c>
      <c r="HQ37" s="41">
        <v>0.67123734782608713</v>
      </c>
      <c r="HR37" s="41">
        <v>16.249130434782607</v>
      </c>
      <c r="HS37" s="41">
        <v>20.579565217391295</v>
      </c>
      <c r="HT37" s="41">
        <v>21.414999999999999</v>
      </c>
      <c r="HU37" s="41">
        <v>21.681739130434785</v>
      </c>
      <c r="HV37" s="41">
        <f t="shared" si="20"/>
        <v>5.1658695652173918</v>
      </c>
      <c r="HW37" s="41">
        <v>38.886739130434783</v>
      </c>
      <c r="HX37" s="41">
        <f t="shared" si="21"/>
        <v>98.772317391304355</v>
      </c>
      <c r="HY37" s="4">
        <v>106</v>
      </c>
      <c r="HZ37" s="40">
        <f t="shared" si="22"/>
        <v>7.2276826086956447</v>
      </c>
      <c r="IA37" s="41">
        <v>0.73472666666666664</v>
      </c>
      <c r="IB37" s="41">
        <v>0.41092500000000004</v>
      </c>
      <c r="IC37" s="41">
        <v>0.23641666666666675</v>
      </c>
      <c r="ID37" s="41">
        <v>0.67472833333333282</v>
      </c>
      <c r="IE37" s="41">
        <v>0.2692666666666666</v>
      </c>
      <c r="IF37" s="41">
        <v>0.18316833333333335</v>
      </c>
      <c r="IG37" s="41">
        <v>0.46406265000000002</v>
      </c>
      <c r="IH37" s="41">
        <v>0.43030855000000007</v>
      </c>
      <c r="II37" s="41">
        <v>0.51458718333333342</v>
      </c>
      <c r="IJ37" s="41">
        <v>0.48273896666666655</v>
      </c>
      <c r="IK37" s="41">
        <v>0.21101983333333332</v>
      </c>
      <c r="IL37" s="41">
        <v>0.2744182</v>
      </c>
      <c r="IM37" s="41">
        <v>0.28200895000000004</v>
      </c>
      <c r="IN37" s="41">
        <v>0.60066601666666652</v>
      </c>
      <c r="IO37" s="41">
        <v>0.57279241666666658</v>
      </c>
      <c r="IP37" s="41">
        <v>8.609833333333336E-2</v>
      </c>
      <c r="IQ37" s="41">
        <v>1.7851112833333338</v>
      </c>
      <c r="IR37" s="41">
        <v>1.556405</v>
      </c>
      <c r="IS37" s="41">
        <v>0.55064833333333341</v>
      </c>
      <c r="IT37" s="41">
        <v>0.6151726666666667</v>
      </c>
      <c r="IU37" s="41">
        <v>0.64909118333333327</v>
      </c>
      <c r="IV37" s="41">
        <v>0.69896180000000008</v>
      </c>
      <c r="IW37" s="41">
        <v>21.032666666666678</v>
      </c>
      <c r="IX37" s="41">
        <v>22.920500000000001</v>
      </c>
      <c r="IY37" s="41">
        <v>23.276499999999988</v>
      </c>
      <c r="IZ37" s="41">
        <v>23.857500000000002</v>
      </c>
      <c r="JA37" s="41">
        <f t="shared" si="23"/>
        <v>2.2438333333333098</v>
      </c>
      <c r="JB37" s="41">
        <v>41.464833333333331</v>
      </c>
      <c r="JC37" s="41">
        <f t="shared" si="24"/>
        <v>105.32067666666666</v>
      </c>
      <c r="JD37" s="41">
        <v>112</v>
      </c>
      <c r="JE37" s="41">
        <f t="shared" si="25"/>
        <v>6.6793233333333433</v>
      </c>
      <c r="JF37" s="41">
        <v>0.686191891891892</v>
      </c>
      <c r="JG37" s="41">
        <v>0.3308567567567568</v>
      </c>
      <c r="JH37" s="41">
        <v>0.15111351351351351</v>
      </c>
      <c r="JI37" s="41">
        <v>0.62238378378378378</v>
      </c>
      <c r="JJ37" s="41">
        <v>0.19175405405405405</v>
      </c>
      <c r="JK37" s="41">
        <v>0.1358648648648649</v>
      </c>
      <c r="JL37" s="41">
        <v>0.56316829729729712</v>
      </c>
      <c r="JM37" s="41">
        <v>0.52954910810810829</v>
      </c>
      <c r="JN37" s="41">
        <v>0.64060972972972985</v>
      </c>
      <c r="JO37" s="41">
        <v>0.61127337837837847</v>
      </c>
      <c r="JP37" s="41">
        <v>0.26960527027027026</v>
      </c>
      <c r="JQ37" s="41">
        <v>0.38000021621621616</v>
      </c>
      <c r="JR37" s="41">
        <v>0.34857402702702694</v>
      </c>
      <c r="JS37" s="41">
        <v>0.6688438648648648</v>
      </c>
      <c r="JT37" s="41">
        <v>0.64126364864864849</v>
      </c>
      <c r="JU37" s="41">
        <v>5.5889189189189198E-2</v>
      </c>
      <c r="JV37" s="41">
        <v>2.6791464324324328</v>
      </c>
      <c r="JW37" s="41">
        <v>2.3336882972972974</v>
      </c>
      <c r="JX37" s="41">
        <v>0.54541464864864864</v>
      </c>
      <c r="JY37" s="41">
        <v>0.62275881081081075</v>
      </c>
      <c r="JZ37" s="41">
        <v>0.66214399999999995</v>
      </c>
      <c r="KA37" s="41">
        <v>0.71929156756756751</v>
      </c>
      <c r="KB37" s="41">
        <v>24.777297297297288</v>
      </c>
      <c r="KC37" s="41">
        <v>22.615675675675675</v>
      </c>
      <c r="KD37" s="41">
        <v>20.928378378378376</v>
      </c>
      <c r="KE37" s="41">
        <v>20.550000000000008</v>
      </c>
      <c r="KF37" s="41">
        <f t="shared" si="26"/>
        <v>-3.8489189189189119</v>
      </c>
      <c r="KG37" s="41">
        <v>43.410810810810815</v>
      </c>
      <c r="KH37" s="41">
        <f t="shared" si="27"/>
        <v>110.26345945945947</v>
      </c>
      <c r="KI37" s="41">
        <v>120</v>
      </c>
      <c r="KJ37" s="41">
        <f t="shared" si="28"/>
        <v>9.7365405405405312</v>
      </c>
      <c r="KK37" s="41">
        <v>0.41728888888888888</v>
      </c>
      <c r="KL37" s="41">
        <v>0.18013055555555552</v>
      </c>
      <c r="KM37" s="41">
        <v>6.4536111111111114E-2</v>
      </c>
      <c r="KN37" s="41">
        <v>0.37753333333333333</v>
      </c>
      <c r="KO37" s="41">
        <v>9.1552777777777775E-2</v>
      </c>
      <c r="KP37" s="41">
        <v>6.8513888888888888E-2</v>
      </c>
      <c r="KQ37" s="41">
        <v>0.63895924999999998</v>
      </c>
      <c r="KR37" s="41">
        <v>0.60925625000000017</v>
      </c>
      <c r="KS37" s="41">
        <v>0.73220913888888883</v>
      </c>
      <c r="KT37" s="41">
        <v>0.70867055555555569</v>
      </c>
      <c r="KU37" s="41">
        <v>0.32911608333333331</v>
      </c>
      <c r="KV37" s="41">
        <v>0.47745174999999995</v>
      </c>
      <c r="KW37" s="41">
        <v>0.39519861111111121</v>
      </c>
      <c r="KX37" s="41">
        <v>0.71661205555555563</v>
      </c>
      <c r="KY37" s="41">
        <v>0.69180924999999993</v>
      </c>
      <c r="KZ37" s="41">
        <v>2.3038888888888887E-2</v>
      </c>
      <c r="LA37" s="41">
        <v>3.6766369722222216</v>
      </c>
      <c r="LB37" s="41">
        <v>3.225509027777778</v>
      </c>
      <c r="LC37" s="41">
        <v>0.53990350000000009</v>
      </c>
      <c r="LD37" s="41">
        <v>0.61914400000000003</v>
      </c>
      <c r="LE37" s="41">
        <v>0.66909955555555567</v>
      </c>
      <c r="LF37" s="41">
        <v>0.72612655555555539</v>
      </c>
      <c r="LG37" s="41">
        <v>20.379999999999995</v>
      </c>
      <c r="LH37" s="41">
        <v>17.759722222222223</v>
      </c>
      <c r="LI37" s="41">
        <v>17.928611111111113</v>
      </c>
      <c r="LJ37" s="41">
        <v>17.821944444444441</v>
      </c>
      <c r="LK37" s="41">
        <f t="shared" si="29"/>
        <v>-2.4513888888888822</v>
      </c>
      <c r="LL37" s="41">
        <v>56.838055555555535</v>
      </c>
      <c r="LM37" s="41">
        <f t="shared" si="30"/>
        <v>144.36866111111107</v>
      </c>
      <c r="LN37" s="41">
        <v>150</v>
      </c>
      <c r="LO37" s="41">
        <f t="shared" si="31"/>
        <v>5.6313388888889335</v>
      </c>
      <c r="LP37" s="41">
        <v>0.45469393939393932</v>
      </c>
      <c r="LQ37" s="41">
        <v>0.16608484848484853</v>
      </c>
      <c r="LR37" s="41">
        <v>3.894545454545454E-2</v>
      </c>
      <c r="LS37" s="41">
        <v>0.409660606060606</v>
      </c>
      <c r="LT37" s="41">
        <v>6.694545454545453E-2</v>
      </c>
      <c r="LU37" s="41">
        <v>5.7245454545454537E-2</v>
      </c>
      <c r="LV37" s="41">
        <v>0.74122672727272709</v>
      </c>
      <c r="LW37" s="41">
        <v>0.71770024242424246</v>
      </c>
      <c r="LX37" s="41">
        <v>0.84101166666666705</v>
      </c>
      <c r="LY37" s="41">
        <v>0.82589399999999991</v>
      </c>
      <c r="LZ37" s="41">
        <v>0.42626312121212118</v>
      </c>
      <c r="MA37" s="41">
        <v>0.62109866666666658</v>
      </c>
      <c r="MB37" s="41">
        <v>0.46243266666666649</v>
      </c>
      <c r="MC37" s="41">
        <v>0.77440448484848479</v>
      </c>
      <c r="MD37" s="41">
        <v>0.75345769696969722</v>
      </c>
      <c r="ME37" s="41">
        <v>9.7000000000000038E-3</v>
      </c>
      <c r="MF37" s="41">
        <v>5.8758304545454552</v>
      </c>
      <c r="MG37" s="41">
        <v>5.1890873333333332</v>
      </c>
      <c r="MH37" s="41">
        <v>0.54959221212121201</v>
      </c>
      <c r="MI37" s="41">
        <v>0.62304190909090906</v>
      </c>
      <c r="MJ37" s="41">
        <v>0.69097021212121201</v>
      </c>
      <c r="MK37" s="41">
        <v>0.74141272727272722</v>
      </c>
      <c r="ML37" s="41">
        <v>22.293939393939386</v>
      </c>
      <c r="MM37" s="41">
        <v>18.758181818181818</v>
      </c>
      <c r="MN37" s="41">
        <v>19.053333333333335</v>
      </c>
      <c r="MO37" s="41">
        <v>18.88787878787879</v>
      </c>
      <c r="MP37" s="41">
        <f t="shared" si="32"/>
        <v>-3.2406060606060514</v>
      </c>
      <c r="MQ37" s="41">
        <v>69.828484848484862</v>
      </c>
      <c r="MR37" s="41">
        <f t="shared" si="33"/>
        <v>177.36435151515155</v>
      </c>
      <c r="MS37" s="41">
        <v>150</v>
      </c>
      <c r="MT37" s="41">
        <f t="shared" si="34"/>
        <v>-27.364351515151554</v>
      </c>
      <c r="MU37" s="41">
        <v>0.41882903225806462</v>
      </c>
      <c r="MV37" s="41">
        <v>0.14849354838709677</v>
      </c>
      <c r="MW37" s="41">
        <v>3.1116129032258067E-2</v>
      </c>
      <c r="MX37" s="41">
        <v>0.36899677419354837</v>
      </c>
      <c r="MY37" s="41">
        <v>5.3635483870967747E-2</v>
      </c>
      <c r="MZ37" s="41">
        <v>4.7112903225806455E-2</v>
      </c>
      <c r="NA37" s="41">
        <v>0.77212654838709693</v>
      </c>
      <c r="NB37" s="41">
        <v>0.74523177419354847</v>
      </c>
      <c r="NC37" s="41">
        <v>0.86152348387096755</v>
      </c>
      <c r="ND37" s="41">
        <v>0.84436661290322579</v>
      </c>
      <c r="NE37" s="41">
        <v>0.46990500000000002</v>
      </c>
      <c r="NF37" s="41">
        <v>0.65444164516129033</v>
      </c>
      <c r="NG37" s="41">
        <v>0.47567812903225809</v>
      </c>
      <c r="NH37" s="41">
        <v>0.79731258064516131</v>
      </c>
      <c r="NI37" s="41">
        <v>0.77301670967741931</v>
      </c>
      <c r="NJ37" s="41">
        <v>6.5225806451612916E-3</v>
      </c>
      <c r="NK37" s="41">
        <v>6.8974609354838696</v>
      </c>
      <c r="NL37" s="41">
        <v>5.9560199032258057</v>
      </c>
      <c r="NM37" s="41">
        <v>0.55228519354838701</v>
      </c>
      <c r="NN37" s="41">
        <v>0.61583148387096776</v>
      </c>
      <c r="NO37" s="41">
        <v>0.69605025806451604</v>
      </c>
      <c r="NP37" s="41">
        <v>0.73923806451612895</v>
      </c>
      <c r="NQ37" s="41">
        <v>24.242903225806458</v>
      </c>
      <c r="NR37" s="41">
        <v>20.323548387096775</v>
      </c>
      <c r="NS37" s="41">
        <v>20.658064516129024</v>
      </c>
      <c r="NT37" s="41">
        <v>20.83483870967742</v>
      </c>
      <c r="NU37" s="41">
        <f t="shared" si="35"/>
        <v>-3.5848387096774346</v>
      </c>
      <c r="NV37" s="41">
        <v>69.869032258064536</v>
      </c>
      <c r="NW37" s="41">
        <f t="shared" si="36"/>
        <v>177.46734193548392</v>
      </c>
      <c r="NX37" s="41">
        <v>174</v>
      </c>
      <c r="NY37" s="41">
        <f t="shared" si="37"/>
        <v>-3.4673419354839154</v>
      </c>
      <c r="NZ37" s="41">
        <v>0.39280967741935469</v>
      </c>
      <c r="OA37" s="41">
        <v>0.14005161290322582</v>
      </c>
      <c r="OB37" s="41">
        <v>2.9970967741935479E-2</v>
      </c>
      <c r="OC37" s="41">
        <v>0.34396129032258066</v>
      </c>
      <c r="OD37" s="41">
        <v>4.956451612903226E-2</v>
      </c>
      <c r="OE37" s="41">
        <v>4.1945161290322594E-2</v>
      </c>
      <c r="OF37" s="41">
        <v>0.77484138709677419</v>
      </c>
      <c r="OG37" s="41">
        <v>0.74724670967741924</v>
      </c>
      <c r="OH37" s="41">
        <v>0.85770622580645173</v>
      </c>
      <c r="OI37" s="41">
        <v>0.83951677419354842</v>
      </c>
      <c r="OJ37" s="41">
        <v>0.47696219354838715</v>
      </c>
      <c r="OK37" s="41">
        <v>0.64742600000000006</v>
      </c>
      <c r="OL37" s="41">
        <v>0.47309561290322577</v>
      </c>
      <c r="OM37" s="41">
        <v>0.8058239354838711</v>
      </c>
      <c r="ON37" s="41">
        <v>0.78163000000000005</v>
      </c>
      <c r="OO37" s="41">
        <v>7.6193548387096773E-3</v>
      </c>
      <c r="OP37" s="41">
        <v>6.9795773225806448</v>
      </c>
      <c r="OQ37" s="41">
        <v>5.9852805161290314</v>
      </c>
      <c r="OR37" s="41">
        <v>0.55150445161290329</v>
      </c>
      <c r="OS37" s="41">
        <v>0.61030748387096778</v>
      </c>
      <c r="OT37" s="41">
        <v>0.6948127419354837</v>
      </c>
      <c r="OU37" s="41">
        <v>0.73479854838709691</v>
      </c>
      <c r="OV37" s="41">
        <v>15.489032258064515</v>
      </c>
      <c r="OW37" s="41">
        <v>13.521612903225806</v>
      </c>
      <c r="OX37" s="41">
        <v>13.775806451612903</v>
      </c>
      <c r="OY37" s="41">
        <v>13.77290322580645</v>
      </c>
      <c r="OZ37" s="41">
        <f t="shared" si="38"/>
        <v>-1.7132258064516126</v>
      </c>
      <c r="PA37" s="41">
        <v>41.759677419354844</v>
      </c>
      <c r="PB37" s="41">
        <f t="shared" si="39"/>
        <v>106.06958064516131</v>
      </c>
      <c r="PC37" s="41">
        <v>184</v>
      </c>
      <c r="PD37" s="41">
        <f t="shared" si="40"/>
        <v>77.930419354838691</v>
      </c>
      <c r="PE37" s="41">
        <v>0.44457045454545463</v>
      </c>
      <c r="PF37" s="41">
        <v>0.13869545454545451</v>
      </c>
      <c r="PG37" s="41">
        <v>4.402727272727272E-2</v>
      </c>
      <c r="PH37" s="41">
        <v>0.39452045454545442</v>
      </c>
      <c r="PI37" s="41">
        <v>6.1359090909090891E-2</v>
      </c>
      <c r="PJ37" s="41">
        <v>5.7175000000000004E-2</v>
      </c>
      <c r="PK37" s="41">
        <v>0.75666934090909088</v>
      </c>
      <c r="PL37" s="41">
        <v>0.73024809090909093</v>
      </c>
      <c r="PM37" s="41">
        <v>0.81935961363636345</v>
      </c>
      <c r="PN37" s="41">
        <v>0.79888049999999999</v>
      </c>
      <c r="PO37" s="41">
        <v>0.38629418181818187</v>
      </c>
      <c r="PP37" s="41">
        <v>0.51832543181818191</v>
      </c>
      <c r="PQ37" s="41">
        <v>0.52357338636363637</v>
      </c>
      <c r="PR37" s="41">
        <v>0.77175672727272737</v>
      </c>
      <c r="PS37" s="41">
        <v>0.74652079545454531</v>
      </c>
      <c r="PT37" s="41">
        <v>4.1840909090909081E-3</v>
      </c>
      <c r="PU37" s="41">
        <v>6.279891931818181</v>
      </c>
      <c r="PV37" s="41">
        <v>5.4553692500000004</v>
      </c>
      <c r="PW37" s="41">
        <v>0.63907347727272734</v>
      </c>
      <c r="PX37" s="41">
        <v>0.69181565909090914</v>
      </c>
      <c r="PY37" s="41">
        <v>0.76264175000000012</v>
      </c>
      <c r="PZ37" s="41">
        <v>0.79730538636363635</v>
      </c>
      <c r="QA37" s="41">
        <v>23.946590909090915</v>
      </c>
      <c r="QB37" s="41">
        <v>22.678636363636368</v>
      </c>
      <c r="QC37" s="41">
        <v>22.602500000000003</v>
      </c>
      <c r="QD37" s="41">
        <v>22.303409090909089</v>
      </c>
      <c r="QE37" s="41">
        <f t="shared" si="41"/>
        <v>-1.3440909090909123</v>
      </c>
      <c r="QF37" s="41">
        <v>56.858863636363616</v>
      </c>
      <c r="QG37" s="41">
        <f t="shared" si="42"/>
        <v>144.42151363636358</v>
      </c>
      <c r="QH37" s="41">
        <v>185</v>
      </c>
      <c r="QI37" s="41">
        <f t="shared" si="43"/>
        <v>40.578486363636415</v>
      </c>
      <c r="QJ37" s="41">
        <v>0.38693529411764704</v>
      </c>
      <c r="QK37" s="41">
        <v>0.16922941176470591</v>
      </c>
      <c r="QL37" s="41">
        <v>5.289117647058824E-2</v>
      </c>
      <c r="QM37" s="41">
        <v>0.27068235294117643</v>
      </c>
      <c r="QN37" s="41">
        <v>6.3191176470588223E-2</v>
      </c>
      <c r="QO37" s="41">
        <v>6.2355882352941185E-2</v>
      </c>
      <c r="QP37" s="41">
        <v>0.71821344117647079</v>
      </c>
      <c r="QQ37" s="41">
        <v>0.62045282352941178</v>
      </c>
      <c r="QR37" s="41">
        <v>0.75847405882352936</v>
      </c>
      <c r="QS37" s="41">
        <v>0.6717200294117649</v>
      </c>
      <c r="QT37" s="41">
        <v>0.45588564705882356</v>
      </c>
      <c r="QU37" s="41">
        <v>0.52269550000000009</v>
      </c>
      <c r="QV37" s="41">
        <v>0.39099594117647068</v>
      </c>
      <c r="QW37" s="41">
        <v>0.72155288235294113</v>
      </c>
      <c r="QX37" s="41">
        <v>0.62486544117647047</v>
      </c>
      <c r="QY37" s="41">
        <v>8.352941176470594E-4</v>
      </c>
      <c r="QZ37" s="41">
        <v>5.1687723823529392</v>
      </c>
      <c r="RA37" s="41">
        <v>3.3157719705882354</v>
      </c>
      <c r="RB37" s="41">
        <v>0.51546997058823529</v>
      </c>
      <c r="RC37" s="41">
        <v>0.54396708823529405</v>
      </c>
      <c r="RD37" s="41">
        <v>0.65086429411764701</v>
      </c>
      <c r="RE37" s="41">
        <v>0.67146579411764695</v>
      </c>
      <c r="RF37" s="41">
        <v>25.747058823529407</v>
      </c>
      <c r="RG37" s="41">
        <v>25.704117647058823</v>
      </c>
      <c r="RH37" s="41">
        <v>25.836176470588235</v>
      </c>
      <c r="RI37" s="41">
        <v>25.422647058823532</v>
      </c>
      <c r="RJ37" s="41">
        <f t="shared" si="44"/>
        <v>8.9117647058827743E-2</v>
      </c>
      <c r="RK37" s="41">
        <v>58.197058823529424</v>
      </c>
      <c r="RL37" s="41">
        <f t="shared" si="45"/>
        <v>147.82052941176474</v>
      </c>
      <c r="RM37" s="41">
        <v>197</v>
      </c>
      <c r="RN37" s="41">
        <f t="shared" si="46"/>
        <v>49.179470588235262</v>
      </c>
      <c r="RO37" s="41">
        <v>0.3573606060606061</v>
      </c>
      <c r="RP37" s="41">
        <v>0.12842424242424241</v>
      </c>
      <c r="RQ37" s="41">
        <v>5.0442424242424233E-2</v>
      </c>
      <c r="RR37" s="41">
        <v>0.25157575757575762</v>
      </c>
      <c r="RS37" s="41">
        <v>6.543939393939395E-2</v>
      </c>
      <c r="RT37" s="41">
        <v>5.8633333333333329E-2</v>
      </c>
      <c r="RU37" s="41">
        <v>0.69026906060606086</v>
      </c>
      <c r="RV37" s="41">
        <v>0.5873352424242424</v>
      </c>
      <c r="RW37" s="41">
        <v>0.75236039393939413</v>
      </c>
      <c r="RX37" s="41">
        <v>0.66544863636363638</v>
      </c>
      <c r="RY37" s="41">
        <v>0.32591945454545457</v>
      </c>
      <c r="RZ37" s="41">
        <v>0.43798369696969702</v>
      </c>
      <c r="SA37" s="41">
        <v>0.47100118181818196</v>
      </c>
      <c r="SB37" s="41">
        <v>0.71775118181818176</v>
      </c>
      <c r="SC37" s="41">
        <v>0.62178266666666682</v>
      </c>
      <c r="SD37" s="41">
        <v>6.8060606060606071E-3</v>
      </c>
      <c r="SE37" s="41">
        <v>4.5345260606060602</v>
      </c>
      <c r="SF37" s="41">
        <v>2.8913155454545452</v>
      </c>
      <c r="SG37" s="41">
        <v>0.62619472727272718</v>
      </c>
      <c r="SH37" s="41">
        <v>0.68240999999999985</v>
      </c>
      <c r="SI37" s="41">
        <v>0.74537990909090901</v>
      </c>
      <c r="SJ37" s="41">
        <v>0.78357066666666664</v>
      </c>
      <c r="SK37" s="41">
        <v>29.170909090909088</v>
      </c>
      <c r="SL37" s="41">
        <v>29.910000000000007</v>
      </c>
      <c r="SM37" s="41">
        <v>30.443333333333332</v>
      </c>
      <c r="SN37" s="41">
        <v>29.524242424242427</v>
      </c>
      <c r="SO37" s="41">
        <f t="shared" si="47"/>
        <v>1.2724242424242433</v>
      </c>
      <c r="SP37" s="42">
        <v>57.179090909090903</v>
      </c>
      <c r="SQ37" s="42">
        <f t="shared" si="48"/>
        <v>145.23489090909089</v>
      </c>
      <c r="SR37" s="42">
        <v>202.5</v>
      </c>
      <c r="SS37" s="42">
        <f t="shared" si="49"/>
        <v>57.265109090909107</v>
      </c>
      <c r="ST37" s="42">
        <v>-9999</v>
      </c>
      <c r="SU37" s="42">
        <v>-9999</v>
      </c>
      <c r="SV37" s="42">
        <v>-9999</v>
      </c>
      <c r="SW37" s="42">
        <v>-9999</v>
      </c>
      <c r="SX37" s="42">
        <v>-9999</v>
      </c>
      <c r="SY37" s="42">
        <v>-9999</v>
      </c>
      <c r="SZ37" s="42">
        <v>-9999</v>
      </c>
      <c r="TA37" s="42">
        <v>-9999</v>
      </c>
      <c r="TB37" s="42">
        <v>-9999</v>
      </c>
      <c r="TC37" s="42">
        <v>-9999</v>
      </c>
      <c r="TD37" s="42">
        <v>-9999</v>
      </c>
      <c r="TE37" s="42">
        <v>-9999</v>
      </c>
      <c r="TF37" s="42">
        <v>-9999</v>
      </c>
      <c r="TG37" s="42">
        <v>-9999</v>
      </c>
      <c r="TH37" s="42">
        <v>-9999</v>
      </c>
      <c r="TI37" s="42">
        <v>-9999</v>
      </c>
      <c r="TJ37" s="42">
        <v>-9999</v>
      </c>
      <c r="TK37" s="42">
        <v>-9999</v>
      </c>
      <c r="TL37" s="42">
        <v>-9999</v>
      </c>
      <c r="TM37" s="42">
        <v>-9999</v>
      </c>
      <c r="TN37" s="42">
        <v>-9999</v>
      </c>
      <c r="TO37" s="42">
        <v>-9999</v>
      </c>
      <c r="TP37" s="42">
        <v>-9999</v>
      </c>
      <c r="TQ37" s="42">
        <v>-9999</v>
      </c>
      <c r="TR37" s="42">
        <v>-9999</v>
      </c>
      <c r="TS37" s="42">
        <v>-9999</v>
      </c>
      <c r="TT37" s="42">
        <v>-9999</v>
      </c>
      <c r="TU37" s="42">
        <v>-9999</v>
      </c>
      <c r="TV37" s="42">
        <v>-9999</v>
      </c>
      <c r="TW37" s="42">
        <v>-9999</v>
      </c>
      <c r="TX37" s="42">
        <v>-9999</v>
      </c>
      <c r="TY37" s="41">
        <v>0.28390833333333332</v>
      </c>
      <c r="TZ37" s="41">
        <v>0.14030833333333334</v>
      </c>
      <c r="UA37" s="41">
        <v>0.10849583333333335</v>
      </c>
      <c r="UB37" s="41">
        <v>0.19296666666666665</v>
      </c>
      <c r="UC37" s="41">
        <v>0.10252499999999999</v>
      </c>
      <c r="UD37" s="41">
        <v>7.1779166666666658E-2</v>
      </c>
      <c r="UE37" s="41">
        <v>0.4682861666666665</v>
      </c>
      <c r="UF37" s="41">
        <v>0.30551504166666671</v>
      </c>
      <c r="UG37" s="41">
        <v>0.44696179166666661</v>
      </c>
      <c r="UH37" s="41">
        <v>0.28061249999999999</v>
      </c>
      <c r="UI37" s="41">
        <v>0.15526454166666667</v>
      </c>
      <c r="UJ37" s="41">
        <v>0.12957387500000003</v>
      </c>
      <c r="UK37" s="41">
        <v>0.33804562500000007</v>
      </c>
      <c r="UL37" s="41">
        <v>0.59575750000000005</v>
      </c>
      <c r="UM37" s="41">
        <v>0.45701087499999998</v>
      </c>
      <c r="UN37" s="41">
        <v>3.0745833333333333E-2</v>
      </c>
      <c r="UO37" s="41">
        <v>1.7855100000000004</v>
      </c>
      <c r="UP37" s="41">
        <v>0.89074595833333337</v>
      </c>
      <c r="UQ37" s="41">
        <v>0.76352266666666668</v>
      </c>
      <c r="UR37" s="41">
        <v>0.72259654166666687</v>
      </c>
      <c r="US37" s="41">
        <v>0.82224450000000004</v>
      </c>
      <c r="UT37" s="41">
        <v>0.79184358333333338</v>
      </c>
      <c r="UU37" s="41">
        <v>32.495416666666664</v>
      </c>
      <c r="UV37" s="41">
        <v>31.386249999999993</v>
      </c>
      <c r="UW37" s="41">
        <v>31.678750000000004</v>
      </c>
      <c r="UX37" s="41">
        <v>30.747499999999992</v>
      </c>
      <c r="UY37" s="41">
        <f t="shared" si="50"/>
        <v>-0.81666666666665932</v>
      </c>
      <c r="UZ37" s="42">
        <v>75.980833333333337</v>
      </c>
      <c r="VA37" s="42">
        <f t="shared" si="51"/>
        <v>192.99131666666668</v>
      </c>
      <c r="VB37" s="42">
        <v>206</v>
      </c>
      <c r="VC37" s="42">
        <f t="shared" si="52"/>
        <v>13.008683333333323</v>
      </c>
      <c r="VD37" s="41">
        <f t="shared" si="58"/>
        <v>-692.74866113409701</v>
      </c>
      <c r="VE37" s="41">
        <f t="shared" si="59"/>
        <v>-692.52337270304326</v>
      </c>
      <c r="VF37" s="41">
        <f t="shared" si="60"/>
        <v>-714.36649697405062</v>
      </c>
    </row>
    <row r="38" spans="1:578" x14ac:dyDescent="0.25">
      <c r="A38" s="4">
        <v>1</v>
      </c>
      <c r="B38" s="4">
        <v>4</v>
      </c>
      <c r="C38" s="28">
        <v>407</v>
      </c>
      <c r="D38" s="4">
        <v>8</v>
      </c>
      <c r="E38" s="42">
        <v>-9999</v>
      </c>
      <c r="F38" s="4">
        <v>7</v>
      </c>
      <c r="G38" s="4">
        <v>48.8</v>
      </c>
      <c r="H38" s="40">
        <v>434.67215189873411</v>
      </c>
      <c r="I38" s="40">
        <f t="shared" si="7"/>
        <v>483.47215189873413</v>
      </c>
      <c r="J38" s="41">
        <f t="shared" si="8"/>
        <v>0.99994240309976035</v>
      </c>
      <c r="K38" s="4" t="s">
        <v>9</v>
      </c>
      <c r="L38" s="42">
        <v>225</v>
      </c>
      <c r="M38" s="42">
        <f t="shared" si="56"/>
        <v>252.00000000000003</v>
      </c>
      <c r="N38" s="42">
        <v>-9999</v>
      </c>
      <c r="O38" s="42">
        <v>-9999</v>
      </c>
      <c r="P38" s="42">
        <v>-9999</v>
      </c>
      <c r="Q38" s="42">
        <v>-9999</v>
      </c>
      <c r="R38" s="42">
        <v>-9999</v>
      </c>
      <c r="S38" s="42">
        <v>-9999</v>
      </c>
      <c r="T38" s="42">
        <v>-9999</v>
      </c>
      <c r="U38" s="42">
        <v>-9999</v>
      </c>
      <c r="V38" s="42">
        <v>-9999</v>
      </c>
      <c r="W38" s="42">
        <v>-9999</v>
      </c>
      <c r="X38" s="42">
        <v>-9999</v>
      </c>
      <c r="Y38" s="42">
        <v>-9999</v>
      </c>
      <c r="Z38" s="42">
        <v>-9999</v>
      </c>
      <c r="AA38" s="42">
        <v>-9999</v>
      </c>
      <c r="AB38" s="42">
        <v>-9999</v>
      </c>
      <c r="AC38" s="42">
        <v>-9999</v>
      </c>
      <c r="AD38" s="42">
        <v>-9999</v>
      </c>
      <c r="AE38" s="42">
        <v>-9999</v>
      </c>
      <c r="AF38" s="57">
        <v>-9999</v>
      </c>
      <c r="AG38" s="4">
        <v>8.5</v>
      </c>
      <c r="AH38" s="4">
        <v>7.2</v>
      </c>
      <c r="AI38" s="4">
        <v>0.43</v>
      </c>
      <c r="AJ38" s="4" t="s">
        <v>38</v>
      </c>
      <c r="AK38" s="42">
        <v>-9999</v>
      </c>
      <c r="AL38" s="4">
        <v>231</v>
      </c>
      <c r="AM38" s="4">
        <v>0.56000000000000005</v>
      </c>
      <c r="AN38" s="4">
        <v>4242</v>
      </c>
      <c r="AO38" s="4">
        <v>210</v>
      </c>
      <c r="AP38" s="4">
        <v>238</v>
      </c>
      <c r="AQ38" s="4">
        <v>24.6</v>
      </c>
      <c r="AR38" s="4">
        <v>0</v>
      </c>
      <c r="AS38" s="4">
        <v>2</v>
      </c>
      <c r="AT38" s="4">
        <v>86</v>
      </c>
      <c r="AU38" s="4">
        <v>7</v>
      </c>
      <c r="AV38" s="4">
        <v>4</v>
      </c>
      <c r="AW38" s="4">
        <v>30</v>
      </c>
      <c r="AX38" s="4">
        <v>55</v>
      </c>
      <c r="AY38" s="42">
        <v>-9999</v>
      </c>
      <c r="AZ38" s="42">
        <v>-9999</v>
      </c>
      <c r="BA38" s="42">
        <v>-9999</v>
      </c>
      <c r="BB38" s="42">
        <v>-9999</v>
      </c>
      <c r="BC38" s="42">
        <v>-9999</v>
      </c>
      <c r="BD38" s="42">
        <v>-9999</v>
      </c>
      <c r="BE38" s="42">
        <v>-9999</v>
      </c>
      <c r="BF38" s="42">
        <v>-9999</v>
      </c>
      <c r="BG38" s="42">
        <v>-9999</v>
      </c>
      <c r="BH38" s="42">
        <v>-9999</v>
      </c>
      <c r="BI38" s="42">
        <v>-9999</v>
      </c>
      <c r="BJ38" s="42">
        <v>-9999</v>
      </c>
      <c r="BK38" s="42">
        <v>-9999</v>
      </c>
      <c r="BL38" s="42">
        <v>-9999</v>
      </c>
      <c r="BM38" s="42">
        <v>-9999</v>
      </c>
      <c r="BN38" s="42">
        <v>-9999</v>
      </c>
      <c r="BO38" s="42">
        <v>-9999</v>
      </c>
      <c r="BP38" s="42">
        <v>-9999</v>
      </c>
      <c r="BQ38" s="42">
        <v>-9999</v>
      </c>
      <c r="BR38" s="42">
        <v>-9999</v>
      </c>
      <c r="BS38" s="42">
        <v>-9999</v>
      </c>
      <c r="BT38" s="42">
        <v>-9999</v>
      </c>
      <c r="BU38" s="42">
        <v>-9999</v>
      </c>
      <c r="BV38" s="42">
        <v>-9999</v>
      </c>
      <c r="BW38" s="42">
        <v>-9999</v>
      </c>
      <c r="BX38" s="42">
        <v>-9999</v>
      </c>
      <c r="BY38" s="42">
        <v>-9999</v>
      </c>
      <c r="BZ38" s="42">
        <v>-9999</v>
      </c>
      <c r="CA38" s="42">
        <v>-9999</v>
      </c>
      <c r="CB38" s="42">
        <v>-9999</v>
      </c>
      <c r="CC38" s="42">
        <v>-9999</v>
      </c>
      <c r="CD38" s="12">
        <v>7.69</v>
      </c>
      <c r="CE38" s="25">
        <f t="shared" si="57"/>
        <v>512.66666666666674</v>
      </c>
      <c r="CF38" s="4">
        <v>3.72</v>
      </c>
      <c r="CG38" s="41">
        <f t="shared" si="55"/>
        <v>19.071200000000005</v>
      </c>
      <c r="CH38" s="37">
        <v>27.57</v>
      </c>
      <c r="CI38" s="25">
        <f>(CH38/1000)*(10000/(0.5*2*0.15))</f>
        <v>1838.0000000000002</v>
      </c>
      <c r="CJ38" s="43">
        <v>3.66</v>
      </c>
      <c r="CK38" s="41">
        <f>CI38*CJ38/100</f>
        <v>67.270800000000008</v>
      </c>
      <c r="CL38" s="38">
        <v>75.459999999999994</v>
      </c>
      <c r="CM38" s="25">
        <f>(CL38/1000)*(10000/(0.5*2*0.15))</f>
        <v>5030.666666666667</v>
      </c>
      <c r="CN38" s="43">
        <v>2.25</v>
      </c>
      <c r="CO38" s="41">
        <f>CM38*CN38/100</f>
        <v>113.19</v>
      </c>
      <c r="CP38" s="38">
        <v>219.01</v>
      </c>
      <c r="CQ38" s="25">
        <f>(CP38/1000)*(10000/(0.5*2*0.15))</f>
        <v>14600.666666666666</v>
      </c>
      <c r="CR38" s="43">
        <v>1.32</v>
      </c>
      <c r="CS38" s="41">
        <f>CQ38*CR38/100</f>
        <v>192.72880000000001</v>
      </c>
      <c r="CT38" s="8">
        <v>2300.6999999999998</v>
      </c>
      <c r="CU38" s="8">
        <v>3.6551155115511493</v>
      </c>
      <c r="CV38" s="8">
        <v>4.8872774999999997</v>
      </c>
      <c r="CW38" s="8">
        <v>4707.5288849466806</v>
      </c>
      <c r="CX38" s="25">
        <f t="shared" si="53"/>
        <v>4707.5288849466806</v>
      </c>
      <c r="CY38" s="25">
        <f t="shared" si="9"/>
        <v>5001.521739130435</v>
      </c>
      <c r="CZ38" s="25">
        <f>CX38/(CQ38)</f>
        <v>0.32241876295237759</v>
      </c>
      <c r="DA38" s="43">
        <v>2.57</v>
      </c>
      <c r="DB38" s="41">
        <f t="shared" si="10"/>
        <v>120.98349234312968</v>
      </c>
      <c r="DC38" s="41">
        <v>66.900000000000006</v>
      </c>
      <c r="DD38" s="41">
        <v>1167</v>
      </c>
      <c r="DE38" s="41">
        <f t="shared" si="3"/>
        <v>57.326478149100254</v>
      </c>
      <c r="DF38" s="41">
        <v>0</v>
      </c>
      <c r="DG38" s="41">
        <v>0.78850689655172423</v>
      </c>
      <c r="DH38" s="41">
        <v>0.56972413793103438</v>
      </c>
      <c r="DI38" s="41">
        <v>0.48185517241379294</v>
      </c>
      <c r="DJ38" s="41">
        <v>0.75247241379310348</v>
      </c>
      <c r="DK38" s="41">
        <v>0.49285172413793105</v>
      </c>
      <c r="DL38" s="41">
        <v>0.30568620689655174</v>
      </c>
      <c r="DM38" s="41">
        <v>0.23061741379310338</v>
      </c>
      <c r="DN38" s="41">
        <v>0.20838031034482757</v>
      </c>
      <c r="DO38" s="41">
        <v>0.24106224137931032</v>
      </c>
      <c r="DP38" s="41">
        <v>0.21893196551724137</v>
      </c>
      <c r="DQ38" s="41">
        <v>7.2643413793103448E-2</v>
      </c>
      <c r="DR38" s="41">
        <v>8.3682275862068958E-2</v>
      </c>
      <c r="DS38" s="41">
        <v>0.16063455172413796</v>
      </c>
      <c r="DT38" s="41">
        <v>0.44086948275862059</v>
      </c>
      <c r="DU38" s="41">
        <v>0.42184596551724141</v>
      </c>
      <c r="DV38" s="41">
        <v>0.18716551724137925</v>
      </c>
      <c r="DW38" s="41">
        <v>0.60037365517241381</v>
      </c>
      <c r="DX38" s="41">
        <v>0.52707227586206895</v>
      </c>
      <c r="DY38" s="41">
        <v>0.66438299999999983</v>
      </c>
      <c r="DZ38" s="41">
        <v>0.69568486206896551</v>
      </c>
      <c r="EA38" s="41">
        <v>0.71009220689655184</v>
      </c>
      <c r="EB38" s="41">
        <v>0.73673986206896558</v>
      </c>
      <c r="EC38" s="41">
        <v>21.375172413793102</v>
      </c>
      <c r="ED38" s="41">
        <v>23.772068965517239</v>
      </c>
      <c r="EE38" s="41">
        <v>24.881034482758619</v>
      </c>
      <c r="EF38" s="41">
        <v>25.899310344827583</v>
      </c>
      <c r="EG38" s="41">
        <f t="shared" si="11"/>
        <v>3.5058620689655164</v>
      </c>
      <c r="EH38" s="41">
        <v>37.556206896551721</v>
      </c>
      <c r="EI38" s="42">
        <f t="shared" si="12"/>
        <v>95.392765517241372</v>
      </c>
      <c r="EJ38" s="4">
        <v>105</v>
      </c>
      <c r="EK38" s="40">
        <f t="shared" si="13"/>
        <v>9.6072344827586278</v>
      </c>
      <c r="EL38" s="41">
        <v>0.73373488372093021</v>
      </c>
      <c r="EM38" s="41">
        <v>0.5163767441860464</v>
      </c>
      <c r="EN38" s="41">
        <v>0.41963720930232568</v>
      </c>
      <c r="EO38" s="41">
        <v>0.69593023255813957</v>
      </c>
      <c r="EP38" s="41">
        <v>0.43153953488372093</v>
      </c>
      <c r="EQ38" s="41">
        <v>0.27203488372093021</v>
      </c>
      <c r="ER38" s="41">
        <v>0.25924895348837212</v>
      </c>
      <c r="ES38" s="41">
        <v>0.23451320930232558</v>
      </c>
      <c r="ET38" s="41">
        <v>0.27226460465116276</v>
      </c>
      <c r="EU38" s="41">
        <v>0.24766948837209302</v>
      </c>
      <c r="EV38" s="41">
        <v>8.9731744186046514E-2</v>
      </c>
      <c r="EW38" s="41">
        <v>0.10362251162790698</v>
      </c>
      <c r="EX38" s="41">
        <v>0.17356834883720931</v>
      </c>
      <c r="EY38" s="41">
        <v>0.45881495348837209</v>
      </c>
      <c r="EZ38" s="41">
        <v>0.43775437209302326</v>
      </c>
      <c r="FA38" s="41">
        <v>0.15950465116279069</v>
      </c>
      <c r="FB38" s="41">
        <v>0.70152406976744186</v>
      </c>
      <c r="FC38" s="41">
        <v>0.61393360465116276</v>
      </c>
      <c r="FD38" s="41">
        <v>0.63709672093023273</v>
      </c>
      <c r="FE38" s="41">
        <v>0.67030281395348845</v>
      </c>
      <c r="FF38" s="41">
        <v>0.69032753488372101</v>
      </c>
      <c r="FG38" s="41">
        <v>0.71848665116279053</v>
      </c>
      <c r="FH38" s="41">
        <v>22.189302325581384</v>
      </c>
      <c r="FI38" s="41">
        <v>24.721860465116279</v>
      </c>
      <c r="FJ38" s="41">
        <v>25.649302325581402</v>
      </c>
      <c r="FK38" s="41">
        <v>26.832790697674419</v>
      </c>
      <c r="FL38" s="41">
        <f t="shared" si="14"/>
        <v>3.4600000000000186</v>
      </c>
      <c r="FM38" s="41">
        <v>39.085813953488369</v>
      </c>
      <c r="FN38" s="40">
        <f t="shared" si="15"/>
        <v>99.277967441860454</v>
      </c>
      <c r="FO38" s="4">
        <v>105</v>
      </c>
      <c r="FP38" s="40">
        <f t="shared" si="16"/>
        <v>5.7220325581395457</v>
      </c>
      <c r="FQ38" s="41">
        <v>0.75228285714285714</v>
      </c>
      <c r="FR38" s="41">
        <v>0.5161485714285714</v>
      </c>
      <c r="FS38" s="41">
        <v>0.38779428571428559</v>
      </c>
      <c r="FT38" s="41">
        <v>0.72301142857142864</v>
      </c>
      <c r="FU38" s="41">
        <v>0.40195714285714279</v>
      </c>
      <c r="FV38" s="41">
        <v>0.26361999999999997</v>
      </c>
      <c r="FW38" s="41">
        <v>0.3036214857142856</v>
      </c>
      <c r="FX38" s="41">
        <v>0.28564891428571421</v>
      </c>
      <c r="FY38" s="41">
        <v>0.31976819999999995</v>
      </c>
      <c r="FZ38" s="41">
        <v>0.30199517142857135</v>
      </c>
      <c r="GA38" s="41">
        <v>0.12501657142857139</v>
      </c>
      <c r="GB38" s="41">
        <v>0.14257634285714291</v>
      </c>
      <c r="GC38" s="41">
        <v>0.18574605714285716</v>
      </c>
      <c r="GD38" s="41">
        <v>0.48070057142857153</v>
      </c>
      <c r="GE38" s="41">
        <v>0.46545237142857143</v>
      </c>
      <c r="GF38" s="41">
        <v>0.13833714285714288</v>
      </c>
      <c r="GG38" s="41">
        <v>0.87609597142857143</v>
      </c>
      <c r="GH38" s="41">
        <v>0.80375811428571442</v>
      </c>
      <c r="GI38" s="41">
        <v>0.58160351428571433</v>
      </c>
      <c r="GJ38" s="41">
        <v>0.61350248571428578</v>
      </c>
      <c r="GK38" s="41">
        <v>0.64654391428571434</v>
      </c>
      <c r="GL38" s="41">
        <v>0.67339368571428582</v>
      </c>
      <c r="GM38" s="41">
        <v>22.702285714285715</v>
      </c>
      <c r="GN38" s="41">
        <v>24.996571428571432</v>
      </c>
      <c r="GO38" s="41">
        <v>25.714285714285712</v>
      </c>
      <c r="GP38" s="41">
        <v>26.713142857142866</v>
      </c>
      <c r="GQ38" s="41">
        <f t="shared" si="17"/>
        <v>3.0119999999999969</v>
      </c>
      <c r="GR38" s="40">
        <v>38.963142857142856</v>
      </c>
      <c r="GS38" s="40">
        <f t="shared" si="18"/>
        <v>98.966382857142861</v>
      </c>
      <c r="GT38" s="4">
        <v>104</v>
      </c>
      <c r="GU38" s="41">
        <f t="shared" si="19"/>
        <v>5.033617142857139</v>
      </c>
      <c r="GV38" s="41">
        <v>0.78892045454545456</v>
      </c>
      <c r="GW38" s="41">
        <v>0.51470681818181818</v>
      </c>
      <c r="GX38" s="41">
        <v>0.3472409090909091</v>
      </c>
      <c r="GY38" s="41">
        <v>0.75160454545454558</v>
      </c>
      <c r="GZ38" s="41">
        <v>0.36874772727272725</v>
      </c>
      <c r="HA38" s="41">
        <v>0.25160909090909089</v>
      </c>
      <c r="HB38" s="41">
        <v>0.36349913636363634</v>
      </c>
      <c r="HC38" s="41">
        <v>0.34229679545454544</v>
      </c>
      <c r="HD38" s="41">
        <v>0.38988684090909087</v>
      </c>
      <c r="HE38" s="41">
        <v>0.36913011363636367</v>
      </c>
      <c r="HF38" s="41">
        <v>0.16648695454545462</v>
      </c>
      <c r="HG38" s="41">
        <v>0.19617104545454545</v>
      </c>
      <c r="HH38" s="41">
        <v>0.2101331363636364</v>
      </c>
      <c r="HI38" s="41">
        <v>0.51647309090909088</v>
      </c>
      <c r="HJ38" s="41">
        <v>0.49843493181818183</v>
      </c>
      <c r="HK38" s="41">
        <v>0.11713863636363636</v>
      </c>
      <c r="HL38" s="41">
        <v>1.1548110681818182</v>
      </c>
      <c r="HM38" s="41">
        <v>1.0520754772727274</v>
      </c>
      <c r="HN38" s="41">
        <v>0.54160106818181819</v>
      </c>
      <c r="HO38" s="41">
        <v>0.58132195454545477</v>
      </c>
      <c r="HP38" s="41">
        <v>0.62069406818181827</v>
      </c>
      <c r="HQ38" s="41">
        <v>0.65363677272727283</v>
      </c>
      <c r="HR38" s="41">
        <v>16.083636363636369</v>
      </c>
      <c r="HS38" s="41">
        <v>19.947272727272733</v>
      </c>
      <c r="HT38" s="41">
        <v>20.559090909090912</v>
      </c>
      <c r="HU38" s="41">
        <v>21.310227272727275</v>
      </c>
      <c r="HV38" s="41">
        <f t="shared" si="20"/>
        <v>4.4754545454545429</v>
      </c>
      <c r="HW38" s="41">
        <v>38.712045454545461</v>
      </c>
      <c r="HX38" s="41">
        <f t="shared" si="21"/>
        <v>98.328595454545464</v>
      </c>
      <c r="HY38" s="4">
        <v>106</v>
      </c>
      <c r="HZ38" s="40">
        <f t="shared" si="22"/>
        <v>7.6714045454545357</v>
      </c>
      <c r="IA38" s="41">
        <v>0.72303582089552221</v>
      </c>
      <c r="IB38" s="41">
        <v>0.40849253731343294</v>
      </c>
      <c r="IC38" s="41">
        <v>0.23382686567164176</v>
      </c>
      <c r="ID38" s="41">
        <v>0.66379552238805939</v>
      </c>
      <c r="IE38" s="41">
        <v>0.26662686567164179</v>
      </c>
      <c r="IF38" s="41">
        <v>0.18017462686567168</v>
      </c>
      <c r="IG38" s="41">
        <v>0.46229043283582094</v>
      </c>
      <c r="IH38" s="41">
        <v>0.42832544776119402</v>
      </c>
      <c r="II38" s="41">
        <v>0.51335871641791053</v>
      </c>
      <c r="IJ38" s="41">
        <v>0.48144171641791039</v>
      </c>
      <c r="IK38" s="41">
        <v>0.21276522388059702</v>
      </c>
      <c r="IL38" s="41">
        <v>0.27592480597014934</v>
      </c>
      <c r="IM38" s="41">
        <v>0.27793410447761202</v>
      </c>
      <c r="IN38" s="41">
        <v>0.60140983582089536</v>
      </c>
      <c r="IO38" s="41">
        <v>0.57354895522388061</v>
      </c>
      <c r="IP38" s="41">
        <v>8.6452238805970125E-2</v>
      </c>
      <c r="IQ38" s="41">
        <v>1.7578233582089549</v>
      </c>
      <c r="IR38" s="41">
        <v>1.5289397313432833</v>
      </c>
      <c r="IS38" s="41">
        <v>0.54367813432835821</v>
      </c>
      <c r="IT38" s="41">
        <v>0.60558171641791059</v>
      </c>
      <c r="IU38" s="41">
        <v>0.64232150746268668</v>
      </c>
      <c r="IV38" s="41">
        <v>0.69089846268656729</v>
      </c>
      <c r="IW38" s="41">
        <v>21.291343283582073</v>
      </c>
      <c r="IX38" s="41">
        <v>21.99522388059701</v>
      </c>
      <c r="IY38" s="41">
        <v>22.86597014925373</v>
      </c>
      <c r="IZ38" s="41">
        <v>23.205970149253737</v>
      </c>
      <c r="JA38" s="41">
        <f t="shared" si="23"/>
        <v>1.5746268656716573</v>
      </c>
      <c r="JB38" s="41">
        <v>41.105522388059711</v>
      </c>
      <c r="JC38" s="41">
        <f t="shared" si="24"/>
        <v>104.40802686567167</v>
      </c>
      <c r="JD38" s="41">
        <v>112</v>
      </c>
      <c r="JE38" s="41">
        <f t="shared" si="25"/>
        <v>7.5919731343283274</v>
      </c>
      <c r="JF38" s="41">
        <v>0.66439761904761907</v>
      </c>
      <c r="JG38" s="41">
        <v>0.31771904761904757</v>
      </c>
      <c r="JH38" s="41">
        <v>0.14057857142857144</v>
      </c>
      <c r="JI38" s="41">
        <v>0.59869761904761898</v>
      </c>
      <c r="JJ38" s="41">
        <v>0.17016904761904761</v>
      </c>
      <c r="JK38" s="41">
        <v>0.12619285714285713</v>
      </c>
      <c r="JL38" s="41">
        <v>0.59208357142857149</v>
      </c>
      <c r="JM38" s="41">
        <v>0.55746407142857157</v>
      </c>
      <c r="JN38" s="41">
        <v>0.65148738095238112</v>
      </c>
      <c r="JO38" s="41">
        <v>0.62059295238095213</v>
      </c>
      <c r="JP38" s="41">
        <v>0.30358997619047623</v>
      </c>
      <c r="JQ38" s="41">
        <v>0.38978995238095238</v>
      </c>
      <c r="JR38" s="41">
        <v>0.35251157142857137</v>
      </c>
      <c r="JS38" s="41">
        <v>0.68020788095238105</v>
      </c>
      <c r="JT38" s="41">
        <v>0.65127309523809518</v>
      </c>
      <c r="JU38" s="41">
        <v>4.3976190476190467E-2</v>
      </c>
      <c r="JV38" s="41">
        <v>2.9618387380952393</v>
      </c>
      <c r="JW38" s="41">
        <v>2.5665115952380955</v>
      </c>
      <c r="JX38" s="41">
        <v>0.54097795238095225</v>
      </c>
      <c r="JY38" s="41">
        <v>0.59624614285714284</v>
      </c>
      <c r="JZ38" s="41">
        <v>0.65931614285714291</v>
      </c>
      <c r="KA38" s="41">
        <v>0.70005921428571438</v>
      </c>
      <c r="KB38" s="41">
        <v>24.832380952380959</v>
      </c>
      <c r="KC38" s="41">
        <v>21.664523809523804</v>
      </c>
      <c r="KD38" s="41">
        <v>20.22</v>
      </c>
      <c r="KE38" s="41">
        <v>20.09690476190476</v>
      </c>
      <c r="KF38" s="41">
        <f t="shared" si="26"/>
        <v>-4.6123809523809598</v>
      </c>
      <c r="KG38" s="41">
        <v>43.143095238095235</v>
      </c>
      <c r="KH38" s="41">
        <f t="shared" si="27"/>
        <v>109.5834619047619</v>
      </c>
      <c r="KI38" s="41">
        <v>120</v>
      </c>
      <c r="KJ38" s="41">
        <f t="shared" si="28"/>
        <v>10.416538095238096</v>
      </c>
      <c r="KK38" s="41">
        <v>0.41007027027027027</v>
      </c>
      <c r="KL38" s="41">
        <v>0.17317297297297296</v>
      </c>
      <c r="KM38" s="41">
        <v>5.738108108108108E-2</v>
      </c>
      <c r="KN38" s="41">
        <v>0.3709675675675676</v>
      </c>
      <c r="KO38" s="41">
        <v>7.9424324324324322E-2</v>
      </c>
      <c r="KP38" s="41">
        <v>6.3167567567567542E-2</v>
      </c>
      <c r="KQ38" s="41">
        <v>0.67450421621621615</v>
      </c>
      <c r="KR38" s="41">
        <v>0.64661837837837832</v>
      </c>
      <c r="KS38" s="41">
        <v>0.75460459459459472</v>
      </c>
      <c r="KT38" s="41">
        <v>0.7323628648648649</v>
      </c>
      <c r="KU38" s="41">
        <v>0.37175183783783777</v>
      </c>
      <c r="KV38" s="41">
        <v>0.50340970270270269</v>
      </c>
      <c r="KW38" s="41">
        <v>0.40526332432432438</v>
      </c>
      <c r="KX38" s="41">
        <v>0.73262494594594574</v>
      </c>
      <c r="KY38" s="41">
        <v>0.70868462162162171</v>
      </c>
      <c r="KZ38" s="41">
        <v>1.6256756756756759E-2</v>
      </c>
      <c r="LA38" s="41">
        <v>4.2098887027027017</v>
      </c>
      <c r="LB38" s="41">
        <v>3.7095169729729722</v>
      </c>
      <c r="LC38" s="41">
        <v>0.53740389189189186</v>
      </c>
      <c r="LD38" s="41">
        <v>0.60052764864864849</v>
      </c>
      <c r="LE38" s="41">
        <v>0.67004043243243239</v>
      </c>
      <c r="LF38" s="41">
        <v>0.71522456756756758</v>
      </c>
      <c r="LG38" s="41">
        <v>20.394864864864861</v>
      </c>
      <c r="LH38" s="41">
        <v>17.404054054054054</v>
      </c>
      <c r="LI38" s="41">
        <v>17.604054054054053</v>
      </c>
      <c r="LJ38" s="41">
        <v>17.561081081081074</v>
      </c>
      <c r="LK38" s="41">
        <f t="shared" si="29"/>
        <v>-2.7908108108108074</v>
      </c>
      <c r="LL38" s="41">
        <v>56.29378378378378</v>
      </c>
      <c r="LM38" s="41">
        <f t="shared" si="30"/>
        <v>142.9862108108108</v>
      </c>
      <c r="LN38" s="41">
        <v>150</v>
      </c>
      <c r="LO38" s="41">
        <f t="shared" si="31"/>
        <v>7.0137891891891968</v>
      </c>
      <c r="LP38" s="41">
        <v>0.4669216216216216</v>
      </c>
      <c r="LQ38" s="41">
        <v>0.16484864864864865</v>
      </c>
      <c r="LR38" s="41">
        <v>3.5567567567567571E-2</v>
      </c>
      <c r="LS38" s="41">
        <v>0.42213243243243237</v>
      </c>
      <c r="LT38" s="41">
        <v>6.1645945945945947E-2</v>
      </c>
      <c r="LU38" s="41">
        <v>5.5735135135135144E-2</v>
      </c>
      <c r="LV38" s="41">
        <v>0.76608616216216241</v>
      </c>
      <c r="LW38" s="41">
        <v>0.7443285675675676</v>
      </c>
      <c r="LX38" s="41">
        <v>0.85848908108108091</v>
      </c>
      <c r="LY38" s="41">
        <v>0.84466537837837852</v>
      </c>
      <c r="LZ38" s="41">
        <v>0.45587602702702701</v>
      </c>
      <c r="MA38" s="41">
        <v>0.64490356756756773</v>
      </c>
      <c r="MB38" s="41">
        <v>0.4774827027027026</v>
      </c>
      <c r="MC38" s="41">
        <v>0.78629591891891903</v>
      </c>
      <c r="MD38" s="41">
        <v>0.76603489189189178</v>
      </c>
      <c r="ME38" s="41">
        <v>5.9108108108108098E-3</v>
      </c>
      <c r="MF38" s="41">
        <v>6.6287097567567566</v>
      </c>
      <c r="MG38" s="41">
        <v>5.8944056216216225</v>
      </c>
      <c r="MH38" s="41">
        <v>0.556295945945946</v>
      </c>
      <c r="MI38" s="41">
        <v>0.62292348648648632</v>
      </c>
      <c r="MJ38" s="41">
        <v>0.69909213513513546</v>
      </c>
      <c r="MK38" s="41">
        <v>0.74434978378378369</v>
      </c>
      <c r="ML38" s="41">
        <v>22.234324324324337</v>
      </c>
      <c r="MM38" s="41">
        <v>18.548378378378381</v>
      </c>
      <c r="MN38" s="41">
        <v>18.769459459459462</v>
      </c>
      <c r="MO38" s="41">
        <v>18.580810810810807</v>
      </c>
      <c r="MP38" s="41">
        <f t="shared" si="32"/>
        <v>-3.4648648648648752</v>
      </c>
      <c r="MQ38" s="41">
        <v>68.53513513513515</v>
      </c>
      <c r="MR38" s="41">
        <f t="shared" si="33"/>
        <v>174.07924324324327</v>
      </c>
      <c r="MS38" s="41">
        <v>150</v>
      </c>
      <c r="MT38" s="41">
        <f t="shared" si="34"/>
        <v>-24.079243243243269</v>
      </c>
      <c r="MU38" s="41">
        <v>0.43399062500000002</v>
      </c>
      <c r="MV38" s="41">
        <v>0.15095000000000003</v>
      </c>
      <c r="MW38" s="41">
        <v>2.8846875000000004E-2</v>
      </c>
      <c r="MX38" s="41">
        <v>0.3869281249999999</v>
      </c>
      <c r="MY38" s="41">
        <v>5.1784375000000001E-2</v>
      </c>
      <c r="MZ38" s="41">
        <v>4.5603125000000001E-2</v>
      </c>
      <c r="NA38" s="41">
        <v>0.78626059374999979</v>
      </c>
      <c r="NB38" s="41">
        <v>0.76364521874999991</v>
      </c>
      <c r="NC38" s="41">
        <v>0.87528321874999981</v>
      </c>
      <c r="ND38" s="41">
        <v>0.8613113750000001</v>
      </c>
      <c r="NE38" s="41">
        <v>0.48891856249999999</v>
      </c>
      <c r="NF38" s="41">
        <v>0.67901056250000014</v>
      </c>
      <c r="NG38" s="41">
        <v>0.48325531249999998</v>
      </c>
      <c r="NH38" s="41">
        <v>0.80950393749999994</v>
      </c>
      <c r="NI38" s="41">
        <v>0.78896159375000052</v>
      </c>
      <c r="NJ38" s="41">
        <v>6.1812500000000001E-3</v>
      </c>
      <c r="NK38" s="41">
        <v>7.4248574062500001</v>
      </c>
      <c r="NL38" s="41">
        <v>6.5080334374999991</v>
      </c>
      <c r="NM38" s="41">
        <v>0.55204915624999995</v>
      </c>
      <c r="NN38" s="41">
        <v>0.61430099999999987</v>
      </c>
      <c r="NO38" s="41">
        <v>0.69732800000000006</v>
      </c>
      <c r="NP38" s="41">
        <v>0.73936853125000002</v>
      </c>
      <c r="NQ38" s="41">
        <v>24.200312500000006</v>
      </c>
      <c r="NR38" s="41">
        <v>19.705312499999991</v>
      </c>
      <c r="NS38" s="41">
        <v>20.499687500000004</v>
      </c>
      <c r="NT38" s="41">
        <v>20.910937499999999</v>
      </c>
      <c r="NU38" s="41">
        <f t="shared" si="35"/>
        <v>-3.7006250000000023</v>
      </c>
      <c r="NV38" s="41">
        <v>65.529062500000009</v>
      </c>
      <c r="NW38" s="41">
        <f t="shared" si="36"/>
        <v>166.44381875000002</v>
      </c>
      <c r="NX38" s="41">
        <v>174</v>
      </c>
      <c r="NY38" s="41">
        <f t="shared" si="37"/>
        <v>7.5561812499999803</v>
      </c>
      <c r="NZ38" s="41">
        <v>0.42186551724137922</v>
      </c>
      <c r="OA38" s="41">
        <v>0.14636206896551726</v>
      </c>
      <c r="OB38" s="41">
        <v>2.75E-2</v>
      </c>
      <c r="OC38" s="41">
        <v>0.36874482758620691</v>
      </c>
      <c r="OD38" s="41">
        <v>4.8658620689655173E-2</v>
      </c>
      <c r="OE38" s="41">
        <v>4.2879310344827587E-2</v>
      </c>
      <c r="OF38" s="41">
        <v>0.79258820689655163</v>
      </c>
      <c r="OG38" s="41">
        <v>0.76643582758620699</v>
      </c>
      <c r="OH38" s="41">
        <v>0.87733965517241363</v>
      </c>
      <c r="OI38" s="41">
        <v>0.86090072413793128</v>
      </c>
      <c r="OJ38" s="41">
        <v>0.50039096551724138</v>
      </c>
      <c r="OK38" s="41">
        <v>0.68330455172413807</v>
      </c>
      <c r="OL38" s="41">
        <v>0.48410503448275854</v>
      </c>
      <c r="OM38" s="41">
        <v>0.8150980689655174</v>
      </c>
      <c r="ON38" s="41">
        <v>0.79133479310344856</v>
      </c>
      <c r="OO38" s="41">
        <v>5.7793103448275842E-3</v>
      </c>
      <c r="OP38" s="41">
        <v>7.7052667586206915</v>
      </c>
      <c r="OQ38" s="41">
        <v>6.6060648620689673</v>
      </c>
      <c r="OR38" s="41">
        <v>0.55163837931034476</v>
      </c>
      <c r="OS38" s="41">
        <v>0.61065672413793115</v>
      </c>
      <c r="OT38" s="41">
        <v>0.6972687586206896</v>
      </c>
      <c r="OU38" s="41">
        <v>0.73704493103448276</v>
      </c>
      <c r="OV38" s="41">
        <v>14.103103448275863</v>
      </c>
      <c r="OW38" s="41">
        <v>11.777241379310347</v>
      </c>
      <c r="OX38" s="41">
        <v>11.997241379310346</v>
      </c>
      <c r="OY38" s="41">
        <v>12.157931034482759</v>
      </c>
      <c r="OZ38" s="41">
        <f t="shared" si="38"/>
        <v>-2.1058620689655179</v>
      </c>
      <c r="PA38" s="41">
        <v>32.88275862068965</v>
      </c>
      <c r="PB38" s="41">
        <f t="shared" si="39"/>
        <v>83.522206896551708</v>
      </c>
      <c r="PC38" s="41">
        <v>184</v>
      </c>
      <c r="PD38" s="41">
        <f t="shared" si="40"/>
        <v>100.47779310344829</v>
      </c>
      <c r="PE38" s="41">
        <v>0.4742884615384616</v>
      </c>
      <c r="PF38" s="41">
        <v>0.14232115384615385</v>
      </c>
      <c r="PG38" s="41">
        <v>3.8950000000000005E-2</v>
      </c>
      <c r="PH38" s="41">
        <v>0.41752307692307683</v>
      </c>
      <c r="PI38" s="41">
        <v>5.8634615384615382E-2</v>
      </c>
      <c r="PJ38" s="41">
        <v>5.6471153846153851E-2</v>
      </c>
      <c r="PK38" s="41">
        <v>0.77955753846153852</v>
      </c>
      <c r="PL38" s="41">
        <v>0.75342969230769197</v>
      </c>
      <c r="PM38" s="41">
        <v>0.84779542307692302</v>
      </c>
      <c r="PN38" s="41">
        <v>0.82906746153846145</v>
      </c>
      <c r="PO38" s="41">
        <v>0.41560125000000014</v>
      </c>
      <c r="PP38" s="41">
        <v>0.56959694230769231</v>
      </c>
      <c r="PQ38" s="41">
        <v>0.53777265384615369</v>
      </c>
      <c r="PR38" s="41">
        <v>0.78675382692307672</v>
      </c>
      <c r="PS38" s="41">
        <v>0.76142063461538467</v>
      </c>
      <c r="PT38" s="41">
        <v>2.1634615384615381E-3</v>
      </c>
      <c r="PU38" s="41">
        <v>7.0959354807692288</v>
      </c>
      <c r="PV38" s="41">
        <v>6.1311180000000016</v>
      </c>
      <c r="PW38" s="41">
        <v>0.63413113461538473</v>
      </c>
      <c r="PX38" s="41">
        <v>0.68971138461538473</v>
      </c>
      <c r="PY38" s="41">
        <v>0.76160669230769251</v>
      </c>
      <c r="PZ38" s="41">
        <v>0.79771961538461522</v>
      </c>
      <c r="QA38" s="41">
        <v>23.972692307692327</v>
      </c>
      <c r="QB38" s="41">
        <v>21.590961538461549</v>
      </c>
      <c r="QC38" s="41">
        <v>21.466923076923074</v>
      </c>
      <c r="QD38" s="41">
        <v>21.247692307692311</v>
      </c>
      <c r="QE38" s="41">
        <f t="shared" si="41"/>
        <v>-2.5057692307692534</v>
      </c>
      <c r="QF38" s="41">
        <v>54.583076923076952</v>
      </c>
      <c r="QG38" s="41">
        <f t="shared" si="42"/>
        <v>138.64101538461546</v>
      </c>
      <c r="QH38" s="41">
        <v>185</v>
      </c>
      <c r="QI38" s="41">
        <f t="shared" si="43"/>
        <v>46.358984615384543</v>
      </c>
      <c r="QJ38" s="41">
        <v>0.43350285714285725</v>
      </c>
      <c r="QK38" s="41">
        <v>0.18062571428571431</v>
      </c>
      <c r="QL38" s="41">
        <v>4.6814285714285711E-2</v>
      </c>
      <c r="QM38" s="41">
        <v>0.29797999999999991</v>
      </c>
      <c r="QN38" s="41">
        <v>5.7897142857142848E-2</v>
      </c>
      <c r="QO38" s="41">
        <v>5.8877142857142864E-2</v>
      </c>
      <c r="QP38" s="41">
        <v>0.76354440000000001</v>
      </c>
      <c r="QQ38" s="41">
        <v>0.67448774285714286</v>
      </c>
      <c r="QR38" s="41">
        <v>0.80464811428571426</v>
      </c>
      <c r="QS38" s="41">
        <v>0.72802919999999993</v>
      </c>
      <c r="QT38" s="41">
        <v>0.51377117142857132</v>
      </c>
      <c r="QU38" s="41">
        <v>0.58750545714285718</v>
      </c>
      <c r="QV38" s="41">
        <v>0.41154434285714286</v>
      </c>
      <c r="QW38" s="41">
        <v>0.76040748571428596</v>
      </c>
      <c r="QX38" s="41">
        <v>0.66999308571428584</v>
      </c>
      <c r="QY38" s="41">
        <v>-9.7999999999999997E-4</v>
      </c>
      <c r="QZ38" s="41">
        <v>6.5197291714285717</v>
      </c>
      <c r="RA38" s="41">
        <v>4.163003542857143</v>
      </c>
      <c r="RB38" s="41">
        <v>0.51149448571428557</v>
      </c>
      <c r="RC38" s="41">
        <v>0.53875282857142859</v>
      </c>
      <c r="RD38" s="41">
        <v>0.65334040000000004</v>
      </c>
      <c r="RE38" s="41">
        <v>0.67273697142857136</v>
      </c>
      <c r="RF38" s="41">
        <v>25.479714285714284</v>
      </c>
      <c r="RG38" s="41">
        <v>23.400285714285708</v>
      </c>
      <c r="RH38" s="41">
        <v>23.470857142857145</v>
      </c>
      <c r="RI38" s="41">
        <v>23.393428571428572</v>
      </c>
      <c r="RJ38" s="41">
        <f t="shared" si="44"/>
        <v>-2.0088571428571385</v>
      </c>
      <c r="RK38" s="41">
        <v>51.403714285714273</v>
      </c>
      <c r="RL38" s="41">
        <f t="shared" si="45"/>
        <v>130.56543428571425</v>
      </c>
      <c r="RM38" s="41">
        <v>197</v>
      </c>
      <c r="RN38" s="41">
        <f t="shared" si="46"/>
        <v>66.434565714285753</v>
      </c>
      <c r="RO38" s="41">
        <v>0.39511724137931031</v>
      </c>
      <c r="RP38" s="41">
        <v>0.12988965517241383</v>
      </c>
      <c r="RQ38" s="41">
        <v>4.2103448275862078E-2</v>
      </c>
      <c r="RR38" s="41">
        <v>0.27501379310344826</v>
      </c>
      <c r="RS38" s="41">
        <v>5.7268965517241387E-2</v>
      </c>
      <c r="RT38" s="41">
        <v>5.4175862068965526E-2</v>
      </c>
      <c r="RU38" s="41">
        <v>0.74622089655172419</v>
      </c>
      <c r="RV38" s="41">
        <v>0.6554752068965517</v>
      </c>
      <c r="RW38" s="41">
        <v>0.80710096551724131</v>
      </c>
      <c r="RX38" s="41">
        <v>0.73424258620689642</v>
      </c>
      <c r="RY38" s="41">
        <v>0.38688941379310349</v>
      </c>
      <c r="RZ38" s="41">
        <v>0.50970400000000005</v>
      </c>
      <c r="SA38" s="41">
        <v>0.50519679310344823</v>
      </c>
      <c r="SB38" s="41">
        <v>0.75842868965517263</v>
      </c>
      <c r="SC38" s="41">
        <v>0.67106886206896565</v>
      </c>
      <c r="SD38" s="41">
        <v>3.0931034482758616E-3</v>
      </c>
      <c r="SE38" s="41">
        <v>5.9344742068965521</v>
      </c>
      <c r="SF38" s="41">
        <v>3.8250196206896554</v>
      </c>
      <c r="SG38" s="41">
        <v>0.62616951724137926</v>
      </c>
      <c r="SH38" s="41">
        <v>0.67726151724137906</v>
      </c>
      <c r="SI38" s="41">
        <v>0.75121634482758615</v>
      </c>
      <c r="SJ38" s="41">
        <v>0.78517693103448283</v>
      </c>
      <c r="SK38" s="41">
        <v>29.376896551724133</v>
      </c>
      <c r="SL38" s="41">
        <v>26.55103448275862</v>
      </c>
      <c r="SM38" s="41">
        <v>26.556206896551725</v>
      </c>
      <c r="SN38" s="41">
        <v>26.521034482758616</v>
      </c>
      <c r="SO38" s="41">
        <f t="shared" si="47"/>
        <v>-2.8206896551724085</v>
      </c>
      <c r="SP38" s="42">
        <v>66.778620689655185</v>
      </c>
      <c r="SQ38" s="42">
        <f t="shared" si="48"/>
        <v>169.61769655172418</v>
      </c>
      <c r="SR38" s="42">
        <v>202.5</v>
      </c>
      <c r="SS38" s="42">
        <f t="shared" si="49"/>
        <v>32.88230344827582</v>
      </c>
      <c r="ST38" s="42">
        <v>-9999</v>
      </c>
      <c r="SU38" s="42">
        <v>-9999</v>
      </c>
      <c r="SV38" s="42">
        <v>-9999</v>
      </c>
      <c r="SW38" s="42">
        <v>-9999</v>
      </c>
      <c r="SX38" s="42">
        <v>-9999</v>
      </c>
      <c r="SY38" s="42">
        <v>-9999</v>
      </c>
      <c r="SZ38" s="42">
        <v>-9999</v>
      </c>
      <c r="TA38" s="42">
        <v>-9999</v>
      </c>
      <c r="TB38" s="42">
        <v>-9999</v>
      </c>
      <c r="TC38" s="42">
        <v>-9999</v>
      </c>
      <c r="TD38" s="42">
        <v>-9999</v>
      </c>
      <c r="TE38" s="42">
        <v>-9999</v>
      </c>
      <c r="TF38" s="42">
        <v>-9999</v>
      </c>
      <c r="TG38" s="42">
        <v>-9999</v>
      </c>
      <c r="TH38" s="42">
        <v>-9999</v>
      </c>
      <c r="TI38" s="42">
        <v>-9999</v>
      </c>
      <c r="TJ38" s="42">
        <v>-9999</v>
      </c>
      <c r="TK38" s="42">
        <v>-9999</v>
      </c>
      <c r="TL38" s="42">
        <v>-9999</v>
      </c>
      <c r="TM38" s="42">
        <v>-9999</v>
      </c>
      <c r="TN38" s="42">
        <v>-9999</v>
      </c>
      <c r="TO38" s="42">
        <v>-9999</v>
      </c>
      <c r="TP38" s="42">
        <v>-9999</v>
      </c>
      <c r="TQ38" s="42">
        <v>-9999</v>
      </c>
      <c r="TR38" s="42">
        <v>-9999</v>
      </c>
      <c r="TS38" s="42">
        <v>-9999</v>
      </c>
      <c r="TT38" s="42">
        <v>-9999</v>
      </c>
      <c r="TU38" s="42">
        <v>-9999</v>
      </c>
      <c r="TV38" s="42">
        <v>-9999</v>
      </c>
      <c r="TW38" s="42">
        <v>-9999</v>
      </c>
      <c r="TX38" s="42">
        <v>-9999</v>
      </c>
      <c r="TY38" s="41">
        <v>0.35122500000000001</v>
      </c>
      <c r="TZ38" s="41">
        <v>0.14382857142857142</v>
      </c>
      <c r="UA38" s="41">
        <v>7.0121428571428571E-2</v>
      </c>
      <c r="UB38" s="41">
        <v>0.2437607142857143</v>
      </c>
      <c r="UC38" s="41">
        <v>8.598928571428574E-2</v>
      </c>
      <c r="UD38" s="41">
        <v>6.4328571428571416E-2</v>
      </c>
      <c r="UE38" s="41">
        <v>0.60490325000000011</v>
      </c>
      <c r="UF38" s="41">
        <v>0.47930742857142855</v>
      </c>
      <c r="UG38" s="41">
        <v>0.66590317857142833</v>
      </c>
      <c r="UH38" s="41">
        <v>0.55291017857142843</v>
      </c>
      <c r="UI38" s="41">
        <v>0.25303767857142861</v>
      </c>
      <c r="UJ38" s="41">
        <v>0.34557371428571437</v>
      </c>
      <c r="UK38" s="41">
        <v>0.41787560714285715</v>
      </c>
      <c r="UL38" s="41">
        <v>0.68863475000000007</v>
      </c>
      <c r="UM38" s="41">
        <v>0.58185964285714287</v>
      </c>
      <c r="UN38" s="41">
        <v>2.166071428571428E-2</v>
      </c>
      <c r="UO38" s="41">
        <v>3.175429714285714</v>
      </c>
      <c r="UP38" s="41">
        <v>1.8863676071428574</v>
      </c>
      <c r="UQ38" s="41">
        <v>0.62785853571428552</v>
      </c>
      <c r="UR38" s="41">
        <v>0.69011671428571419</v>
      </c>
      <c r="US38" s="41">
        <v>0.73581653571428596</v>
      </c>
      <c r="UT38" s="41">
        <v>0.78037846428571433</v>
      </c>
      <c r="UU38" s="41">
        <v>32.101428571428563</v>
      </c>
      <c r="UV38" s="41">
        <v>28.267857142857146</v>
      </c>
      <c r="UW38" s="41">
        <v>28.429285714285719</v>
      </c>
      <c r="UX38" s="41">
        <v>28.169999999999998</v>
      </c>
      <c r="UY38" s="41">
        <f t="shared" si="50"/>
        <v>-3.6721428571428447</v>
      </c>
      <c r="UZ38" s="42">
        <v>70.016428571428577</v>
      </c>
      <c r="VA38" s="42">
        <f t="shared" si="51"/>
        <v>177.84172857142858</v>
      </c>
      <c r="VB38" s="42">
        <v>206</v>
      </c>
      <c r="VC38" s="42">
        <f t="shared" si="52"/>
        <v>28.158271428571425</v>
      </c>
      <c r="VD38" s="41">
        <f t="shared" si="58"/>
        <v>-693.90033044718348</v>
      </c>
      <c r="VE38" s="41">
        <f t="shared" si="59"/>
        <v>-693.63397800747703</v>
      </c>
      <c r="VF38" s="41">
        <f t="shared" si="60"/>
        <v>-715.36639383202339</v>
      </c>
    </row>
    <row r="39" spans="1:578" x14ac:dyDescent="0.25">
      <c r="A39" s="4">
        <v>1</v>
      </c>
      <c r="B39" s="4">
        <v>4</v>
      </c>
      <c r="C39" s="28">
        <v>408</v>
      </c>
      <c r="D39" s="42">
        <v>-9999</v>
      </c>
      <c r="E39" s="4">
        <v>7</v>
      </c>
      <c r="F39" s="4">
        <v>8</v>
      </c>
      <c r="G39" s="4">
        <v>48.8</v>
      </c>
      <c r="H39" s="40">
        <v>475.4</v>
      </c>
      <c r="I39" s="40">
        <f t="shared" si="7"/>
        <v>524.19999999999993</v>
      </c>
      <c r="J39" s="41">
        <f t="shared" si="8"/>
        <v>1.0841778697001032</v>
      </c>
      <c r="K39" s="4" t="s">
        <v>9</v>
      </c>
      <c r="L39" s="42">
        <v>225</v>
      </c>
      <c r="M39" s="42">
        <f t="shared" si="56"/>
        <v>252.00000000000003</v>
      </c>
      <c r="N39" s="40">
        <v>62.960000000000008</v>
      </c>
      <c r="O39" s="40">
        <v>13.439999999999998</v>
      </c>
      <c r="P39" s="40">
        <v>23.6</v>
      </c>
      <c r="Q39" s="40">
        <v>48.96</v>
      </c>
      <c r="R39" s="40">
        <v>15.439999999999998</v>
      </c>
      <c r="S39" s="40">
        <v>35.6</v>
      </c>
      <c r="T39" s="40">
        <v>49.679999999999993</v>
      </c>
      <c r="U39" s="40">
        <v>18.72</v>
      </c>
      <c r="V39" s="40">
        <v>31.6</v>
      </c>
      <c r="W39" s="40">
        <v>51.679999999999993</v>
      </c>
      <c r="X39" s="40">
        <v>16.72</v>
      </c>
      <c r="Y39" s="40">
        <v>31.6</v>
      </c>
      <c r="Z39" s="40">
        <v>71.679999999999993</v>
      </c>
      <c r="AA39" s="40">
        <v>4.7199999999999989</v>
      </c>
      <c r="AB39" s="40">
        <v>23.6</v>
      </c>
      <c r="AC39" s="40">
        <v>75.679999999999993</v>
      </c>
      <c r="AD39" s="40">
        <v>6.7199999999999989</v>
      </c>
      <c r="AE39" s="40">
        <v>17.600000000000001</v>
      </c>
      <c r="AF39" s="43">
        <v>7</v>
      </c>
      <c r="AG39" s="42">
        <v>-9999</v>
      </c>
      <c r="AH39" s="42">
        <v>-9999</v>
      </c>
      <c r="AI39" s="57">
        <v>-9999</v>
      </c>
      <c r="AJ39" s="57">
        <v>-9999</v>
      </c>
      <c r="AK39" s="57">
        <v>-9999</v>
      </c>
      <c r="AL39" s="58">
        <v>-9999</v>
      </c>
      <c r="AM39" s="42">
        <v>-9999</v>
      </c>
      <c r="AN39" s="42">
        <v>-9999</v>
      </c>
      <c r="AO39" s="42">
        <v>-9999</v>
      </c>
      <c r="AP39" s="42">
        <v>-9999</v>
      </c>
      <c r="AQ39" s="42">
        <v>-9999</v>
      </c>
      <c r="AR39" s="42">
        <v>-9999</v>
      </c>
      <c r="AS39" s="42">
        <v>-9999</v>
      </c>
      <c r="AT39" s="42">
        <v>-9999</v>
      </c>
      <c r="AU39" s="42">
        <v>-9999</v>
      </c>
      <c r="AV39" s="42">
        <v>-9999</v>
      </c>
      <c r="AW39" s="42">
        <v>-9999</v>
      </c>
      <c r="AX39" s="42">
        <v>-9999</v>
      </c>
      <c r="AY39" s="42">
        <v>-9999</v>
      </c>
      <c r="AZ39" s="41">
        <v>11.728702229299365</v>
      </c>
      <c r="BA39" s="41">
        <v>4.8205998303308553</v>
      </c>
      <c r="BB39" s="41">
        <v>1.5922931017270641</v>
      </c>
      <c r="BC39" s="41">
        <v>1.5926569089555944</v>
      </c>
      <c r="BD39" s="41">
        <v>0.65372523579020914</v>
      </c>
      <c r="BE39" s="41">
        <v>0.19478573569074017</v>
      </c>
      <c r="BF39" s="41">
        <v>0.14938751120406335</v>
      </c>
      <c r="BG39" s="41">
        <f>(2*AZ39)+(2*BA39)+(4*BB39)</f>
        <v>39.467776526168699</v>
      </c>
      <c r="BH39" s="41">
        <f>BG39+(4*BC39)</f>
        <v>45.838404161991079</v>
      </c>
      <c r="BI39" s="41">
        <f>(BH39+(BD39*4))</f>
        <v>48.453305105151912</v>
      </c>
      <c r="BJ39" s="41">
        <f>(BD39*4)</f>
        <v>2.6149009431608365</v>
      </c>
      <c r="BK39" s="41">
        <f>(BE39*4)</f>
        <v>0.7791429427629607</v>
      </c>
      <c r="BL39" s="41">
        <f>(BF39*4)</f>
        <v>0.5975500448162534</v>
      </c>
      <c r="BM39" s="41">
        <f>SUM(BJ39:BL39)</f>
        <v>3.9915939307400508</v>
      </c>
      <c r="BN39" s="41">
        <v>14.704418789808919</v>
      </c>
      <c r="BO39" s="41">
        <v>7.2558510903737714</v>
      </c>
      <c r="BP39" s="41">
        <v>5.1861834880702808</v>
      </c>
      <c r="BQ39" s="41">
        <v>6.3507814438104697</v>
      </c>
      <c r="BR39" s="41">
        <v>5.7088677079694596</v>
      </c>
      <c r="BS39" s="41">
        <v>2.477274997502747</v>
      </c>
      <c r="BT39" s="41">
        <v>2.9728114729608608</v>
      </c>
      <c r="BU39" s="41">
        <f>(2*BN39)+(2*BO39)+(4*BP39)</f>
        <v>64.665273712646496</v>
      </c>
      <c r="BV39" s="41">
        <f>BU39+(4*BQ39)</f>
        <v>90.068399487888371</v>
      </c>
      <c r="BW39" s="41">
        <f>(BV39+(BR39*4))</f>
        <v>112.90387031976621</v>
      </c>
      <c r="BX39" s="41">
        <f>(BR39*4)</f>
        <v>22.835470831877839</v>
      </c>
      <c r="BY39" s="41">
        <f>(BS39*4)</f>
        <v>9.9090999900109882</v>
      </c>
      <c r="BZ39" s="41">
        <f>(BT39*4)</f>
        <v>11.891245891843443</v>
      </c>
      <c r="CA39" s="4">
        <v>75.900000000000006</v>
      </c>
      <c r="CB39" s="4">
        <v>86.4</v>
      </c>
      <c r="CC39" s="4">
        <v>81.5</v>
      </c>
      <c r="CD39" s="63">
        <v>-9999</v>
      </c>
      <c r="CE39" s="60">
        <v>-9999</v>
      </c>
      <c r="CF39" s="42">
        <v>-9999</v>
      </c>
      <c r="CG39" s="42">
        <v>-9999</v>
      </c>
      <c r="CH39" s="61">
        <v>-9999</v>
      </c>
      <c r="CI39" s="60">
        <v>-9999</v>
      </c>
      <c r="CJ39" s="42">
        <v>-9999</v>
      </c>
      <c r="CK39" s="42">
        <v>-9999</v>
      </c>
      <c r="CL39" s="62">
        <v>-9999</v>
      </c>
      <c r="CM39" s="60">
        <v>-9999</v>
      </c>
      <c r="CN39" s="42">
        <v>-9999</v>
      </c>
      <c r="CO39" s="42">
        <v>-9999</v>
      </c>
      <c r="CP39" s="62">
        <v>-9999</v>
      </c>
      <c r="CQ39" s="60">
        <v>-9999</v>
      </c>
      <c r="CR39" s="42">
        <v>-9999</v>
      </c>
      <c r="CS39" s="42">
        <v>-9999</v>
      </c>
      <c r="CT39" s="8">
        <v>2180.5</v>
      </c>
      <c r="CU39" s="8">
        <v>3.7460454414725191</v>
      </c>
      <c r="CV39" s="8">
        <v>4.9806225</v>
      </c>
      <c r="CW39" s="8">
        <v>4377.966810373603</v>
      </c>
      <c r="CX39" s="25">
        <f t="shared" si="53"/>
        <v>4377.966810373603</v>
      </c>
      <c r="CY39" s="25">
        <f t="shared" si="9"/>
        <v>4740.217391304348</v>
      </c>
      <c r="CZ39" s="60">
        <v>-9999</v>
      </c>
      <c r="DA39" s="43">
        <v>2.66</v>
      </c>
      <c r="DB39" s="41">
        <f t="shared" si="10"/>
        <v>116.45391715593784</v>
      </c>
      <c r="DC39" s="41">
        <v>52.5</v>
      </c>
      <c r="DD39" s="41">
        <v>1004</v>
      </c>
      <c r="DE39" s="41">
        <f t="shared" si="3"/>
        <v>52.290836653386457</v>
      </c>
      <c r="DF39" s="41">
        <v>0</v>
      </c>
      <c r="DG39" s="41">
        <v>0.78891612903225794</v>
      </c>
      <c r="DH39" s="41">
        <v>0.56675161290322584</v>
      </c>
      <c r="DI39" s="41">
        <v>0.47823225806451614</v>
      </c>
      <c r="DJ39" s="41">
        <v>0.74775806451612914</v>
      </c>
      <c r="DK39" s="41">
        <v>0.48886774193548382</v>
      </c>
      <c r="DL39" s="41">
        <v>0.3038935483870967</v>
      </c>
      <c r="DM39" s="41">
        <v>0.23458980645161287</v>
      </c>
      <c r="DN39" s="41">
        <v>0.20908848387096779</v>
      </c>
      <c r="DO39" s="41">
        <v>0.24464858064516126</v>
      </c>
      <c r="DP39" s="41">
        <v>0.21925438709677419</v>
      </c>
      <c r="DQ39" s="41">
        <v>7.4229322580645171E-2</v>
      </c>
      <c r="DR39" s="41">
        <v>8.4918354838709659E-2</v>
      </c>
      <c r="DS39" s="41">
        <v>0.16314193548387096</v>
      </c>
      <c r="DT39" s="41">
        <v>0.44322835483870965</v>
      </c>
      <c r="DU39" s="41">
        <v>0.42140261290322584</v>
      </c>
      <c r="DV39" s="41">
        <v>0.18497419354838715</v>
      </c>
      <c r="DW39" s="41">
        <v>0.61356148387096765</v>
      </c>
      <c r="DX39" s="41">
        <v>0.52913512903225801</v>
      </c>
      <c r="DY39" s="41">
        <v>0.66506435483870974</v>
      </c>
      <c r="DZ39" s="41">
        <v>0.69476012903225803</v>
      </c>
      <c r="EA39" s="41">
        <v>0.71139599999999992</v>
      </c>
      <c r="EB39" s="41">
        <v>0.73644754838709681</v>
      </c>
      <c r="EC39" s="41">
        <v>21.291290322580647</v>
      </c>
      <c r="ED39" s="41">
        <v>23.770000000000003</v>
      </c>
      <c r="EE39" s="41">
        <v>24.747419354838708</v>
      </c>
      <c r="EF39" s="41">
        <v>25.635161290322575</v>
      </c>
      <c r="EG39" s="41">
        <f t="shared" si="11"/>
        <v>3.4561290322580618</v>
      </c>
      <c r="EH39" s="41">
        <v>37.611935483870965</v>
      </c>
      <c r="EI39" s="42">
        <f t="shared" si="12"/>
        <v>95.534316129032248</v>
      </c>
      <c r="EJ39" s="4">
        <v>105</v>
      </c>
      <c r="EK39" s="40">
        <f t="shared" si="13"/>
        <v>9.4656838709677515</v>
      </c>
      <c r="EL39" s="41">
        <v>0.74230512820512817</v>
      </c>
      <c r="EM39" s="41">
        <v>0.52542307692307688</v>
      </c>
      <c r="EN39" s="41">
        <v>0.42604102564102575</v>
      </c>
      <c r="EO39" s="41">
        <v>0.70367435897435882</v>
      </c>
      <c r="EP39" s="41">
        <v>0.43938717948717954</v>
      </c>
      <c r="EQ39" s="41">
        <v>0.27722564102564107</v>
      </c>
      <c r="ER39" s="41">
        <v>0.25645292307692308</v>
      </c>
      <c r="ES39" s="41">
        <v>0.2313480512820513</v>
      </c>
      <c r="ET39" s="41">
        <v>0.27040615384615385</v>
      </c>
      <c r="EU39" s="41">
        <v>0.24548776923076923</v>
      </c>
      <c r="EV39" s="41">
        <v>8.9663358974358953E-2</v>
      </c>
      <c r="EW39" s="41">
        <v>0.10458471794871795</v>
      </c>
      <c r="EX39" s="41">
        <v>0.17068400000000003</v>
      </c>
      <c r="EY39" s="41">
        <v>0.45582169230769221</v>
      </c>
      <c r="EZ39" s="41">
        <v>0.43443266666666658</v>
      </c>
      <c r="FA39" s="41">
        <v>0.1621615384615385</v>
      </c>
      <c r="FB39" s="41">
        <v>0.6907984102564102</v>
      </c>
      <c r="FC39" s="41">
        <v>0.60283294871794868</v>
      </c>
      <c r="FD39" s="41">
        <v>0.63074138461538465</v>
      </c>
      <c r="FE39" s="41">
        <v>0.66630800000000012</v>
      </c>
      <c r="FF39" s="41">
        <v>0.68409115384615382</v>
      </c>
      <c r="FG39" s="41">
        <v>0.71415210256410255</v>
      </c>
      <c r="FH39" s="41">
        <v>22.022051282051287</v>
      </c>
      <c r="FI39" s="41">
        <v>25.598974358974367</v>
      </c>
      <c r="FJ39" s="41">
        <v>26.227692307692301</v>
      </c>
      <c r="FK39" s="41">
        <v>27.079487179487177</v>
      </c>
      <c r="FL39" s="41">
        <f t="shared" si="14"/>
        <v>4.2056410256410146</v>
      </c>
      <c r="FM39" s="41">
        <v>38.860512820512817</v>
      </c>
      <c r="FN39" s="40">
        <f t="shared" si="15"/>
        <v>98.705702564102552</v>
      </c>
      <c r="FO39" s="4">
        <v>105</v>
      </c>
      <c r="FP39" s="40">
        <f t="shared" si="16"/>
        <v>6.2942974358974482</v>
      </c>
      <c r="FQ39" s="41">
        <v>0.74053333333333315</v>
      </c>
      <c r="FR39" s="41">
        <v>0.51398888888888894</v>
      </c>
      <c r="FS39" s="41">
        <v>0.39117222222222225</v>
      </c>
      <c r="FT39" s="41">
        <v>0.71125555555555542</v>
      </c>
      <c r="FU39" s="41">
        <v>0.40403055555555561</v>
      </c>
      <c r="FV39" s="41">
        <v>0.26450277777777775</v>
      </c>
      <c r="FW39" s="41">
        <v>0.29394686111111112</v>
      </c>
      <c r="FX39" s="41">
        <v>0.27552958333333333</v>
      </c>
      <c r="FY39" s="41">
        <v>0.30881797222222229</v>
      </c>
      <c r="FZ39" s="41">
        <v>0.29054147222222215</v>
      </c>
      <c r="GA39" s="41">
        <v>0.12032608333333331</v>
      </c>
      <c r="GB39" s="41">
        <v>0.13646875</v>
      </c>
      <c r="GC39" s="41">
        <v>0.18002986111111113</v>
      </c>
      <c r="GD39" s="41">
        <v>0.47340013888888893</v>
      </c>
      <c r="GE39" s="41">
        <v>0.45765930555555567</v>
      </c>
      <c r="GF39" s="41">
        <v>0.13952777777777778</v>
      </c>
      <c r="GG39" s="41">
        <v>0.83560827777777769</v>
      </c>
      <c r="GH39" s="41">
        <v>0.76303483333333311</v>
      </c>
      <c r="GI39" s="41">
        <v>0.58390544444444437</v>
      </c>
      <c r="GJ39" s="41">
        <v>0.61345213888888894</v>
      </c>
      <c r="GK39" s="41">
        <v>0.64680983333333353</v>
      </c>
      <c r="GL39" s="41">
        <v>0.67171733333333328</v>
      </c>
      <c r="GM39" s="41">
        <v>22.739444444444445</v>
      </c>
      <c r="GN39" s="41">
        <v>25.404722222222219</v>
      </c>
      <c r="GO39" s="41">
        <v>26.117500000000003</v>
      </c>
      <c r="GP39" s="41">
        <v>26.847777777777775</v>
      </c>
      <c r="GQ39" s="41">
        <f t="shared" si="17"/>
        <v>3.3780555555555587</v>
      </c>
      <c r="GR39" s="40">
        <v>39.012500000000003</v>
      </c>
      <c r="GS39" s="40">
        <f t="shared" si="18"/>
        <v>99.091750000000005</v>
      </c>
      <c r="GT39" s="4">
        <v>104</v>
      </c>
      <c r="GU39" s="41">
        <f t="shared" si="19"/>
        <v>4.9082499999999953</v>
      </c>
      <c r="GV39" s="41">
        <v>0.77969534883720926</v>
      </c>
      <c r="GW39" s="41">
        <v>0.51773953488372093</v>
      </c>
      <c r="GX39" s="41">
        <v>0.3583953488372093</v>
      </c>
      <c r="GY39" s="41">
        <v>0.74741860465116283</v>
      </c>
      <c r="GZ39" s="41">
        <v>0.38218837209302325</v>
      </c>
      <c r="HA39" s="41">
        <v>0.25804418604651158</v>
      </c>
      <c r="HB39" s="41">
        <v>0.34232393023255814</v>
      </c>
      <c r="HC39" s="41">
        <v>0.32381806976744182</v>
      </c>
      <c r="HD39" s="41">
        <v>0.3709641860465116</v>
      </c>
      <c r="HE39" s="41">
        <v>0.35282225581395349</v>
      </c>
      <c r="HF39" s="41">
        <v>0.15154606976744187</v>
      </c>
      <c r="HG39" s="41">
        <v>0.18353741860465114</v>
      </c>
      <c r="HH39" s="41">
        <v>0.20155504651162789</v>
      </c>
      <c r="HI39" s="41">
        <v>0.50259046511627903</v>
      </c>
      <c r="HJ39" s="41">
        <v>0.48683193023255816</v>
      </c>
      <c r="HK39" s="41">
        <v>0.12414418604651158</v>
      </c>
      <c r="HL39" s="41">
        <v>1.0511611395348834</v>
      </c>
      <c r="HM39" s="41">
        <v>0.9653799999999999</v>
      </c>
      <c r="HN39" s="41">
        <v>0.5452945813953487</v>
      </c>
      <c r="HO39" s="41">
        <v>0.59130997674418617</v>
      </c>
      <c r="HP39" s="41">
        <v>0.62112074418604624</v>
      </c>
      <c r="HQ39" s="41">
        <v>0.65935437209302328</v>
      </c>
      <c r="HR39" s="41">
        <v>16.27627906976744</v>
      </c>
      <c r="HS39" s="41">
        <v>19.999302325581393</v>
      </c>
      <c r="HT39" s="41">
        <v>20.778604651162798</v>
      </c>
      <c r="HU39" s="41">
        <v>21.368372093023254</v>
      </c>
      <c r="HV39" s="41">
        <f t="shared" si="20"/>
        <v>4.5023255813953575</v>
      </c>
      <c r="HW39" s="41">
        <v>38.530930232558141</v>
      </c>
      <c r="HX39" s="41">
        <f t="shared" si="21"/>
        <v>97.86856279069768</v>
      </c>
      <c r="HY39" s="4">
        <v>106</v>
      </c>
      <c r="HZ39" s="40">
        <f t="shared" si="22"/>
        <v>8.1314372093023195</v>
      </c>
      <c r="IA39" s="41">
        <v>0.71795483870967747</v>
      </c>
      <c r="IB39" s="41">
        <v>0.4109467741935483</v>
      </c>
      <c r="IC39" s="41">
        <v>0.24308064516129033</v>
      </c>
      <c r="ID39" s="41">
        <v>0.65952419354838698</v>
      </c>
      <c r="IE39" s="41">
        <v>0.28067419354838719</v>
      </c>
      <c r="IF39" s="41">
        <v>0.18305967741935494</v>
      </c>
      <c r="IG39" s="41">
        <v>0.43809858064516127</v>
      </c>
      <c r="IH39" s="41">
        <v>0.4033488548387098</v>
      </c>
      <c r="II39" s="41">
        <v>0.49672603225806461</v>
      </c>
      <c r="IJ39" s="41">
        <v>0.46444591935483881</v>
      </c>
      <c r="IK39" s="41">
        <v>0.18922162903225803</v>
      </c>
      <c r="IL39" s="41">
        <v>0.26212050000000009</v>
      </c>
      <c r="IM39" s="41">
        <v>0.27202874193548399</v>
      </c>
      <c r="IN39" s="41">
        <v>0.59409033870967765</v>
      </c>
      <c r="IO39" s="41">
        <v>0.56614727419354838</v>
      </c>
      <c r="IP39" s="41">
        <v>9.7614516129032297E-2</v>
      </c>
      <c r="IQ39" s="41">
        <v>1.5864504838709679</v>
      </c>
      <c r="IR39" s="41">
        <v>1.3751176129032259</v>
      </c>
      <c r="IS39" s="41">
        <v>0.5496201935483872</v>
      </c>
      <c r="IT39" s="41">
        <v>0.6246914032258063</v>
      </c>
      <c r="IU39" s="41">
        <v>0.64555349999999989</v>
      </c>
      <c r="IV39" s="41">
        <v>0.70374409677419347</v>
      </c>
      <c r="IW39" s="41">
        <v>21.281451612903211</v>
      </c>
      <c r="IX39" s="41">
        <v>22.970967741935482</v>
      </c>
      <c r="IY39" s="41">
        <v>23.522096774193557</v>
      </c>
      <c r="IZ39" s="41">
        <v>23.806612903225808</v>
      </c>
      <c r="JA39" s="41">
        <f t="shared" si="23"/>
        <v>2.2406451612903453</v>
      </c>
      <c r="JB39" s="41">
        <v>41.614999999999981</v>
      </c>
      <c r="JC39" s="41">
        <f t="shared" si="24"/>
        <v>105.70209999999996</v>
      </c>
      <c r="JD39" s="41">
        <v>112</v>
      </c>
      <c r="JE39" s="41">
        <f t="shared" si="25"/>
        <v>6.2979000000000411</v>
      </c>
      <c r="JF39" s="41">
        <v>0.64430232558139533</v>
      </c>
      <c r="JG39" s="41">
        <v>0.3191581395348837</v>
      </c>
      <c r="JH39" s="41">
        <v>0.14631395348837206</v>
      </c>
      <c r="JI39" s="41">
        <v>0.57994418604651166</v>
      </c>
      <c r="JJ39" s="41">
        <v>0.17886511627906979</v>
      </c>
      <c r="JK39" s="41">
        <v>0.12715581395348838</v>
      </c>
      <c r="JL39" s="41">
        <v>0.56506860465116293</v>
      </c>
      <c r="JM39" s="41">
        <v>0.52851795348837194</v>
      </c>
      <c r="JN39" s="41">
        <v>0.6312397209302324</v>
      </c>
      <c r="JO39" s="41">
        <v>0.59832583720930221</v>
      </c>
      <c r="JP39" s="41">
        <v>0.28230567441860471</v>
      </c>
      <c r="JQ39" s="41">
        <v>0.37690499999999999</v>
      </c>
      <c r="JR39" s="41">
        <v>0.33695088372093035</v>
      </c>
      <c r="JS39" s="41">
        <v>0.66989025581395356</v>
      </c>
      <c r="JT39" s="41">
        <v>0.63967472093023259</v>
      </c>
      <c r="JU39" s="41">
        <v>5.1709302325581394E-2</v>
      </c>
      <c r="JV39" s="41">
        <v>2.6491492325581394</v>
      </c>
      <c r="JW39" s="41">
        <v>2.2808152558139536</v>
      </c>
      <c r="JX39" s="41">
        <v>0.53389902325581418</v>
      </c>
      <c r="JY39" s="41">
        <v>0.59860762790697686</v>
      </c>
      <c r="JZ39" s="41">
        <v>0.65034218604651162</v>
      </c>
      <c r="KA39" s="41">
        <v>0.69807244186046513</v>
      </c>
      <c r="KB39" s="41">
        <v>24.783023255813951</v>
      </c>
      <c r="KC39" s="41">
        <v>22.32</v>
      </c>
      <c r="KD39" s="41">
        <v>20.858604651162796</v>
      </c>
      <c r="KE39" s="41">
        <v>20.420465116279068</v>
      </c>
      <c r="KF39" s="41">
        <f t="shared" si="26"/>
        <v>-3.9244186046511551</v>
      </c>
      <c r="KG39" s="41">
        <v>43.028837209302317</v>
      </c>
      <c r="KH39" s="41">
        <f t="shared" si="27"/>
        <v>109.29324651162788</v>
      </c>
      <c r="KI39" s="41">
        <v>120</v>
      </c>
      <c r="KJ39" s="41">
        <f t="shared" si="28"/>
        <v>10.706753488372115</v>
      </c>
      <c r="KK39" s="41">
        <v>0.3962</v>
      </c>
      <c r="KL39" s="41">
        <v>0.17146666666666668</v>
      </c>
      <c r="KM39" s="41">
        <v>5.951944444444443E-2</v>
      </c>
      <c r="KN39" s="41">
        <v>0.36048333333333338</v>
      </c>
      <c r="KO39" s="41">
        <v>8.1008333333333335E-2</v>
      </c>
      <c r="KP39" s="41">
        <v>6.4344444444444454E-2</v>
      </c>
      <c r="KQ39" s="41">
        <v>0.65977522222222218</v>
      </c>
      <c r="KR39" s="41">
        <v>0.63207202777777782</v>
      </c>
      <c r="KS39" s="41">
        <v>0.73862955555555543</v>
      </c>
      <c r="KT39" s="41">
        <v>0.7163848611111111</v>
      </c>
      <c r="KU39" s="41">
        <v>0.35856644444444458</v>
      </c>
      <c r="KV39" s="41">
        <v>0.48597330555555562</v>
      </c>
      <c r="KW39" s="41">
        <v>0.39512527777777784</v>
      </c>
      <c r="KX39" s="41">
        <v>0.72012577777777786</v>
      </c>
      <c r="KY39" s="41">
        <v>0.69648811111111131</v>
      </c>
      <c r="KZ39" s="41">
        <v>1.6663888888888888E-2</v>
      </c>
      <c r="LA39" s="41">
        <v>3.9286153888888879</v>
      </c>
      <c r="LB39" s="41">
        <v>3.4857680555555555</v>
      </c>
      <c r="LC39" s="41">
        <v>0.5349233888888888</v>
      </c>
      <c r="LD39" s="41">
        <v>0.59873894444444431</v>
      </c>
      <c r="LE39" s="41">
        <v>0.66584161111111118</v>
      </c>
      <c r="LF39" s="41">
        <v>0.71161036111111109</v>
      </c>
      <c r="LG39" s="41">
        <v>20.398611111111101</v>
      </c>
      <c r="LH39" s="41">
        <v>17.371944444444445</v>
      </c>
      <c r="LI39" s="41">
        <v>17.670277777777773</v>
      </c>
      <c r="LJ39" s="41">
        <v>17.443055555555556</v>
      </c>
      <c r="LK39" s="41">
        <f t="shared" si="29"/>
        <v>-2.7283333333333282</v>
      </c>
      <c r="LL39" s="41">
        <v>56.426944444444445</v>
      </c>
      <c r="LM39" s="41">
        <f t="shared" si="30"/>
        <v>143.32443888888889</v>
      </c>
      <c r="LN39" s="41">
        <v>150</v>
      </c>
      <c r="LO39" s="41">
        <f t="shared" si="31"/>
        <v>6.6755611111111079</v>
      </c>
      <c r="LP39" s="41">
        <v>0.46244482758620681</v>
      </c>
      <c r="LQ39" s="41">
        <v>0.16488620689655173</v>
      </c>
      <c r="LR39" s="41">
        <v>3.5372413793103449E-2</v>
      </c>
      <c r="LS39" s="41">
        <v>0.41616206896551727</v>
      </c>
      <c r="LT39" s="41">
        <v>6.302413793103448E-2</v>
      </c>
      <c r="LU39" s="41">
        <v>5.4786206896551726E-2</v>
      </c>
      <c r="LV39" s="41">
        <v>0.75960527586206905</v>
      </c>
      <c r="LW39" s="41">
        <v>0.73635055172413799</v>
      </c>
      <c r="LX39" s="41">
        <v>0.85769444827586205</v>
      </c>
      <c r="LY39" s="41">
        <v>0.84305313793103454</v>
      </c>
      <c r="LZ39" s="41">
        <v>0.44688586206896547</v>
      </c>
      <c r="MA39" s="41">
        <v>0.64675762068965514</v>
      </c>
      <c r="MB39" s="41">
        <v>0.47374593103448281</v>
      </c>
      <c r="MC39" s="41">
        <v>0.78771462068965514</v>
      </c>
      <c r="MD39" s="41">
        <v>0.76680731034482785</v>
      </c>
      <c r="ME39" s="41">
        <v>8.2379310344827591E-3</v>
      </c>
      <c r="MF39" s="41">
        <v>6.3650200000000003</v>
      </c>
      <c r="MG39" s="41">
        <v>5.6281446551724148</v>
      </c>
      <c r="MH39" s="41">
        <v>0.55235244827586205</v>
      </c>
      <c r="MI39" s="41">
        <v>0.62336131034482778</v>
      </c>
      <c r="MJ39" s="41">
        <v>0.69576131034482769</v>
      </c>
      <c r="MK39" s="41">
        <v>0.74401144827586208</v>
      </c>
      <c r="ML39" s="41">
        <v>22.190000000000008</v>
      </c>
      <c r="MM39" s="41">
        <v>18.567241379310349</v>
      </c>
      <c r="MN39" s="41">
        <v>18.892068965517247</v>
      </c>
      <c r="MO39" s="41">
        <v>18.784827586206891</v>
      </c>
      <c r="MP39" s="41">
        <f t="shared" si="32"/>
        <v>-3.2979310344827617</v>
      </c>
      <c r="MQ39" s="41">
        <v>69.460000000000022</v>
      </c>
      <c r="MR39" s="41">
        <f t="shared" si="33"/>
        <v>176.42840000000007</v>
      </c>
      <c r="MS39" s="41">
        <v>150</v>
      </c>
      <c r="MT39" s="41">
        <f t="shared" si="34"/>
        <v>-26.428400000000067</v>
      </c>
      <c r="MU39" s="41">
        <v>0.42944482758620695</v>
      </c>
      <c r="MV39" s="41">
        <v>0.15268620689655174</v>
      </c>
      <c r="MW39" s="41">
        <v>2.7824137931034481E-2</v>
      </c>
      <c r="MX39" s="41">
        <v>0.38317241379310341</v>
      </c>
      <c r="MY39" s="41">
        <v>5.1913793103448284E-2</v>
      </c>
      <c r="MZ39" s="41">
        <v>4.5865517241379314E-2</v>
      </c>
      <c r="NA39" s="41">
        <v>0.78359048275862064</v>
      </c>
      <c r="NB39" s="41">
        <v>0.76081289655172435</v>
      </c>
      <c r="NC39" s="41">
        <v>0.87829848275862077</v>
      </c>
      <c r="ND39" s="41">
        <v>0.86446168965517234</v>
      </c>
      <c r="NE39" s="41">
        <v>0.49244141379310347</v>
      </c>
      <c r="NF39" s="41">
        <v>0.69141651724137909</v>
      </c>
      <c r="NG39" s="41">
        <v>0.4743128620689655</v>
      </c>
      <c r="NH39" s="41">
        <v>0.80645055172413782</v>
      </c>
      <c r="NI39" s="41">
        <v>0.78591944827586202</v>
      </c>
      <c r="NJ39" s="41">
        <v>6.0482758620689645E-3</v>
      </c>
      <c r="NK39" s="41">
        <v>7.3165407586206923</v>
      </c>
      <c r="NL39" s="41">
        <v>6.4232045862068956</v>
      </c>
      <c r="NM39" s="41">
        <v>0.54008993103448266</v>
      </c>
      <c r="NN39" s="41">
        <v>0.60474755172413786</v>
      </c>
      <c r="NO39" s="41">
        <v>0.68709765517241395</v>
      </c>
      <c r="NP39" s="41">
        <v>0.73108079310344831</v>
      </c>
      <c r="NQ39" s="41">
        <v>24.18379310344827</v>
      </c>
      <c r="NR39" s="41">
        <v>19.876551724137936</v>
      </c>
      <c r="NS39" s="41">
        <v>20.458620689655174</v>
      </c>
      <c r="NT39" s="41">
        <v>21.133448275862069</v>
      </c>
      <c r="NU39" s="41">
        <f t="shared" si="35"/>
        <v>-3.7251724137930964</v>
      </c>
      <c r="NV39" s="41">
        <v>64.814482758620713</v>
      </c>
      <c r="NW39" s="41">
        <f t="shared" si="36"/>
        <v>164.62878620689662</v>
      </c>
      <c r="NX39" s="41">
        <v>174</v>
      </c>
      <c r="NY39" s="41">
        <f t="shared" si="37"/>
        <v>9.3712137931033794</v>
      </c>
      <c r="NZ39" s="41">
        <v>0.42934000000000005</v>
      </c>
      <c r="OA39" s="41">
        <v>0.14613333333333331</v>
      </c>
      <c r="OB39" s="41">
        <v>2.6919999999999993E-2</v>
      </c>
      <c r="OC39" s="41">
        <v>0.38353333333333328</v>
      </c>
      <c r="OD39" s="41">
        <v>4.7853333333333338E-2</v>
      </c>
      <c r="OE39" s="41">
        <v>4.1696666666666667E-2</v>
      </c>
      <c r="OF39" s="41">
        <v>0.79914200000000024</v>
      </c>
      <c r="OG39" s="41">
        <v>0.77793503333333336</v>
      </c>
      <c r="OH39" s="41">
        <v>0.88161183333333348</v>
      </c>
      <c r="OI39" s="41">
        <v>0.86838506666666671</v>
      </c>
      <c r="OJ39" s="41">
        <v>0.50689896666666656</v>
      </c>
      <c r="OK39" s="41">
        <v>0.68881023333333324</v>
      </c>
      <c r="OL39" s="41">
        <v>0.49103399999999991</v>
      </c>
      <c r="OM39" s="41">
        <v>0.82266286666666655</v>
      </c>
      <c r="ON39" s="41">
        <v>0.80360293333333344</v>
      </c>
      <c r="OO39" s="41">
        <v>6.1566666666666688E-3</v>
      </c>
      <c r="OP39" s="41">
        <v>7.9974656333333334</v>
      </c>
      <c r="OQ39" s="41">
        <v>7.0345082666666663</v>
      </c>
      <c r="OR39" s="41">
        <v>0.5568228999999999</v>
      </c>
      <c r="OS39" s="41">
        <v>0.61425730000000001</v>
      </c>
      <c r="OT39" s="41">
        <v>0.70229019999999998</v>
      </c>
      <c r="OU39" s="41">
        <v>0.74080750000000006</v>
      </c>
      <c r="OV39" s="41">
        <v>14.436</v>
      </c>
      <c r="OW39" s="41">
        <v>11.782333333333334</v>
      </c>
      <c r="OX39" s="41">
        <v>12.08866666666667</v>
      </c>
      <c r="OY39" s="41">
        <v>12.397</v>
      </c>
      <c r="OZ39" s="41">
        <f t="shared" si="38"/>
        <v>-2.3473333333333297</v>
      </c>
      <c r="PA39" s="41">
        <v>34.698999999999998</v>
      </c>
      <c r="PB39" s="41">
        <f t="shared" si="39"/>
        <v>88.135459999999995</v>
      </c>
      <c r="PC39" s="41">
        <v>184</v>
      </c>
      <c r="PD39" s="41">
        <f t="shared" si="40"/>
        <v>95.864540000000005</v>
      </c>
      <c r="PE39" s="41">
        <v>0.49269591836734716</v>
      </c>
      <c r="PF39" s="41">
        <v>0.1435591836734694</v>
      </c>
      <c r="PG39" s="41">
        <v>3.8414285714285706E-2</v>
      </c>
      <c r="PH39" s="41">
        <v>0.43335918367346948</v>
      </c>
      <c r="PI39" s="41">
        <v>5.8791836734693889E-2</v>
      </c>
      <c r="PJ39" s="41">
        <v>5.6434693877551033E-2</v>
      </c>
      <c r="PK39" s="41">
        <v>0.78665308163265302</v>
      </c>
      <c r="PL39" s="41">
        <v>0.76087448979591799</v>
      </c>
      <c r="PM39" s="41">
        <v>0.85523036734693858</v>
      </c>
      <c r="PN39" s="41">
        <v>0.83683987755102018</v>
      </c>
      <c r="PO39" s="41">
        <v>0.4180764081632653</v>
      </c>
      <c r="PP39" s="41">
        <v>0.57709189795918359</v>
      </c>
      <c r="PQ39" s="41">
        <v>0.54859673469387749</v>
      </c>
      <c r="PR39" s="41">
        <v>0.79422042857142838</v>
      </c>
      <c r="PS39" s="41">
        <v>0.7692664897959185</v>
      </c>
      <c r="PT39" s="41">
        <v>2.3571428571428571E-3</v>
      </c>
      <c r="PU39" s="41">
        <v>7.4001770816326529</v>
      </c>
      <c r="PV39" s="41">
        <v>6.3866128775510189</v>
      </c>
      <c r="PW39" s="41">
        <v>0.64139961224489805</v>
      </c>
      <c r="PX39" s="41">
        <v>0.69737108163265304</v>
      </c>
      <c r="PY39" s="41">
        <v>0.76802169387755115</v>
      </c>
      <c r="PZ39" s="41">
        <v>0.80414975510204045</v>
      </c>
      <c r="QA39" s="41">
        <v>23.895102040816329</v>
      </c>
      <c r="QB39" s="41">
        <v>20.597959183673467</v>
      </c>
      <c r="QC39" s="41">
        <v>20.573469387755097</v>
      </c>
      <c r="QD39" s="41">
        <v>20.651428571428571</v>
      </c>
      <c r="QE39" s="41">
        <f t="shared" si="41"/>
        <v>-3.3216326530612328</v>
      </c>
      <c r="QF39" s="41">
        <v>51.745510204081626</v>
      </c>
      <c r="QG39" s="41">
        <f t="shared" si="42"/>
        <v>131.43359591836733</v>
      </c>
      <c r="QH39" s="41">
        <v>185</v>
      </c>
      <c r="QI39" s="41">
        <f t="shared" si="43"/>
        <v>53.566404081632669</v>
      </c>
      <c r="QJ39" s="41">
        <v>0.44363142857142862</v>
      </c>
      <c r="QK39" s="41">
        <v>0.17902571428571426</v>
      </c>
      <c r="QL39" s="41">
        <v>4.4302857142857144E-2</v>
      </c>
      <c r="QM39" s="41">
        <v>0.30617714285714287</v>
      </c>
      <c r="QN39" s="41">
        <v>5.6568571428571419E-2</v>
      </c>
      <c r="QO39" s="41">
        <v>5.779999999999999E-2</v>
      </c>
      <c r="QP39" s="41">
        <v>0.77349842857142848</v>
      </c>
      <c r="QQ39" s="41">
        <v>0.68827879999999997</v>
      </c>
      <c r="QR39" s="41">
        <v>0.81759142857142875</v>
      </c>
      <c r="QS39" s="41">
        <v>0.74686794285714309</v>
      </c>
      <c r="QT39" s="41">
        <v>0.51910034285714279</v>
      </c>
      <c r="QU39" s="41">
        <v>0.60199199999999986</v>
      </c>
      <c r="QV39" s="41">
        <v>0.42502205714285718</v>
      </c>
      <c r="QW39" s="41">
        <v>0.76865705714285726</v>
      </c>
      <c r="QX39" s="41">
        <v>0.6824120857142858</v>
      </c>
      <c r="QY39" s="41">
        <v>-1.2314285714285715E-3</v>
      </c>
      <c r="QZ39" s="41">
        <v>6.8647206285714288</v>
      </c>
      <c r="RA39" s="41">
        <v>4.4310508857142867</v>
      </c>
      <c r="RB39" s="41">
        <v>0.51988525714285705</v>
      </c>
      <c r="RC39" s="41">
        <v>0.54960042857142877</v>
      </c>
      <c r="RD39" s="41">
        <v>0.66285088571428541</v>
      </c>
      <c r="RE39" s="41">
        <v>0.6836680285714285</v>
      </c>
      <c r="RF39" s="41">
        <v>25.158571428571442</v>
      </c>
      <c r="RG39" s="41">
        <v>22.242571428571427</v>
      </c>
      <c r="RH39" s="41">
        <v>22.212</v>
      </c>
      <c r="RI39" s="41">
        <v>22.497714285714288</v>
      </c>
      <c r="RJ39" s="41">
        <f t="shared" si="44"/>
        <v>-2.9465714285714419</v>
      </c>
      <c r="RK39" s="41">
        <v>50.645714285714284</v>
      </c>
      <c r="RL39" s="41">
        <f t="shared" si="45"/>
        <v>128.64011428571428</v>
      </c>
      <c r="RM39" s="41">
        <v>197</v>
      </c>
      <c r="RN39" s="41">
        <f t="shared" si="46"/>
        <v>68.359885714285724</v>
      </c>
      <c r="RO39" s="41">
        <v>0.4132535714285715</v>
      </c>
      <c r="RP39" s="41">
        <v>0.12954642857142856</v>
      </c>
      <c r="RQ39" s="41">
        <v>3.7507142857142857E-2</v>
      </c>
      <c r="RR39" s="41">
        <v>0.2858</v>
      </c>
      <c r="RS39" s="41">
        <v>5.4089285714285708E-2</v>
      </c>
      <c r="RT39" s="41">
        <v>5.231071428571428E-2</v>
      </c>
      <c r="RU39" s="41">
        <v>0.76788567857142842</v>
      </c>
      <c r="RV39" s="41">
        <v>0.68189110714285717</v>
      </c>
      <c r="RW39" s="41">
        <v>0.83225525</v>
      </c>
      <c r="RX39" s="41">
        <v>0.76744578571428568</v>
      </c>
      <c r="RY39" s="41">
        <v>0.40956146428571427</v>
      </c>
      <c r="RZ39" s="41">
        <v>0.54759739285714282</v>
      </c>
      <c r="SA39" s="41">
        <v>0.52312353571428594</v>
      </c>
      <c r="SB39" s="41">
        <v>0.77439539285714309</v>
      </c>
      <c r="SC39" s="41">
        <v>0.69057942857142862</v>
      </c>
      <c r="SD39" s="41">
        <v>1.7785714285714284E-3</v>
      </c>
      <c r="SE39" s="41">
        <v>6.6860047499999995</v>
      </c>
      <c r="SF39" s="41">
        <v>4.3177033571428574</v>
      </c>
      <c r="SG39" s="41">
        <v>0.62920867857142859</v>
      </c>
      <c r="SH39" s="41">
        <v>0.68139503571428572</v>
      </c>
      <c r="SI39" s="41">
        <v>0.75620889285714288</v>
      </c>
      <c r="SJ39" s="41">
        <v>0.79056850000000001</v>
      </c>
      <c r="SK39" s="41">
        <v>29.7075</v>
      </c>
      <c r="SL39" s="41">
        <v>24.848214285714281</v>
      </c>
      <c r="SM39" s="41">
        <v>24.874642857142856</v>
      </c>
      <c r="SN39" s="41">
        <v>25.549642857142857</v>
      </c>
      <c r="SO39" s="41">
        <f t="shared" si="47"/>
        <v>-4.8328571428571436</v>
      </c>
      <c r="SP39" s="42">
        <v>60.431071428571443</v>
      </c>
      <c r="SQ39" s="42">
        <f t="shared" si="48"/>
        <v>153.49492142857147</v>
      </c>
      <c r="SR39" s="42">
        <v>202.5</v>
      </c>
      <c r="SS39" s="42">
        <f t="shared" si="49"/>
        <v>49.005078571428527</v>
      </c>
      <c r="ST39" s="42">
        <v>-9999</v>
      </c>
      <c r="SU39" s="42">
        <v>-9999</v>
      </c>
      <c r="SV39" s="42">
        <v>-9999</v>
      </c>
      <c r="SW39" s="42">
        <v>-9999</v>
      </c>
      <c r="SX39" s="42">
        <v>-9999</v>
      </c>
      <c r="SY39" s="42">
        <v>-9999</v>
      </c>
      <c r="SZ39" s="42">
        <v>-9999</v>
      </c>
      <c r="TA39" s="42">
        <v>-9999</v>
      </c>
      <c r="TB39" s="42">
        <v>-9999</v>
      </c>
      <c r="TC39" s="42">
        <v>-9999</v>
      </c>
      <c r="TD39" s="42">
        <v>-9999</v>
      </c>
      <c r="TE39" s="42">
        <v>-9999</v>
      </c>
      <c r="TF39" s="42">
        <v>-9999</v>
      </c>
      <c r="TG39" s="42">
        <v>-9999</v>
      </c>
      <c r="TH39" s="42">
        <v>-9999</v>
      </c>
      <c r="TI39" s="42">
        <v>-9999</v>
      </c>
      <c r="TJ39" s="42">
        <v>-9999</v>
      </c>
      <c r="TK39" s="42">
        <v>-9999</v>
      </c>
      <c r="TL39" s="42">
        <v>-9999</v>
      </c>
      <c r="TM39" s="42">
        <v>-9999</v>
      </c>
      <c r="TN39" s="42">
        <v>-9999</v>
      </c>
      <c r="TO39" s="42">
        <v>-9999</v>
      </c>
      <c r="TP39" s="42">
        <v>-9999</v>
      </c>
      <c r="TQ39" s="42">
        <v>-9999</v>
      </c>
      <c r="TR39" s="42">
        <v>-9999</v>
      </c>
      <c r="TS39" s="42">
        <v>-9999</v>
      </c>
      <c r="TT39" s="42">
        <v>-9999</v>
      </c>
      <c r="TU39" s="42">
        <v>-9999</v>
      </c>
      <c r="TV39" s="42">
        <v>-9999</v>
      </c>
      <c r="TW39" s="42">
        <v>-9999</v>
      </c>
      <c r="TX39" s="42">
        <v>-9999</v>
      </c>
      <c r="TY39" s="41">
        <v>0.37894444444444442</v>
      </c>
      <c r="TZ39" s="41">
        <v>0.13698518518518518</v>
      </c>
      <c r="UA39" s="41">
        <v>5.6922222222222214E-2</v>
      </c>
      <c r="UB39" s="41">
        <v>0.25985185185185183</v>
      </c>
      <c r="UC39" s="41">
        <v>7.3766666666666661E-2</v>
      </c>
      <c r="UD39" s="41">
        <v>5.8614814814814835E-2</v>
      </c>
      <c r="UE39" s="41">
        <v>0.67215437037037029</v>
      </c>
      <c r="UF39" s="41">
        <v>0.55835618518518515</v>
      </c>
      <c r="UG39" s="41">
        <v>0.7370199999999999</v>
      </c>
      <c r="UH39" s="41">
        <v>0.63950103703703709</v>
      </c>
      <c r="UI39" s="41">
        <v>0.30064633333333329</v>
      </c>
      <c r="UJ39" s="41">
        <v>0.41248022222222219</v>
      </c>
      <c r="UK39" s="41">
        <v>0.46782877777777782</v>
      </c>
      <c r="UL39" s="41">
        <v>0.73051062962962954</v>
      </c>
      <c r="UM39" s="41">
        <v>0.63119625925925926</v>
      </c>
      <c r="UN39" s="41">
        <v>1.5151851851851857E-2</v>
      </c>
      <c r="UO39" s="41">
        <v>4.2329705925925936</v>
      </c>
      <c r="UP39" s="41">
        <v>2.561475407407408</v>
      </c>
      <c r="UQ39" s="41">
        <v>0.63623244444444449</v>
      </c>
      <c r="UR39" s="41">
        <v>0.69547570370370382</v>
      </c>
      <c r="US39" s="41">
        <v>0.750916148148148</v>
      </c>
      <c r="UT39" s="41">
        <v>0.79185914814814784</v>
      </c>
      <c r="UU39" s="41">
        <v>31.989629629629636</v>
      </c>
      <c r="UV39" s="41">
        <v>27.48925925925926</v>
      </c>
      <c r="UW39" s="41">
        <v>27.548148148148151</v>
      </c>
      <c r="UX39" s="41">
        <v>27.649259259259267</v>
      </c>
      <c r="UY39" s="41">
        <f t="shared" si="50"/>
        <v>-4.4414814814814854</v>
      </c>
      <c r="UZ39" s="42">
        <v>53.394814814814794</v>
      </c>
      <c r="VA39" s="42">
        <f t="shared" si="51"/>
        <v>135.62282962962956</v>
      </c>
      <c r="VB39" s="42">
        <v>206</v>
      </c>
      <c r="VC39" s="42">
        <f t="shared" si="52"/>
        <v>70.377170370370436</v>
      </c>
      <c r="VD39" s="41">
        <f t="shared" si="58"/>
        <v>-694.01137575988741</v>
      </c>
      <c r="VE39" s="41">
        <f t="shared" si="59"/>
        <v>-693.80062802996076</v>
      </c>
      <c r="VF39" s="41">
        <f t="shared" si="60"/>
        <v>-715.52037576077271</v>
      </c>
    </row>
    <row r="40" spans="1:578" x14ac:dyDescent="0.25">
      <c r="A40" s="4">
        <v>1</v>
      </c>
      <c r="B40" s="4">
        <v>4</v>
      </c>
      <c r="C40" s="28">
        <v>409</v>
      </c>
      <c r="D40" s="42">
        <v>-9999</v>
      </c>
      <c r="E40" s="42">
        <v>-9999</v>
      </c>
      <c r="F40" s="4">
        <v>9</v>
      </c>
      <c r="G40" s="4">
        <v>48.8</v>
      </c>
      <c r="H40" s="40">
        <v>509.33987341772149</v>
      </c>
      <c r="I40" s="40">
        <f t="shared" si="7"/>
        <v>558.13987341772145</v>
      </c>
      <c r="J40" s="41">
        <f t="shared" si="8"/>
        <v>1.1543740918670558</v>
      </c>
      <c r="K40" s="4" t="s">
        <v>9</v>
      </c>
      <c r="L40" s="42">
        <v>225</v>
      </c>
      <c r="M40" s="42">
        <f t="shared" si="56"/>
        <v>252.00000000000003</v>
      </c>
      <c r="N40" s="42">
        <v>-9999</v>
      </c>
      <c r="O40" s="42">
        <v>-9999</v>
      </c>
      <c r="P40" s="42">
        <v>-9999</v>
      </c>
      <c r="Q40" s="42">
        <v>-9999</v>
      </c>
      <c r="R40" s="42">
        <v>-9999</v>
      </c>
      <c r="S40" s="42">
        <v>-9999</v>
      </c>
      <c r="T40" s="42">
        <v>-9999</v>
      </c>
      <c r="U40" s="42">
        <v>-9999</v>
      </c>
      <c r="V40" s="42">
        <v>-9999</v>
      </c>
      <c r="W40" s="42">
        <v>-9999</v>
      </c>
      <c r="X40" s="42">
        <v>-9999</v>
      </c>
      <c r="Y40" s="42">
        <v>-9999</v>
      </c>
      <c r="Z40" s="42">
        <v>-9999</v>
      </c>
      <c r="AA40" s="42">
        <v>-9999</v>
      </c>
      <c r="AB40" s="42">
        <v>-9999</v>
      </c>
      <c r="AC40" s="42">
        <v>-9999</v>
      </c>
      <c r="AD40" s="42">
        <v>-9999</v>
      </c>
      <c r="AE40" s="42">
        <v>-9999</v>
      </c>
      <c r="AF40" s="57">
        <v>-9999</v>
      </c>
      <c r="AG40" s="42">
        <v>-9999</v>
      </c>
      <c r="AH40" s="42">
        <v>-9999</v>
      </c>
      <c r="AI40" s="42">
        <v>-9999</v>
      </c>
      <c r="AJ40" s="42">
        <v>-9999</v>
      </c>
      <c r="AK40" s="42">
        <v>-9999</v>
      </c>
      <c r="AL40" s="42">
        <v>-9999</v>
      </c>
      <c r="AM40" s="42">
        <v>-9999</v>
      </c>
      <c r="AN40" s="42">
        <v>-9999</v>
      </c>
      <c r="AO40" s="42">
        <v>-9999</v>
      </c>
      <c r="AP40" s="42">
        <v>-9999</v>
      </c>
      <c r="AQ40" s="42">
        <v>-9999</v>
      </c>
      <c r="AR40" s="42">
        <v>-9999</v>
      </c>
      <c r="AS40" s="42">
        <v>-9999</v>
      </c>
      <c r="AT40" s="42">
        <v>-9999</v>
      </c>
      <c r="AU40" s="42">
        <v>-9999</v>
      </c>
      <c r="AV40" s="42">
        <v>-9999</v>
      </c>
      <c r="AW40" s="42">
        <v>-9999</v>
      </c>
      <c r="AX40" s="42">
        <v>-9999</v>
      </c>
      <c r="AY40" s="42">
        <v>-9999</v>
      </c>
      <c r="AZ40" s="42">
        <v>-9999</v>
      </c>
      <c r="BA40" s="42">
        <v>-9999</v>
      </c>
      <c r="BB40" s="42">
        <v>-9999</v>
      </c>
      <c r="BC40" s="42">
        <v>-9999</v>
      </c>
      <c r="BD40" s="42">
        <v>-9999</v>
      </c>
      <c r="BE40" s="42">
        <v>-9999</v>
      </c>
      <c r="BF40" s="42">
        <v>-9999</v>
      </c>
      <c r="BG40" s="42">
        <v>-9999</v>
      </c>
      <c r="BH40" s="42">
        <v>-9999</v>
      </c>
      <c r="BI40" s="42">
        <v>-9999</v>
      </c>
      <c r="BJ40" s="42">
        <v>-9999</v>
      </c>
      <c r="BK40" s="42">
        <v>-9999</v>
      </c>
      <c r="BL40" s="42">
        <v>-9999</v>
      </c>
      <c r="BM40" s="42">
        <v>-9999</v>
      </c>
      <c r="BN40" s="42">
        <v>-9999</v>
      </c>
      <c r="BO40" s="42">
        <v>-9999</v>
      </c>
      <c r="BP40" s="42">
        <v>-9999</v>
      </c>
      <c r="BQ40" s="42">
        <v>-9999</v>
      </c>
      <c r="BR40" s="42">
        <v>-9999</v>
      </c>
      <c r="BS40" s="42">
        <v>-9999</v>
      </c>
      <c r="BT40" s="42">
        <v>-9999</v>
      </c>
      <c r="BU40" s="42">
        <v>-9999</v>
      </c>
      <c r="BV40" s="42">
        <v>-9999</v>
      </c>
      <c r="BW40" s="42">
        <v>-9999</v>
      </c>
      <c r="BX40" s="42">
        <v>-9999</v>
      </c>
      <c r="BY40" s="42">
        <v>-9999</v>
      </c>
      <c r="BZ40" s="42">
        <v>-9999</v>
      </c>
      <c r="CA40" s="42">
        <v>-9999</v>
      </c>
      <c r="CB40" s="42">
        <v>-9999</v>
      </c>
      <c r="CC40" s="42">
        <v>-9999</v>
      </c>
      <c r="CD40" s="8">
        <v>9.61</v>
      </c>
      <c r="CE40" s="25">
        <f t="shared" si="57"/>
        <v>640.66666666666663</v>
      </c>
      <c r="CF40" s="4">
        <v>3.76</v>
      </c>
      <c r="CG40" s="41">
        <f t="shared" si="55"/>
        <v>24.089066666666664</v>
      </c>
      <c r="CH40" s="37">
        <v>28.67</v>
      </c>
      <c r="CI40" s="25">
        <f>(CH40/1000)*(10000/(0.5*2*0.15))</f>
        <v>1911.3333333333335</v>
      </c>
      <c r="CJ40" s="43">
        <v>3.7</v>
      </c>
      <c r="CK40" s="41">
        <f>CI40*CJ40/100</f>
        <v>70.719333333333338</v>
      </c>
      <c r="CL40" s="38">
        <v>87.43</v>
      </c>
      <c r="CM40" s="25">
        <f>(CL40/1000)*(10000/(0.5*2*0.15))</f>
        <v>5828.6666666666679</v>
      </c>
      <c r="CN40" s="43">
        <v>2.0299999999999998</v>
      </c>
      <c r="CO40" s="41">
        <f>CM40*CN40/100</f>
        <v>118.32193333333335</v>
      </c>
      <c r="CP40" s="38">
        <v>249.5</v>
      </c>
      <c r="CQ40" s="25">
        <f>(CP40/1000)*(10000/(0.5*2*0.15))</f>
        <v>16633.333333333336</v>
      </c>
      <c r="CR40" s="43">
        <v>1.55</v>
      </c>
      <c r="CS40" s="41">
        <f>CQ40*CR40/100</f>
        <v>257.81666666666672</v>
      </c>
      <c r="CT40" s="8">
        <v>2019.7</v>
      </c>
      <c r="CU40" s="8">
        <v>3.8490821419507757</v>
      </c>
      <c r="CV40" s="8">
        <v>4.8472724999999999</v>
      </c>
      <c r="CW40" s="8">
        <v>4166.6731135911996</v>
      </c>
      <c r="CX40" s="25">
        <f t="shared" ref="CX40:CX71" si="61">(CT40/1000)*(10000/(CV40))</f>
        <v>4166.6731135911996</v>
      </c>
      <c r="CY40" s="25">
        <f t="shared" si="9"/>
        <v>4390.652173913043</v>
      </c>
      <c r="CZ40" s="25">
        <f>CX40/(CQ40)</f>
        <v>0.25050138959466128</v>
      </c>
      <c r="DA40" s="43">
        <v>2.72</v>
      </c>
      <c r="DB40" s="41">
        <f t="shared" si="10"/>
        <v>113.33350868968064</v>
      </c>
      <c r="DC40" s="41">
        <v>65.900000000000006</v>
      </c>
      <c r="DD40" s="41">
        <v>1340</v>
      </c>
      <c r="DE40" s="41">
        <f t="shared" si="3"/>
        <v>49.179104477611943</v>
      </c>
      <c r="DF40" s="41">
        <v>0</v>
      </c>
      <c r="DG40" s="41">
        <v>0.8015781249999997</v>
      </c>
      <c r="DH40" s="41">
        <v>0.58162812500000005</v>
      </c>
      <c r="DI40" s="41">
        <v>0.49463437499999996</v>
      </c>
      <c r="DJ40" s="41">
        <v>0.76836562499999994</v>
      </c>
      <c r="DK40" s="41">
        <v>0.50473750000000006</v>
      </c>
      <c r="DL40" s="41">
        <v>0.31255937500000003</v>
      </c>
      <c r="DM40" s="41">
        <v>0.22723321874999994</v>
      </c>
      <c r="DN40" s="41">
        <v>0.20710731249999997</v>
      </c>
      <c r="DO40" s="41">
        <v>0.23638012500000005</v>
      </c>
      <c r="DP40" s="41">
        <v>0.21634096875000003</v>
      </c>
      <c r="DQ40" s="41">
        <v>7.1221031250000011E-2</v>
      </c>
      <c r="DR40" s="41">
        <v>8.0894406250000009E-2</v>
      </c>
      <c r="DS40" s="41">
        <v>0.15852403124999997</v>
      </c>
      <c r="DT40" s="41">
        <v>0.43847000000000003</v>
      </c>
      <c r="DU40" s="41">
        <v>0.42124703124999996</v>
      </c>
      <c r="DV40" s="41">
        <v>0.19217812499999998</v>
      </c>
      <c r="DW40" s="41">
        <v>0.58866065624999997</v>
      </c>
      <c r="DX40" s="41">
        <v>0.52286256249999996</v>
      </c>
      <c r="DY40" s="41">
        <v>0.6691093749999999</v>
      </c>
      <c r="DZ40" s="41">
        <v>0.69877712499999989</v>
      </c>
      <c r="EA40" s="41">
        <v>0.71373687499999972</v>
      </c>
      <c r="EB40" s="41">
        <v>0.73879096874999994</v>
      </c>
      <c r="EC40" s="41">
        <v>21.105625</v>
      </c>
      <c r="ED40" s="41">
        <v>23.783124999999998</v>
      </c>
      <c r="EE40" s="41">
        <v>24.679375</v>
      </c>
      <c r="EF40" s="41">
        <v>25.352812499999992</v>
      </c>
      <c r="EG40" s="41">
        <f t="shared" si="11"/>
        <v>3.5737500000000004</v>
      </c>
      <c r="EH40" s="41">
        <v>37.205625000000005</v>
      </c>
      <c r="EI40" s="42">
        <f t="shared" si="12"/>
        <v>94.502287500000008</v>
      </c>
      <c r="EJ40" s="4">
        <v>105</v>
      </c>
      <c r="EK40" s="40">
        <f t="shared" si="13"/>
        <v>10.497712499999992</v>
      </c>
      <c r="EL40" s="41">
        <v>0.733205</v>
      </c>
      <c r="EM40" s="41">
        <v>0.52282499999999987</v>
      </c>
      <c r="EN40" s="41">
        <v>0.42856000000000005</v>
      </c>
      <c r="EO40" s="41">
        <v>0.69728750000000006</v>
      </c>
      <c r="EP40" s="41">
        <v>0.43865249999999989</v>
      </c>
      <c r="EQ40" s="41">
        <v>0.27929499999999996</v>
      </c>
      <c r="ER40" s="41">
        <v>0.25139520000000004</v>
      </c>
      <c r="ES40" s="41">
        <v>0.22787327499999996</v>
      </c>
      <c r="ET40" s="41">
        <v>0.26199055000000004</v>
      </c>
      <c r="EU40" s="41">
        <v>0.23856977499999998</v>
      </c>
      <c r="EV40" s="41">
        <v>8.8266399999999995E-2</v>
      </c>
      <c r="EW40" s="41">
        <v>9.949935E-2</v>
      </c>
      <c r="EX40" s="41">
        <v>0.166827475</v>
      </c>
      <c r="EY40" s="41">
        <v>0.44788222499999997</v>
      </c>
      <c r="EZ40" s="41">
        <v>0.42769782500000009</v>
      </c>
      <c r="FA40" s="41">
        <v>0.15935749999999999</v>
      </c>
      <c r="FB40" s="41">
        <v>0.67312087500000017</v>
      </c>
      <c r="FC40" s="41">
        <v>0.5914803500000001</v>
      </c>
      <c r="FD40" s="41">
        <v>0.63649507499999991</v>
      </c>
      <c r="FE40" s="41">
        <v>0.666121925</v>
      </c>
      <c r="FF40" s="41">
        <v>0.68784402500000008</v>
      </c>
      <c r="FG40" s="41">
        <v>0.71303052499999997</v>
      </c>
      <c r="FH40" s="41">
        <v>21.899250000000006</v>
      </c>
      <c r="FI40" s="41">
        <v>25.324499999999997</v>
      </c>
      <c r="FJ40" s="41">
        <v>26.174999999999994</v>
      </c>
      <c r="FK40" s="41">
        <v>26.98350000000001</v>
      </c>
      <c r="FL40" s="41">
        <f t="shared" si="14"/>
        <v>4.2757499999999879</v>
      </c>
      <c r="FM40" s="41">
        <v>39.031500000000008</v>
      </c>
      <c r="FN40" s="40">
        <f t="shared" si="15"/>
        <v>99.140010000000018</v>
      </c>
      <c r="FO40" s="4">
        <v>105</v>
      </c>
      <c r="FP40" s="40">
        <f t="shared" si="16"/>
        <v>5.859989999999982</v>
      </c>
      <c r="FQ40" s="41">
        <v>0.74211351351351351</v>
      </c>
      <c r="FR40" s="41">
        <v>0.51759459459459456</v>
      </c>
      <c r="FS40" s="41">
        <v>0.3947918918918919</v>
      </c>
      <c r="FT40" s="41">
        <v>0.7136702702702703</v>
      </c>
      <c r="FU40" s="41">
        <v>0.40832702702702695</v>
      </c>
      <c r="FV40" s="41">
        <v>0.26608648648648653</v>
      </c>
      <c r="FW40" s="41">
        <v>0.29008513513513517</v>
      </c>
      <c r="FX40" s="41">
        <v>0.27215283783783784</v>
      </c>
      <c r="FY40" s="41">
        <v>0.30548424324324325</v>
      </c>
      <c r="FZ40" s="41">
        <v>0.28772878378378369</v>
      </c>
      <c r="GA40" s="41">
        <v>0.11887229729729727</v>
      </c>
      <c r="GB40" s="41">
        <v>0.13545135135135139</v>
      </c>
      <c r="GC40" s="41">
        <v>0.17749362162162169</v>
      </c>
      <c r="GD40" s="41">
        <v>0.47167200000000004</v>
      </c>
      <c r="GE40" s="41">
        <v>0.45637929729729715</v>
      </c>
      <c r="GF40" s="41">
        <v>0.14224054054054056</v>
      </c>
      <c r="GG40" s="41">
        <v>0.82286897297297279</v>
      </c>
      <c r="GH40" s="41">
        <v>0.75268294594594598</v>
      </c>
      <c r="GI40" s="41">
        <v>0.58212637837837833</v>
      </c>
      <c r="GJ40" s="41">
        <v>0.61501075675675676</v>
      </c>
      <c r="GK40" s="41">
        <v>0.64451705405405413</v>
      </c>
      <c r="GL40" s="41">
        <v>0.67242510810810818</v>
      </c>
      <c r="GM40" s="41">
        <v>22.734864864864871</v>
      </c>
      <c r="GN40" s="41">
        <v>25.29189189189189</v>
      </c>
      <c r="GO40" s="41">
        <v>26.19108108108108</v>
      </c>
      <c r="GP40" s="41">
        <v>26.639459459459456</v>
      </c>
      <c r="GQ40" s="41">
        <f t="shared" si="17"/>
        <v>3.4562162162162089</v>
      </c>
      <c r="GR40" s="40">
        <v>39.110270270270277</v>
      </c>
      <c r="GS40" s="40">
        <f t="shared" si="18"/>
        <v>99.340086486486499</v>
      </c>
      <c r="GT40" s="4">
        <v>104</v>
      </c>
      <c r="GU40" s="41">
        <f t="shared" si="19"/>
        <v>4.6599135135135015</v>
      </c>
      <c r="GV40" s="41">
        <v>0.7664204545454546</v>
      </c>
      <c r="GW40" s="41">
        <v>0.51407499999999995</v>
      </c>
      <c r="GX40" s="41">
        <v>0.35200681818181817</v>
      </c>
      <c r="GY40" s="41">
        <v>0.73373636363636374</v>
      </c>
      <c r="GZ40" s="41">
        <v>0.37729318181818189</v>
      </c>
      <c r="HA40" s="41">
        <v>0.25400909090909091</v>
      </c>
      <c r="HB40" s="41">
        <v>0.34101375</v>
      </c>
      <c r="HC40" s="41">
        <v>0.3217007272727273</v>
      </c>
      <c r="HD40" s="41">
        <v>0.37258102272727278</v>
      </c>
      <c r="HE40" s="41">
        <v>0.35379836363636369</v>
      </c>
      <c r="HF40" s="41">
        <v>0.15536638636363631</v>
      </c>
      <c r="HG40" s="41">
        <v>0.19048661363636363</v>
      </c>
      <c r="HH40" s="41">
        <v>0.19677143181818177</v>
      </c>
      <c r="HI40" s="41">
        <v>0.50246972727272732</v>
      </c>
      <c r="HJ40" s="41">
        <v>0.48607665909090908</v>
      </c>
      <c r="HK40" s="41">
        <v>0.12328409090909093</v>
      </c>
      <c r="HL40" s="41">
        <v>1.0550370227272725</v>
      </c>
      <c r="HM40" s="41">
        <v>0.96712552272727281</v>
      </c>
      <c r="HN40" s="41">
        <v>0.53348497727272726</v>
      </c>
      <c r="HO40" s="41">
        <v>0.58484429545454542</v>
      </c>
      <c r="HP40" s="41">
        <v>0.60995004545454534</v>
      </c>
      <c r="HQ40" s="41">
        <v>0.65286281818181824</v>
      </c>
      <c r="HR40" s="41">
        <v>16.581136363636372</v>
      </c>
      <c r="HS40" s="41">
        <v>19.847045454545452</v>
      </c>
      <c r="HT40" s="41">
        <v>20.77</v>
      </c>
      <c r="HU40" s="41">
        <v>21.418636363636367</v>
      </c>
      <c r="HV40" s="41">
        <f t="shared" si="20"/>
        <v>4.188863636363628</v>
      </c>
      <c r="HW40" s="41">
        <v>38.881363636363638</v>
      </c>
      <c r="HX40" s="41">
        <f t="shared" si="21"/>
        <v>98.758663636363636</v>
      </c>
      <c r="HY40" s="4">
        <v>106</v>
      </c>
      <c r="HZ40" s="40">
        <f t="shared" si="22"/>
        <v>7.2413363636363641</v>
      </c>
      <c r="IA40" s="41">
        <v>0.7215718750000002</v>
      </c>
      <c r="IB40" s="41">
        <v>0.41454843750000003</v>
      </c>
      <c r="IC40" s="41">
        <v>0.25291250000000004</v>
      </c>
      <c r="ID40" s="41">
        <v>0.66304687500000026</v>
      </c>
      <c r="IE40" s="41">
        <v>0.27466718749999997</v>
      </c>
      <c r="IF40" s="41">
        <v>0.18794531250000013</v>
      </c>
      <c r="IG40" s="41">
        <v>0.45075959375000008</v>
      </c>
      <c r="IH40" s="41">
        <v>0.41671620312500002</v>
      </c>
      <c r="II40" s="41">
        <v>0.48500668750000003</v>
      </c>
      <c r="IJ40" s="41">
        <v>0.45224528125000013</v>
      </c>
      <c r="IK40" s="41">
        <v>0.20718981249999999</v>
      </c>
      <c r="IL40" s="41">
        <v>0.24997457812499985</v>
      </c>
      <c r="IM40" s="41">
        <v>0.27041407812499996</v>
      </c>
      <c r="IN40" s="41">
        <v>0.58765015624999994</v>
      </c>
      <c r="IO40" s="41">
        <v>0.55935489062499988</v>
      </c>
      <c r="IP40" s="41">
        <v>8.672187499999999E-2</v>
      </c>
      <c r="IQ40" s="41">
        <v>1.703459890625</v>
      </c>
      <c r="IR40" s="41">
        <v>1.4833729062499998</v>
      </c>
      <c r="IS40" s="41">
        <v>0.56225221874999998</v>
      </c>
      <c r="IT40" s="41">
        <v>0.61320809375000018</v>
      </c>
      <c r="IU40" s="41">
        <v>0.65507256249999968</v>
      </c>
      <c r="IV40" s="41">
        <v>0.69404028125000028</v>
      </c>
      <c r="IW40" s="41">
        <v>21.200312500000006</v>
      </c>
      <c r="IX40" s="41">
        <v>23.135625000000008</v>
      </c>
      <c r="IY40" s="41">
        <v>23.172812500000006</v>
      </c>
      <c r="IZ40" s="41">
        <v>24.00234374999998</v>
      </c>
      <c r="JA40" s="41">
        <f t="shared" si="23"/>
        <v>1.9725000000000001</v>
      </c>
      <c r="JB40" s="41">
        <v>40.912187499999995</v>
      </c>
      <c r="JC40" s="41">
        <f t="shared" si="24"/>
        <v>103.91695624999998</v>
      </c>
      <c r="JD40" s="41">
        <v>112</v>
      </c>
      <c r="JE40" s="41">
        <f t="shared" si="25"/>
        <v>8.0830437500000158</v>
      </c>
      <c r="JF40" s="41">
        <v>0.64951538461538461</v>
      </c>
      <c r="JG40" s="41">
        <v>0.3190410256410256</v>
      </c>
      <c r="JH40" s="41">
        <v>0.15109230769230766</v>
      </c>
      <c r="JI40" s="41">
        <v>0.59133589743589732</v>
      </c>
      <c r="JJ40" s="41">
        <v>0.18039743589743587</v>
      </c>
      <c r="JK40" s="41">
        <v>0.12959743589743589</v>
      </c>
      <c r="JL40" s="41">
        <v>0.56810666666666654</v>
      </c>
      <c r="JM40" s="41">
        <v>0.53617953846153865</v>
      </c>
      <c r="JN40" s="41">
        <v>0.62693594871794878</v>
      </c>
      <c r="JO40" s="41">
        <v>0.59814605128205123</v>
      </c>
      <c r="JP40" s="41">
        <v>0.28443041025641036</v>
      </c>
      <c r="JQ40" s="41">
        <v>0.37163730769230768</v>
      </c>
      <c r="JR40" s="41">
        <v>0.34149220512820505</v>
      </c>
      <c r="JS40" s="41">
        <v>0.66753351282051288</v>
      </c>
      <c r="JT40" s="41">
        <v>0.64095123076923077</v>
      </c>
      <c r="JU40" s="41">
        <v>5.0800000000000005E-2</v>
      </c>
      <c r="JV40" s="41">
        <v>2.775788102564102</v>
      </c>
      <c r="JW40" s="41">
        <v>2.4349588717948714</v>
      </c>
      <c r="JX40" s="41">
        <v>0.54549476923076901</v>
      </c>
      <c r="JY40" s="41">
        <v>0.60966469230769227</v>
      </c>
      <c r="JZ40" s="41">
        <v>0.66004561538461537</v>
      </c>
      <c r="KA40" s="41">
        <v>0.70624925641025649</v>
      </c>
      <c r="KB40" s="41">
        <v>24.759999999999991</v>
      </c>
      <c r="KC40" s="41">
        <v>22.021025641025638</v>
      </c>
      <c r="KD40" s="41">
        <v>20.512307692307683</v>
      </c>
      <c r="KE40" s="41">
        <v>20.488205128205131</v>
      </c>
      <c r="KF40" s="41">
        <f t="shared" si="26"/>
        <v>-4.2476923076923079</v>
      </c>
      <c r="KG40" s="41">
        <v>42.547692307692309</v>
      </c>
      <c r="KH40" s="41">
        <f t="shared" si="27"/>
        <v>108.07113846153847</v>
      </c>
      <c r="KI40" s="41">
        <v>120</v>
      </c>
      <c r="KJ40" s="41">
        <f t="shared" si="28"/>
        <v>11.928861538461533</v>
      </c>
      <c r="KK40" s="41">
        <v>0.39170294117647064</v>
      </c>
      <c r="KL40" s="41">
        <v>0.17408235294117647</v>
      </c>
      <c r="KM40" s="41">
        <v>6.2479411764705881E-2</v>
      </c>
      <c r="KN40" s="41">
        <v>0.35658823529411765</v>
      </c>
      <c r="KO40" s="41">
        <v>8.3073529411764699E-2</v>
      </c>
      <c r="KP40" s="41">
        <v>6.6123529411764706E-2</v>
      </c>
      <c r="KQ40" s="41">
        <v>0.64746679411764718</v>
      </c>
      <c r="KR40" s="41">
        <v>0.62046205882352945</v>
      </c>
      <c r="KS40" s="41">
        <v>0.72527370588235296</v>
      </c>
      <c r="KT40" s="41">
        <v>0.70334976470588251</v>
      </c>
      <c r="KU40" s="41">
        <v>0.35644335294117652</v>
      </c>
      <c r="KV40" s="41">
        <v>0.48081279411764705</v>
      </c>
      <c r="KW40" s="41">
        <v>0.38196485294117644</v>
      </c>
      <c r="KX40" s="41">
        <v>0.70901494117647046</v>
      </c>
      <c r="KY40" s="41">
        <v>0.68583797058823537</v>
      </c>
      <c r="KZ40" s="41">
        <v>1.695E-2</v>
      </c>
      <c r="LA40" s="41">
        <v>3.8503650294117646</v>
      </c>
      <c r="LB40" s="41">
        <v>3.4134530882352947</v>
      </c>
      <c r="LC40" s="41">
        <v>0.52692432352941188</v>
      </c>
      <c r="LD40" s="41">
        <v>0.59018797058823547</v>
      </c>
      <c r="LE40" s="41">
        <v>0.6557943823529413</v>
      </c>
      <c r="LF40" s="41">
        <v>0.70154229411764701</v>
      </c>
      <c r="LG40" s="41">
        <v>20.417352941176471</v>
      </c>
      <c r="LH40" s="41">
        <v>17.067352941176473</v>
      </c>
      <c r="LI40" s="41">
        <v>17.436470588235295</v>
      </c>
      <c r="LJ40" s="41">
        <v>17.343823529411765</v>
      </c>
      <c r="LK40" s="41">
        <f t="shared" si="29"/>
        <v>-2.9808823529411761</v>
      </c>
      <c r="LL40" s="41">
        <v>56.664411764705882</v>
      </c>
      <c r="LM40" s="41">
        <f t="shared" si="30"/>
        <v>143.92760588235294</v>
      </c>
      <c r="LN40" s="41">
        <v>150</v>
      </c>
      <c r="LO40" s="41">
        <f t="shared" si="31"/>
        <v>6.0723941176470646</v>
      </c>
      <c r="LP40" s="41">
        <v>0.4561148148148147</v>
      </c>
      <c r="LQ40" s="41">
        <v>0.16213703703703708</v>
      </c>
      <c r="LR40" s="41">
        <v>3.6799999999999992E-2</v>
      </c>
      <c r="LS40" s="41">
        <v>0.40819259259259261</v>
      </c>
      <c r="LT40" s="41">
        <v>6.2348148148148159E-2</v>
      </c>
      <c r="LU40" s="41">
        <v>5.4692592592592605E-2</v>
      </c>
      <c r="LV40" s="41">
        <v>0.75735081481481448</v>
      </c>
      <c r="LW40" s="41">
        <v>0.73278866666666653</v>
      </c>
      <c r="LX40" s="41">
        <v>0.85016048148148138</v>
      </c>
      <c r="LY40" s="41">
        <v>0.83407255555555537</v>
      </c>
      <c r="LZ40" s="41">
        <v>0.44610377777777782</v>
      </c>
      <c r="MA40" s="41">
        <v>0.63362937037037037</v>
      </c>
      <c r="MB40" s="41">
        <v>0.47331207407407416</v>
      </c>
      <c r="MC40" s="41">
        <v>0.78417622222222239</v>
      </c>
      <c r="MD40" s="41">
        <v>0.76211285185185185</v>
      </c>
      <c r="ME40" s="41">
        <v>7.6555555555555543E-3</v>
      </c>
      <c r="MF40" s="41">
        <v>6.4785866296296319</v>
      </c>
      <c r="MG40" s="41">
        <v>5.6948332592592612</v>
      </c>
      <c r="MH40" s="41">
        <v>0.55690837037037044</v>
      </c>
      <c r="MI40" s="41">
        <v>0.62440622222222231</v>
      </c>
      <c r="MJ40" s="41">
        <v>0.6980750740740741</v>
      </c>
      <c r="MK40" s="41">
        <v>0.74416999999999989</v>
      </c>
      <c r="ML40" s="41">
        <v>22.23</v>
      </c>
      <c r="MM40" s="41">
        <v>18.894074074074073</v>
      </c>
      <c r="MN40" s="41">
        <v>19.092962962962961</v>
      </c>
      <c r="MO40" s="41">
        <v>19.032962962962962</v>
      </c>
      <c r="MP40" s="41">
        <f t="shared" si="32"/>
        <v>-3.1370370370370395</v>
      </c>
      <c r="MQ40" s="41">
        <v>66.114444444444445</v>
      </c>
      <c r="MR40" s="41">
        <f t="shared" si="33"/>
        <v>167.93068888888888</v>
      </c>
      <c r="MS40" s="41">
        <v>150</v>
      </c>
      <c r="MT40" s="41">
        <f t="shared" si="34"/>
        <v>-17.930688888888881</v>
      </c>
      <c r="MU40" s="41">
        <v>0.45218000000000003</v>
      </c>
      <c r="MV40" s="41">
        <v>0.152</v>
      </c>
      <c r="MW40" s="41">
        <v>2.9305714285714282E-2</v>
      </c>
      <c r="MX40" s="41">
        <v>0.39854571428571439</v>
      </c>
      <c r="MY40" s="41">
        <v>5.2365714285714293E-2</v>
      </c>
      <c r="MZ40" s="41">
        <v>4.7445714285714279E-2</v>
      </c>
      <c r="NA40" s="41">
        <v>0.79072220000000004</v>
      </c>
      <c r="NB40" s="41">
        <v>0.76563694285714279</v>
      </c>
      <c r="NC40" s="41">
        <v>0.87750928571428566</v>
      </c>
      <c r="ND40" s="41">
        <v>0.86196948571428555</v>
      </c>
      <c r="NE40" s="41">
        <v>0.48820619999999998</v>
      </c>
      <c r="NF40" s="41">
        <v>0.67821654285714272</v>
      </c>
      <c r="NG40" s="41">
        <v>0.4952056857142858</v>
      </c>
      <c r="NH40" s="41">
        <v>0.80924057142857153</v>
      </c>
      <c r="NI40" s="41">
        <v>0.78602617142857134</v>
      </c>
      <c r="NJ40" s="41">
        <v>4.9200000000000008E-3</v>
      </c>
      <c r="NK40" s="41">
        <v>7.7861691142857161</v>
      </c>
      <c r="NL40" s="41">
        <v>6.7490382000000011</v>
      </c>
      <c r="NM40" s="41">
        <v>0.56448671428571429</v>
      </c>
      <c r="NN40" s="41">
        <v>0.62589897142857143</v>
      </c>
      <c r="NO40" s="41">
        <v>0.70786702857142858</v>
      </c>
      <c r="NP40" s="41">
        <v>0.7491236</v>
      </c>
      <c r="NQ40" s="41">
        <v>24.116571428571426</v>
      </c>
      <c r="NR40" s="41">
        <v>20.018285714285717</v>
      </c>
      <c r="NS40" s="41">
        <v>20.548000000000005</v>
      </c>
      <c r="NT40" s="41">
        <v>21.418285714285716</v>
      </c>
      <c r="NU40" s="41">
        <f t="shared" si="35"/>
        <v>-3.5685714285714205</v>
      </c>
      <c r="NV40" s="41">
        <v>56.595142857142847</v>
      </c>
      <c r="NW40" s="41">
        <f t="shared" si="36"/>
        <v>143.75166285714283</v>
      </c>
      <c r="NX40" s="41">
        <v>174</v>
      </c>
      <c r="NY40" s="41">
        <f t="shared" si="37"/>
        <v>30.248337142857167</v>
      </c>
      <c r="NZ40" s="41">
        <v>0.44268666666666673</v>
      </c>
      <c r="OA40" s="41">
        <v>0.15071333333333331</v>
      </c>
      <c r="OB40" s="41">
        <v>2.7596666666666662E-2</v>
      </c>
      <c r="OC40" s="41">
        <v>0.39349666666666655</v>
      </c>
      <c r="OD40" s="41">
        <v>4.9019999999999994E-2</v>
      </c>
      <c r="OE40" s="41">
        <v>4.3189999999999992E-2</v>
      </c>
      <c r="OF40" s="41">
        <v>0.79926026666666661</v>
      </c>
      <c r="OG40" s="41">
        <v>0.77734603333333352</v>
      </c>
      <c r="OH40" s="41">
        <v>0.88181226666666679</v>
      </c>
      <c r="OI40" s="41">
        <v>0.86816099999999985</v>
      </c>
      <c r="OJ40" s="41">
        <v>0.50867309999999999</v>
      </c>
      <c r="OK40" s="41">
        <v>0.69007673333333319</v>
      </c>
      <c r="OL40" s="41">
        <v>0.48970393333333334</v>
      </c>
      <c r="OM40" s="41">
        <v>0.82093579999999977</v>
      </c>
      <c r="ON40" s="41">
        <v>0.80137656666666668</v>
      </c>
      <c r="OO40" s="41">
        <v>5.8300000000000001E-3</v>
      </c>
      <c r="OP40" s="41">
        <v>8.067647433333331</v>
      </c>
      <c r="OQ40" s="41">
        <v>7.0563193999999987</v>
      </c>
      <c r="OR40" s="41">
        <v>0.55500139999999998</v>
      </c>
      <c r="OS40" s="41">
        <v>0.61190356666666657</v>
      </c>
      <c r="OT40" s="41">
        <v>0.69999026666666653</v>
      </c>
      <c r="OU40" s="41">
        <v>0.73826040000000015</v>
      </c>
      <c r="OV40" s="41">
        <v>15.974666666666668</v>
      </c>
      <c r="OW40" s="41">
        <v>12.795666666666667</v>
      </c>
      <c r="OX40" s="41">
        <v>13.02633333333333</v>
      </c>
      <c r="OY40" s="41">
        <v>13.532666666666668</v>
      </c>
      <c r="OZ40" s="41">
        <f t="shared" si="38"/>
        <v>-2.9483333333333377</v>
      </c>
      <c r="PA40" s="41">
        <v>33.116333333333337</v>
      </c>
      <c r="PB40" s="41">
        <f t="shared" si="39"/>
        <v>84.115486666666683</v>
      </c>
      <c r="PC40" s="41">
        <v>184</v>
      </c>
      <c r="PD40" s="41">
        <f t="shared" si="40"/>
        <v>99.884513333333317</v>
      </c>
      <c r="PE40" s="41">
        <v>0.49847799999999992</v>
      </c>
      <c r="PF40" s="41">
        <v>0.14508600000000002</v>
      </c>
      <c r="PG40" s="41">
        <v>3.7796000000000003E-2</v>
      </c>
      <c r="PH40" s="41">
        <v>0.43924800000000003</v>
      </c>
      <c r="PI40" s="41">
        <v>5.7849999999999999E-2</v>
      </c>
      <c r="PJ40" s="41">
        <v>5.6215999999999988E-2</v>
      </c>
      <c r="PK40" s="41">
        <v>0.79162104</v>
      </c>
      <c r="PL40" s="41">
        <v>0.76681564000000013</v>
      </c>
      <c r="PM40" s="41">
        <v>0.85866024000000007</v>
      </c>
      <c r="PN40" s="41">
        <v>0.84118160000000008</v>
      </c>
      <c r="PO40" s="41">
        <v>0.4286371000000001</v>
      </c>
      <c r="PP40" s="41">
        <v>0.58614736000000012</v>
      </c>
      <c r="PQ40" s="41">
        <v>0.54844104000000005</v>
      </c>
      <c r="PR40" s="41">
        <v>0.79673325999999978</v>
      </c>
      <c r="PS40" s="41">
        <v>0.77251727999999986</v>
      </c>
      <c r="PT40" s="41">
        <v>1.6339999999999996E-3</v>
      </c>
      <c r="PU40" s="41">
        <v>7.6367050199999991</v>
      </c>
      <c r="PV40" s="41">
        <v>6.6120695800000009</v>
      </c>
      <c r="PW40" s="41">
        <v>0.63839512000000009</v>
      </c>
      <c r="PX40" s="41">
        <v>0.69263247999999988</v>
      </c>
      <c r="PY40" s="41">
        <v>0.76582337999999994</v>
      </c>
      <c r="PZ40" s="41">
        <v>0.80079564000000014</v>
      </c>
      <c r="QA40" s="41">
        <v>23.997200000000003</v>
      </c>
      <c r="QB40" s="41">
        <v>19.986199999999993</v>
      </c>
      <c r="QC40" s="41">
        <v>20.307600000000001</v>
      </c>
      <c r="QD40" s="41">
        <v>20.202800000000003</v>
      </c>
      <c r="QE40" s="41">
        <f t="shared" si="41"/>
        <v>-3.6896000000000022</v>
      </c>
      <c r="QF40" s="41">
        <v>50.199000000000012</v>
      </c>
      <c r="QG40" s="41">
        <f t="shared" si="42"/>
        <v>127.50546000000003</v>
      </c>
      <c r="QH40" s="41">
        <v>185</v>
      </c>
      <c r="QI40" s="41">
        <f t="shared" si="43"/>
        <v>57.494539999999972</v>
      </c>
      <c r="QJ40" s="41">
        <v>0.45570243902439017</v>
      </c>
      <c r="QK40" s="41">
        <v>0.18312926829268295</v>
      </c>
      <c r="QL40" s="41">
        <v>4.3546341463414635E-2</v>
      </c>
      <c r="QM40" s="41">
        <v>0.31664634146341469</v>
      </c>
      <c r="QN40" s="41">
        <v>5.5860975609756114E-2</v>
      </c>
      <c r="QO40" s="41">
        <v>5.8790243902439025E-2</v>
      </c>
      <c r="QP40" s="41">
        <v>0.78111912195121946</v>
      </c>
      <c r="QQ40" s="41">
        <v>0.69991539024390248</v>
      </c>
      <c r="QR40" s="41">
        <v>0.82480163414634133</v>
      </c>
      <c r="QS40" s="41">
        <v>0.75798097560975619</v>
      </c>
      <c r="QT40" s="41">
        <v>0.53254875609756114</v>
      </c>
      <c r="QU40" s="41">
        <v>0.61532134146341466</v>
      </c>
      <c r="QV40" s="41">
        <v>0.42591024390243909</v>
      </c>
      <c r="QW40" s="41">
        <v>0.77094095121951212</v>
      </c>
      <c r="QX40" s="41">
        <v>0.68694085365853674</v>
      </c>
      <c r="QY40" s="41">
        <v>-2.9292682926829266E-3</v>
      </c>
      <c r="QZ40" s="41">
        <v>7.1821229268292681</v>
      </c>
      <c r="RA40" s="41">
        <v>4.698127073170733</v>
      </c>
      <c r="RB40" s="41">
        <v>0.51622419512195106</v>
      </c>
      <c r="RC40" s="41">
        <v>0.54505168292682937</v>
      </c>
      <c r="RD40" s="41">
        <v>0.66032056097560976</v>
      </c>
      <c r="RE40" s="41">
        <v>0.68053690243902454</v>
      </c>
      <c r="RF40" s="41">
        <v>25.072439024390238</v>
      </c>
      <c r="RG40" s="41">
        <v>21.804634146341471</v>
      </c>
      <c r="RH40" s="41">
        <v>22.328536585365853</v>
      </c>
      <c r="RI40" s="41">
        <v>22.553414634146339</v>
      </c>
      <c r="RJ40" s="41">
        <f t="shared" si="44"/>
        <v>-2.7439024390243851</v>
      </c>
      <c r="RK40" s="41">
        <v>51.110487804878034</v>
      </c>
      <c r="RL40" s="41">
        <f t="shared" si="45"/>
        <v>129.8206390243902</v>
      </c>
      <c r="RM40" s="41">
        <v>197</v>
      </c>
      <c r="RN40" s="41">
        <f t="shared" si="46"/>
        <v>67.179360975609796</v>
      </c>
      <c r="RO40" s="41">
        <v>0.42418437499999984</v>
      </c>
      <c r="RP40" s="41">
        <v>0.13403750000000003</v>
      </c>
      <c r="RQ40" s="41">
        <v>3.9356250000000009E-2</v>
      </c>
      <c r="RR40" s="41">
        <v>0.2928468749999999</v>
      </c>
      <c r="RS40" s="41">
        <v>5.5537499999999997E-2</v>
      </c>
      <c r="RT40" s="41">
        <v>5.3350000000000009E-2</v>
      </c>
      <c r="RU40" s="41">
        <v>0.76832893750000009</v>
      </c>
      <c r="RV40" s="41">
        <v>0.68146699999999993</v>
      </c>
      <c r="RW40" s="41">
        <v>0.82982421875000023</v>
      </c>
      <c r="RX40" s="41">
        <v>0.76316412499999997</v>
      </c>
      <c r="RY40" s="41">
        <v>0.41427459375000003</v>
      </c>
      <c r="RZ40" s="41">
        <v>0.54575553124999987</v>
      </c>
      <c r="SA40" s="41">
        <v>0.51959331250000018</v>
      </c>
      <c r="SB40" s="41">
        <v>0.77590237500000003</v>
      </c>
      <c r="SC40" s="41">
        <v>0.69194862499999998</v>
      </c>
      <c r="SD40" s="41">
        <v>2.1875000000000002E-3</v>
      </c>
      <c r="SE40" s="41">
        <v>6.695506</v>
      </c>
      <c r="SF40" s="41">
        <v>4.3229247187499995</v>
      </c>
      <c r="SG40" s="41">
        <v>0.62592787500000002</v>
      </c>
      <c r="SH40" s="41">
        <v>0.67604268749999985</v>
      </c>
      <c r="SI40" s="41">
        <v>0.75335221875000014</v>
      </c>
      <c r="SJ40" s="41">
        <v>0.78635131250000012</v>
      </c>
      <c r="SK40" s="41">
        <v>29.999374999999997</v>
      </c>
      <c r="SL40" s="41">
        <v>24.64875</v>
      </c>
      <c r="SM40" s="41">
        <v>25.618437499999995</v>
      </c>
      <c r="SN40" s="41">
        <v>25.851875</v>
      </c>
      <c r="SO40" s="41">
        <f t="shared" si="47"/>
        <v>-4.3809375000000017</v>
      </c>
      <c r="SP40" s="42">
        <v>58.920000000000009</v>
      </c>
      <c r="SQ40" s="42">
        <f t="shared" si="48"/>
        <v>149.65680000000003</v>
      </c>
      <c r="SR40" s="42">
        <v>202.5</v>
      </c>
      <c r="SS40" s="42">
        <f t="shared" si="49"/>
        <v>52.843199999999968</v>
      </c>
      <c r="ST40" s="42">
        <v>-9999</v>
      </c>
      <c r="SU40" s="42">
        <v>-9999</v>
      </c>
      <c r="SV40" s="42">
        <v>-9999</v>
      </c>
      <c r="SW40" s="42">
        <v>-9999</v>
      </c>
      <c r="SX40" s="42">
        <v>-9999</v>
      </c>
      <c r="SY40" s="42">
        <v>-9999</v>
      </c>
      <c r="SZ40" s="42">
        <v>-9999</v>
      </c>
      <c r="TA40" s="42">
        <v>-9999</v>
      </c>
      <c r="TB40" s="42">
        <v>-9999</v>
      </c>
      <c r="TC40" s="42">
        <v>-9999</v>
      </c>
      <c r="TD40" s="42">
        <v>-9999</v>
      </c>
      <c r="TE40" s="42">
        <v>-9999</v>
      </c>
      <c r="TF40" s="42">
        <v>-9999</v>
      </c>
      <c r="TG40" s="42">
        <v>-9999</v>
      </c>
      <c r="TH40" s="42">
        <v>-9999</v>
      </c>
      <c r="TI40" s="42">
        <v>-9999</v>
      </c>
      <c r="TJ40" s="42">
        <v>-9999</v>
      </c>
      <c r="TK40" s="42">
        <v>-9999</v>
      </c>
      <c r="TL40" s="42">
        <v>-9999</v>
      </c>
      <c r="TM40" s="42">
        <v>-9999</v>
      </c>
      <c r="TN40" s="42">
        <v>-9999</v>
      </c>
      <c r="TO40" s="42">
        <v>-9999</v>
      </c>
      <c r="TP40" s="42">
        <v>-9999</v>
      </c>
      <c r="TQ40" s="42">
        <v>-9999</v>
      </c>
      <c r="TR40" s="42">
        <v>-9999</v>
      </c>
      <c r="TS40" s="42">
        <v>-9999</v>
      </c>
      <c r="TT40" s="42">
        <v>-9999</v>
      </c>
      <c r="TU40" s="42">
        <v>-9999</v>
      </c>
      <c r="TV40" s="42">
        <v>-9999</v>
      </c>
      <c r="TW40" s="42">
        <v>-9999</v>
      </c>
      <c r="TX40" s="42">
        <v>-9999</v>
      </c>
      <c r="TY40" s="41">
        <v>0.38908620689655177</v>
      </c>
      <c r="TZ40" s="41">
        <v>0.13584827586206896</v>
      </c>
      <c r="UA40" s="41">
        <v>5.8724137931034495E-2</v>
      </c>
      <c r="UB40" s="41">
        <v>0.26126206896551724</v>
      </c>
      <c r="UC40" s="41">
        <v>6.9982758620689658E-2</v>
      </c>
      <c r="UD40" s="41">
        <v>5.812758620689655E-2</v>
      </c>
      <c r="UE40" s="41">
        <v>0.69374258620689655</v>
      </c>
      <c r="UF40" s="41">
        <v>0.57812303448275848</v>
      </c>
      <c r="UG40" s="41">
        <v>0.73588406896551717</v>
      </c>
      <c r="UH40" s="41">
        <v>0.63192220689655176</v>
      </c>
      <c r="UI40" s="41">
        <v>0.32266917241379311</v>
      </c>
      <c r="UJ40" s="41">
        <v>0.39892937931034489</v>
      </c>
      <c r="UK40" s="41">
        <v>0.48150293103448266</v>
      </c>
      <c r="UL40" s="41">
        <v>0.7386413103448275</v>
      </c>
      <c r="UM40" s="41">
        <v>0.6351869655172413</v>
      </c>
      <c r="UN40" s="41">
        <v>1.1855172413793103E-2</v>
      </c>
      <c r="UO40" s="41">
        <v>4.7186455172413773</v>
      </c>
      <c r="UP40" s="41">
        <v>2.8193720344827593</v>
      </c>
      <c r="UQ40" s="41">
        <v>0.65597882758620685</v>
      </c>
      <c r="UR40" s="41">
        <v>0.69316289655172414</v>
      </c>
      <c r="US40" s="41">
        <v>0.76671727586206895</v>
      </c>
      <c r="UT40" s="41">
        <v>0.79224610344827584</v>
      </c>
      <c r="UU40" s="41">
        <v>31.916206896551721</v>
      </c>
      <c r="UV40" s="41">
        <v>26.898275862068964</v>
      </c>
      <c r="UW40" s="41">
        <v>27.709999999999997</v>
      </c>
      <c r="UX40" s="41">
        <v>27.929310344827584</v>
      </c>
      <c r="UY40" s="41">
        <f t="shared" si="50"/>
        <v>-4.2062068965517234</v>
      </c>
      <c r="UZ40" s="42">
        <v>73.682758620689668</v>
      </c>
      <c r="VA40" s="42">
        <f t="shared" si="51"/>
        <v>187.15420689655176</v>
      </c>
      <c r="VB40" s="42">
        <v>206</v>
      </c>
      <c r="VC40" s="42">
        <f t="shared" si="52"/>
        <v>18.845793103448244</v>
      </c>
      <c r="VD40" s="41">
        <f t="shared" si="58"/>
        <v>-694.0950423616049</v>
      </c>
      <c r="VE40" s="41">
        <f t="shared" si="59"/>
        <v>-693.72864876833683</v>
      </c>
      <c r="VF40" s="41">
        <f t="shared" si="60"/>
        <v>-715.54463907706679</v>
      </c>
    </row>
    <row r="41" spans="1:578" x14ac:dyDescent="0.25">
      <c r="A41" s="4">
        <v>1</v>
      </c>
      <c r="B41" s="4">
        <v>4</v>
      </c>
      <c r="C41" s="28">
        <v>410</v>
      </c>
      <c r="D41" s="42">
        <v>-9999</v>
      </c>
      <c r="E41" s="42">
        <v>-9999</v>
      </c>
      <c r="F41" s="4">
        <v>10</v>
      </c>
      <c r="G41" s="4">
        <v>48.8</v>
      </c>
      <c r="H41" s="40">
        <v>548.71012658227846</v>
      </c>
      <c r="I41" s="40">
        <f t="shared" si="7"/>
        <v>597.51012658227842</v>
      </c>
      <c r="J41" s="41">
        <f t="shared" si="8"/>
        <v>1.2358017095807206</v>
      </c>
      <c r="K41" s="4" t="s">
        <v>9</v>
      </c>
      <c r="L41" s="42">
        <v>225</v>
      </c>
      <c r="M41" s="42">
        <f t="shared" si="56"/>
        <v>252.00000000000003</v>
      </c>
      <c r="N41" s="42">
        <v>-9999</v>
      </c>
      <c r="O41" s="42">
        <v>-9999</v>
      </c>
      <c r="P41" s="42">
        <v>-9999</v>
      </c>
      <c r="Q41" s="42">
        <v>-9999</v>
      </c>
      <c r="R41" s="42">
        <v>-9999</v>
      </c>
      <c r="S41" s="42">
        <v>-9999</v>
      </c>
      <c r="T41" s="42">
        <v>-9999</v>
      </c>
      <c r="U41" s="42">
        <v>-9999</v>
      </c>
      <c r="V41" s="42">
        <v>-9999</v>
      </c>
      <c r="W41" s="42">
        <v>-9999</v>
      </c>
      <c r="X41" s="42">
        <v>-9999</v>
      </c>
      <c r="Y41" s="42">
        <v>-9999</v>
      </c>
      <c r="Z41" s="42">
        <v>-9999</v>
      </c>
      <c r="AA41" s="42">
        <v>-9999</v>
      </c>
      <c r="AB41" s="42">
        <v>-9999</v>
      </c>
      <c r="AC41" s="42">
        <v>-9999</v>
      </c>
      <c r="AD41" s="42">
        <v>-9999</v>
      </c>
      <c r="AE41" s="42">
        <v>-9999</v>
      </c>
      <c r="AF41" s="43">
        <v>6</v>
      </c>
      <c r="AG41" s="42">
        <v>-9999</v>
      </c>
      <c r="AH41" s="42">
        <v>-9999</v>
      </c>
      <c r="AI41" s="42">
        <v>-9999</v>
      </c>
      <c r="AJ41" s="42">
        <v>-9999</v>
      </c>
      <c r="AK41" s="42">
        <v>-9999</v>
      </c>
      <c r="AL41" s="42">
        <v>-9999</v>
      </c>
      <c r="AM41" s="42">
        <v>-9999</v>
      </c>
      <c r="AN41" s="42">
        <v>-9999</v>
      </c>
      <c r="AO41" s="42">
        <v>-9999</v>
      </c>
      <c r="AP41" s="42">
        <v>-9999</v>
      </c>
      <c r="AQ41" s="42">
        <v>-9999</v>
      </c>
      <c r="AR41" s="42">
        <v>-9999</v>
      </c>
      <c r="AS41" s="42">
        <v>-9999</v>
      </c>
      <c r="AT41" s="42">
        <v>-9999</v>
      </c>
      <c r="AU41" s="42">
        <v>-9999</v>
      </c>
      <c r="AV41" s="42">
        <v>-9999</v>
      </c>
      <c r="AW41" s="42">
        <v>-9999</v>
      </c>
      <c r="AX41" s="42">
        <v>-9999</v>
      </c>
      <c r="AY41" s="42">
        <v>-9999</v>
      </c>
      <c r="AZ41" s="42">
        <v>-9999</v>
      </c>
      <c r="BA41" s="42">
        <v>-9999</v>
      </c>
      <c r="BB41" s="42">
        <v>-9999</v>
      </c>
      <c r="BC41" s="42">
        <v>-9999</v>
      </c>
      <c r="BD41" s="42">
        <v>-9999</v>
      </c>
      <c r="BE41" s="42">
        <v>-9999</v>
      </c>
      <c r="BF41" s="42">
        <v>-9999</v>
      </c>
      <c r="BG41" s="42">
        <v>-9999</v>
      </c>
      <c r="BH41" s="42">
        <v>-9999</v>
      </c>
      <c r="BI41" s="42">
        <v>-9999</v>
      </c>
      <c r="BJ41" s="42">
        <v>-9999</v>
      </c>
      <c r="BK41" s="42">
        <v>-9999</v>
      </c>
      <c r="BL41" s="42">
        <v>-9999</v>
      </c>
      <c r="BM41" s="42">
        <v>-9999</v>
      </c>
      <c r="BN41" s="42">
        <v>-9999</v>
      </c>
      <c r="BO41" s="42">
        <v>-9999</v>
      </c>
      <c r="BP41" s="42">
        <v>-9999</v>
      </c>
      <c r="BQ41" s="42">
        <v>-9999</v>
      </c>
      <c r="BR41" s="42">
        <v>-9999</v>
      </c>
      <c r="BS41" s="42">
        <v>-9999</v>
      </c>
      <c r="BT41" s="42">
        <v>-9999</v>
      </c>
      <c r="BU41" s="42">
        <v>-9999</v>
      </c>
      <c r="BV41" s="42">
        <v>-9999</v>
      </c>
      <c r="BW41" s="42">
        <v>-9999</v>
      </c>
      <c r="BX41" s="42">
        <v>-9999</v>
      </c>
      <c r="BY41" s="42">
        <v>-9999</v>
      </c>
      <c r="BZ41" s="42">
        <v>-9999</v>
      </c>
      <c r="CA41" s="4">
        <v>78.099999999999994</v>
      </c>
      <c r="CB41" s="4">
        <v>84.4</v>
      </c>
      <c r="CC41" s="4">
        <v>87.45</v>
      </c>
      <c r="CD41" s="63">
        <v>-9999</v>
      </c>
      <c r="CE41" s="60">
        <v>-9999</v>
      </c>
      <c r="CF41" s="42">
        <v>-9999</v>
      </c>
      <c r="CG41" s="42">
        <v>-9999</v>
      </c>
      <c r="CH41" s="61">
        <v>-9999</v>
      </c>
      <c r="CI41" s="60">
        <v>-9999</v>
      </c>
      <c r="CJ41" s="42">
        <v>-9999</v>
      </c>
      <c r="CK41" s="42">
        <v>-9999</v>
      </c>
      <c r="CL41" s="62">
        <v>-9999</v>
      </c>
      <c r="CM41" s="60">
        <v>-9999</v>
      </c>
      <c r="CN41" s="42">
        <v>-9999</v>
      </c>
      <c r="CO41" s="42">
        <v>-9999</v>
      </c>
      <c r="CP41" s="62">
        <v>-9999</v>
      </c>
      <c r="CQ41" s="60">
        <v>-9999</v>
      </c>
      <c r="CR41" s="42">
        <v>-9999</v>
      </c>
      <c r="CS41" s="42">
        <v>-9999</v>
      </c>
      <c r="CT41" s="8">
        <v>1954.65</v>
      </c>
      <c r="CU41" s="8">
        <v>3.784960643108354</v>
      </c>
      <c r="CV41" s="8">
        <v>4.8872774999999997</v>
      </c>
      <c r="CW41" s="8">
        <v>3999.4659603429518</v>
      </c>
      <c r="CX41" s="25">
        <f t="shared" si="61"/>
        <v>3999.4659603429518</v>
      </c>
      <c r="CY41" s="25">
        <f t="shared" si="9"/>
        <v>4249.239130434783</v>
      </c>
      <c r="CZ41" s="60">
        <v>-9999</v>
      </c>
      <c r="DA41" s="43">
        <v>2.76</v>
      </c>
      <c r="DB41" s="41">
        <f t="shared" si="10"/>
        <v>110.38526050546547</v>
      </c>
      <c r="DC41" s="41">
        <v>65.599999999999994</v>
      </c>
      <c r="DD41" s="41">
        <v>1322</v>
      </c>
      <c r="DE41" s="41">
        <f t="shared" si="3"/>
        <v>49.621785173978822</v>
      </c>
      <c r="DF41" s="41">
        <v>0</v>
      </c>
      <c r="DG41" s="41">
        <v>0.79204333333333321</v>
      </c>
      <c r="DH41" s="41">
        <v>0.57280333333333322</v>
      </c>
      <c r="DI41" s="41">
        <v>0.49075666666666667</v>
      </c>
      <c r="DJ41" s="41">
        <v>0.7566166666666666</v>
      </c>
      <c r="DK41" s="41">
        <v>0.49887666666666669</v>
      </c>
      <c r="DL41" s="41">
        <v>0.30915333333333328</v>
      </c>
      <c r="DM41" s="41">
        <v>0.22644336666666667</v>
      </c>
      <c r="DN41" s="41">
        <v>0.2045805</v>
      </c>
      <c r="DO41" s="41">
        <v>0.23392326666666668</v>
      </c>
      <c r="DP41" s="41">
        <v>0.21214269999999999</v>
      </c>
      <c r="DQ41" s="41">
        <v>6.9540233333333326E-2</v>
      </c>
      <c r="DR41" s="41">
        <v>7.7419399999999999E-2</v>
      </c>
      <c r="DS41" s="41">
        <v>0.15937823333333331</v>
      </c>
      <c r="DT41" s="41">
        <v>0.43757783333333328</v>
      </c>
      <c r="DU41" s="41">
        <v>0.41884400000000005</v>
      </c>
      <c r="DV41" s="41">
        <v>0.18972333333333335</v>
      </c>
      <c r="DW41" s="41">
        <v>0.58640190000000003</v>
      </c>
      <c r="DX41" s="41">
        <v>0.51531779999999994</v>
      </c>
      <c r="DY41" s="41">
        <v>0.68004179999999992</v>
      </c>
      <c r="DZ41" s="41">
        <v>0.70264350000000009</v>
      </c>
      <c r="EA41" s="41">
        <v>0.72310759999999985</v>
      </c>
      <c r="EB41" s="41">
        <v>0.74247626666666688</v>
      </c>
      <c r="EC41" s="41">
        <v>21.016000000000002</v>
      </c>
      <c r="ED41" s="41">
        <v>23.403666666666659</v>
      </c>
      <c r="EE41" s="41">
        <v>24.233666666666672</v>
      </c>
      <c r="EF41" s="41">
        <v>25.996000000000002</v>
      </c>
      <c r="EG41" s="41">
        <f t="shared" si="11"/>
        <v>3.2176666666666698</v>
      </c>
      <c r="EH41" s="41">
        <v>37.674999999999997</v>
      </c>
      <c r="EI41" s="42">
        <f t="shared" si="12"/>
        <v>95.694499999999991</v>
      </c>
      <c r="EJ41" s="4">
        <v>105</v>
      </c>
      <c r="EK41" s="40">
        <f t="shared" si="13"/>
        <v>9.3055000000000092</v>
      </c>
      <c r="EL41" s="41">
        <v>0.72404358974358973</v>
      </c>
      <c r="EM41" s="41">
        <v>0.52026666666666677</v>
      </c>
      <c r="EN41" s="41">
        <v>0.42598717948717929</v>
      </c>
      <c r="EO41" s="41">
        <v>0.69129230769230798</v>
      </c>
      <c r="EP41" s="41">
        <v>0.4355615384615385</v>
      </c>
      <c r="EQ41" s="41">
        <v>0.27616410256410256</v>
      </c>
      <c r="ER41" s="41">
        <v>0.24790858974358976</v>
      </c>
      <c r="ES41" s="41">
        <v>0.22608135897435899</v>
      </c>
      <c r="ET41" s="41">
        <v>0.25859933333333335</v>
      </c>
      <c r="EU41" s="41">
        <v>0.23691012820512819</v>
      </c>
      <c r="EV41" s="41">
        <v>8.8805230769230761E-2</v>
      </c>
      <c r="EW41" s="41">
        <v>0.10009402564102564</v>
      </c>
      <c r="EX41" s="41">
        <v>0.16274058974358974</v>
      </c>
      <c r="EY41" s="41">
        <v>0.44703974358974352</v>
      </c>
      <c r="EZ41" s="41">
        <v>0.42836356410256415</v>
      </c>
      <c r="FA41" s="41">
        <v>0.15939743589743594</v>
      </c>
      <c r="FB41" s="41">
        <v>0.66169525641025628</v>
      </c>
      <c r="FC41" s="41">
        <v>0.58655407692307671</v>
      </c>
      <c r="FD41" s="41">
        <v>0.63010446153846156</v>
      </c>
      <c r="FE41" s="41">
        <v>0.65697700000000003</v>
      </c>
      <c r="FF41" s="41">
        <v>0.68110166666666649</v>
      </c>
      <c r="FG41" s="41">
        <v>0.70442346153846147</v>
      </c>
      <c r="FH41" s="41">
        <v>21.925384615384615</v>
      </c>
      <c r="FI41" s="41">
        <v>25.135384615384616</v>
      </c>
      <c r="FJ41" s="41">
        <v>25.631282051282053</v>
      </c>
      <c r="FK41" s="41">
        <v>26.538974358974365</v>
      </c>
      <c r="FL41" s="41">
        <f t="shared" si="14"/>
        <v>3.7058974358974375</v>
      </c>
      <c r="FM41" s="41">
        <v>39.35230769230769</v>
      </c>
      <c r="FN41" s="40">
        <f t="shared" si="15"/>
        <v>99.954861538461529</v>
      </c>
      <c r="FO41" s="4">
        <v>105</v>
      </c>
      <c r="FP41" s="40">
        <f t="shared" si="16"/>
        <v>5.0451384615384711</v>
      </c>
      <c r="FQ41" s="41">
        <v>0.74651470588235302</v>
      </c>
      <c r="FR41" s="41">
        <v>0.51616470588235297</v>
      </c>
      <c r="FS41" s="41">
        <v>0.39803823529411769</v>
      </c>
      <c r="FT41" s="41">
        <v>0.71352647058823526</v>
      </c>
      <c r="FU41" s="41">
        <v>0.40417352941176476</v>
      </c>
      <c r="FV41" s="41">
        <v>0.26617352941176475</v>
      </c>
      <c r="FW41" s="41">
        <v>0.29615805882352941</v>
      </c>
      <c r="FX41" s="41">
        <v>0.27571441176470579</v>
      </c>
      <c r="FY41" s="41">
        <v>0.30497552941176476</v>
      </c>
      <c r="FZ41" s="41">
        <v>0.28454332352941175</v>
      </c>
      <c r="GA41" s="41">
        <v>0.12194520588235293</v>
      </c>
      <c r="GB41" s="41">
        <v>0.13122091176470588</v>
      </c>
      <c r="GC41" s="41">
        <v>0.18113611764705881</v>
      </c>
      <c r="GD41" s="41">
        <v>0.47387494117647067</v>
      </c>
      <c r="GE41" s="41">
        <v>0.45635408823529405</v>
      </c>
      <c r="GF41" s="41">
        <v>0.13800000000000001</v>
      </c>
      <c r="GG41" s="41">
        <v>0.85128099999999995</v>
      </c>
      <c r="GH41" s="41">
        <v>0.76930850000000017</v>
      </c>
      <c r="GI41" s="41">
        <v>0.59784535294117624</v>
      </c>
      <c r="GJ41" s="41">
        <v>0.61529247058823544</v>
      </c>
      <c r="GK41" s="41">
        <v>0.65861102941176475</v>
      </c>
      <c r="GL41" s="41">
        <v>0.67419220588235307</v>
      </c>
      <c r="GM41" s="41">
        <v>22.592647058823523</v>
      </c>
      <c r="GN41" s="41">
        <v>24.949705882352941</v>
      </c>
      <c r="GO41" s="41">
        <v>25.402352941176474</v>
      </c>
      <c r="GP41" s="41">
        <v>26.744411764705891</v>
      </c>
      <c r="GQ41" s="41">
        <f t="shared" si="17"/>
        <v>2.8097058823529508</v>
      </c>
      <c r="GR41" s="40">
        <v>39.064117647058815</v>
      </c>
      <c r="GS41" s="40">
        <f t="shared" si="18"/>
        <v>99.222858823529393</v>
      </c>
      <c r="GT41" s="4">
        <v>104</v>
      </c>
      <c r="GU41" s="41">
        <f t="shared" si="19"/>
        <v>4.7771411764706073</v>
      </c>
      <c r="GV41" s="41">
        <v>0.78317209302325586</v>
      </c>
      <c r="GW41" s="41">
        <v>0.52100000000000002</v>
      </c>
      <c r="GX41" s="41">
        <v>0.36486744186046505</v>
      </c>
      <c r="GY41" s="41">
        <v>0.74659069767441832</v>
      </c>
      <c r="GZ41" s="41">
        <v>0.38025348837209311</v>
      </c>
      <c r="HA41" s="41">
        <v>0.25953953488372089</v>
      </c>
      <c r="HB41" s="41">
        <v>0.34518897674418603</v>
      </c>
      <c r="HC41" s="41">
        <v>0.32429932558139535</v>
      </c>
      <c r="HD41" s="41">
        <v>0.36708955813953487</v>
      </c>
      <c r="HE41" s="41">
        <v>0.34638858139534889</v>
      </c>
      <c r="HF41" s="41">
        <v>0.15718797674418605</v>
      </c>
      <c r="HG41" s="41">
        <v>0.18149534883720933</v>
      </c>
      <c r="HH41" s="41">
        <v>0.19977895348837202</v>
      </c>
      <c r="HI41" s="41">
        <v>0.50240279069767424</v>
      </c>
      <c r="HJ41" s="41">
        <v>0.48444390697674422</v>
      </c>
      <c r="HK41" s="41">
        <v>0.12071395348837209</v>
      </c>
      <c r="HL41" s="41">
        <v>1.0801453023255814</v>
      </c>
      <c r="HM41" s="41">
        <v>0.98284116279069766</v>
      </c>
      <c r="HN41" s="41">
        <v>0.552860534883721</v>
      </c>
      <c r="HO41" s="41">
        <v>0.59098972093023261</v>
      </c>
      <c r="HP41" s="41">
        <v>0.62677086046511621</v>
      </c>
      <c r="HQ41" s="41">
        <v>0.65897806976744167</v>
      </c>
      <c r="HR41" s="41">
        <v>16.883488372093019</v>
      </c>
      <c r="HS41" s="41">
        <v>19.52279069767442</v>
      </c>
      <c r="HT41" s="41">
        <v>20.137674418604647</v>
      </c>
      <c r="HU41" s="41">
        <v>21.3653488372093</v>
      </c>
      <c r="HV41" s="41">
        <f t="shared" si="20"/>
        <v>3.2541860465116272</v>
      </c>
      <c r="HW41" s="41">
        <v>38.661860465116277</v>
      </c>
      <c r="HX41" s="41">
        <f t="shared" si="21"/>
        <v>98.201125581395345</v>
      </c>
      <c r="HY41" s="4">
        <v>106</v>
      </c>
      <c r="HZ41" s="40">
        <f t="shared" si="22"/>
        <v>7.7988744186046546</v>
      </c>
      <c r="IA41" s="41">
        <v>0.71041666666666681</v>
      </c>
      <c r="IB41" s="41">
        <v>0.40967727272727283</v>
      </c>
      <c r="IC41" s="41">
        <v>0.24852727272727276</v>
      </c>
      <c r="ID41" s="41">
        <v>0.65168484848484853</v>
      </c>
      <c r="IE41" s="41">
        <v>0.27346515151515149</v>
      </c>
      <c r="IF41" s="41">
        <v>0.18375454545454545</v>
      </c>
      <c r="IG41" s="41">
        <v>0.44511946969696975</v>
      </c>
      <c r="IH41" s="41">
        <v>0.41028413636363631</v>
      </c>
      <c r="II41" s="41">
        <v>0.48945866666666665</v>
      </c>
      <c r="IJ41" s="41">
        <v>0.45632169696969693</v>
      </c>
      <c r="IK41" s="41">
        <v>0.20327431818181818</v>
      </c>
      <c r="IL41" s="41">
        <v>0.25954251515151511</v>
      </c>
      <c r="IM41" s="41">
        <v>0.26852045454545448</v>
      </c>
      <c r="IN41" s="41">
        <v>0.59033666666666651</v>
      </c>
      <c r="IO41" s="41">
        <v>0.56158287878787883</v>
      </c>
      <c r="IP41" s="41">
        <v>8.9710606060606074E-2</v>
      </c>
      <c r="IQ41" s="41">
        <v>1.7006043787878788</v>
      </c>
      <c r="IR41" s="41">
        <v>1.4780206060606063</v>
      </c>
      <c r="IS41" s="41">
        <v>0.55864219696969719</v>
      </c>
      <c r="IT41" s="41">
        <v>0.63219254545454551</v>
      </c>
      <c r="IU41" s="41">
        <v>0.65210904545454551</v>
      </c>
      <c r="IV41" s="41">
        <v>0.70773704545454541</v>
      </c>
      <c r="IW41" s="41">
        <v>21.333484848484847</v>
      </c>
      <c r="IX41" s="41">
        <v>22.435454545454547</v>
      </c>
      <c r="IY41" s="41">
        <v>23.089848484848474</v>
      </c>
      <c r="IZ41" s="41">
        <v>23.46318181818182</v>
      </c>
      <c r="JA41" s="41">
        <f t="shared" si="23"/>
        <v>1.756363636363627</v>
      </c>
      <c r="JB41" s="41">
        <v>41.196818181818195</v>
      </c>
      <c r="JC41" s="41">
        <f t="shared" si="24"/>
        <v>104.63991818181822</v>
      </c>
      <c r="JD41" s="41">
        <v>112</v>
      </c>
      <c r="JE41" s="41">
        <f t="shared" si="25"/>
        <v>7.3600818181817829</v>
      </c>
      <c r="JF41" s="41">
        <v>0.64393095238095255</v>
      </c>
      <c r="JG41" s="41">
        <v>0.32581428571428567</v>
      </c>
      <c r="JH41" s="41">
        <v>0.16221666666666668</v>
      </c>
      <c r="JI41" s="41">
        <v>0.58467619047619068</v>
      </c>
      <c r="JJ41" s="41">
        <v>0.18034047619047619</v>
      </c>
      <c r="JK41" s="41">
        <v>0.13347142857142855</v>
      </c>
      <c r="JL41" s="41">
        <v>0.5622609285714284</v>
      </c>
      <c r="JM41" s="41">
        <v>0.52946976190476169</v>
      </c>
      <c r="JN41" s="41">
        <v>0.6049863571428572</v>
      </c>
      <c r="JO41" s="41">
        <v>0.57473707142857133</v>
      </c>
      <c r="JP41" s="41">
        <v>0.29393171428571435</v>
      </c>
      <c r="JQ41" s="41">
        <v>0.35923811904761899</v>
      </c>
      <c r="JR41" s="41">
        <v>0.32657823809523812</v>
      </c>
      <c r="JS41" s="41">
        <v>0.65554226190476184</v>
      </c>
      <c r="JT41" s="41">
        <v>0.62773064285714286</v>
      </c>
      <c r="JU41" s="41">
        <v>4.6869047619047623E-2</v>
      </c>
      <c r="JV41" s="41">
        <v>2.7983537857142857</v>
      </c>
      <c r="JW41" s="41">
        <v>2.4438241904761902</v>
      </c>
      <c r="JX41" s="41">
        <v>0.54362947619047619</v>
      </c>
      <c r="JY41" s="41">
        <v>0.60125380952380969</v>
      </c>
      <c r="JZ41" s="41">
        <v>0.65317085714285705</v>
      </c>
      <c r="KA41" s="41">
        <v>0.69414497619047599</v>
      </c>
      <c r="KB41" s="41">
        <v>24.797380952380937</v>
      </c>
      <c r="KC41" s="41">
        <v>21.605714285714296</v>
      </c>
      <c r="KD41" s="41">
        <v>20.207380952380955</v>
      </c>
      <c r="KE41" s="41">
        <v>20.068571428571431</v>
      </c>
      <c r="KF41" s="41">
        <f t="shared" si="26"/>
        <v>-4.5899999999999821</v>
      </c>
      <c r="KG41" s="41">
        <v>42.6447619047619</v>
      </c>
      <c r="KH41" s="41">
        <f t="shared" si="27"/>
        <v>108.31769523809523</v>
      </c>
      <c r="KI41" s="41">
        <v>120</v>
      </c>
      <c r="KJ41" s="41">
        <f t="shared" si="28"/>
        <v>11.682304761904774</v>
      </c>
      <c r="KK41" s="41">
        <v>0.41071190476190467</v>
      </c>
      <c r="KL41" s="41">
        <v>0.17603809523809522</v>
      </c>
      <c r="KM41" s="41">
        <v>6.5138095238095231E-2</v>
      </c>
      <c r="KN41" s="41">
        <v>0.36630952380952375</v>
      </c>
      <c r="KO41" s="41">
        <v>8.3178571428571435E-2</v>
      </c>
      <c r="KP41" s="41">
        <v>6.4971428571428569E-2</v>
      </c>
      <c r="KQ41" s="41">
        <v>0.65784628571428561</v>
      </c>
      <c r="KR41" s="41">
        <v>0.62522288095238088</v>
      </c>
      <c r="KS41" s="41">
        <v>0.72844735714285724</v>
      </c>
      <c r="KT41" s="41">
        <v>0.70134540476190466</v>
      </c>
      <c r="KU41" s="41">
        <v>0.36250716666666666</v>
      </c>
      <c r="KV41" s="41">
        <v>0.47514657142857142</v>
      </c>
      <c r="KW41" s="41">
        <v>0.39516197619047622</v>
      </c>
      <c r="KX41" s="41">
        <v>0.7238109523809525</v>
      </c>
      <c r="KY41" s="41">
        <v>0.69580992857142843</v>
      </c>
      <c r="KZ41" s="41">
        <v>1.8207142857142859E-2</v>
      </c>
      <c r="LA41" s="41">
        <v>4.1608895238095229</v>
      </c>
      <c r="LB41" s="41">
        <v>3.5994659047619044</v>
      </c>
      <c r="LC41" s="41">
        <v>0.54636257142857136</v>
      </c>
      <c r="LD41" s="41">
        <v>0.60457328571428559</v>
      </c>
      <c r="LE41" s="41">
        <v>0.67204207142857131</v>
      </c>
      <c r="LF41" s="41">
        <v>0.71486647619047616</v>
      </c>
      <c r="LG41" s="41">
        <v>20.475952380952386</v>
      </c>
      <c r="LH41" s="41">
        <v>17.128333333333334</v>
      </c>
      <c r="LI41" s="41">
        <v>17.390476190476193</v>
      </c>
      <c r="LJ41" s="41">
        <v>17.256428571428572</v>
      </c>
      <c r="LK41" s="41">
        <f t="shared" si="29"/>
        <v>-3.0854761904761929</v>
      </c>
      <c r="LL41" s="41">
        <v>56.572619047619028</v>
      </c>
      <c r="LM41" s="41">
        <f t="shared" si="30"/>
        <v>143.69445238095233</v>
      </c>
      <c r="LN41" s="41">
        <v>150</v>
      </c>
      <c r="LO41" s="41">
        <f t="shared" si="31"/>
        <v>6.3055476190476725</v>
      </c>
      <c r="LP41" s="41">
        <v>0.48583333333333328</v>
      </c>
      <c r="LQ41" s="41">
        <v>0.17265666666666668</v>
      </c>
      <c r="LR41" s="41">
        <v>4.1293333333333321E-2</v>
      </c>
      <c r="LS41" s="41">
        <v>0.44113999999999998</v>
      </c>
      <c r="LT41" s="41">
        <v>6.7233333333333339E-2</v>
      </c>
      <c r="LU41" s="41">
        <v>5.7970000000000028E-2</v>
      </c>
      <c r="LV41" s="41">
        <v>0.74778529999999999</v>
      </c>
      <c r="LW41" s="41">
        <v>0.72816196666666677</v>
      </c>
      <c r="LX41" s="41">
        <v>0.84107376666666656</v>
      </c>
      <c r="LY41" s="41">
        <v>0.8280211666666667</v>
      </c>
      <c r="LZ41" s="41">
        <v>0.44424306666666669</v>
      </c>
      <c r="MA41" s="41">
        <v>0.6252742</v>
      </c>
      <c r="MB41" s="41">
        <v>0.46614086666666676</v>
      </c>
      <c r="MC41" s="41">
        <v>0.7809221999999999</v>
      </c>
      <c r="MD41" s="41">
        <v>0.76298890000000008</v>
      </c>
      <c r="ME41" s="41">
        <v>9.2633333333333352E-3</v>
      </c>
      <c r="MF41" s="41">
        <v>6.6369312333333337</v>
      </c>
      <c r="MG41" s="41">
        <v>5.9263515333333343</v>
      </c>
      <c r="MH41" s="41">
        <v>0.55380109999999994</v>
      </c>
      <c r="MI41" s="41">
        <v>0.62191410000000003</v>
      </c>
      <c r="MJ41" s="41">
        <v>0.69114233333333341</v>
      </c>
      <c r="MK41" s="41">
        <v>0.73902000000000012</v>
      </c>
      <c r="ML41" s="41">
        <v>22.282333333333327</v>
      </c>
      <c r="MM41" s="41">
        <v>18.754000000000001</v>
      </c>
      <c r="MN41" s="41">
        <v>18.998000000000005</v>
      </c>
      <c r="MO41" s="41">
        <v>18.995999999999999</v>
      </c>
      <c r="MP41" s="41">
        <f t="shared" si="32"/>
        <v>-3.284333333333322</v>
      </c>
      <c r="MQ41" s="41">
        <v>61.212333333333341</v>
      </c>
      <c r="MR41" s="41">
        <f t="shared" si="33"/>
        <v>155.47932666666668</v>
      </c>
      <c r="MS41" s="41">
        <v>150</v>
      </c>
      <c r="MT41" s="41">
        <f t="shared" si="34"/>
        <v>-5.4793266666666796</v>
      </c>
      <c r="MU41" s="41">
        <v>0.44682499999999997</v>
      </c>
      <c r="MV41" s="41">
        <v>0.15887812499999998</v>
      </c>
      <c r="MW41" s="41">
        <v>3.3703125000000007E-2</v>
      </c>
      <c r="MX41" s="41">
        <v>0.39824062500000013</v>
      </c>
      <c r="MY41" s="41">
        <v>5.6421875000000003E-2</v>
      </c>
      <c r="MZ41" s="41">
        <v>4.8693749999999994E-2</v>
      </c>
      <c r="NA41" s="41">
        <v>0.77046981250000002</v>
      </c>
      <c r="NB41" s="41">
        <v>0.74667040624999992</v>
      </c>
      <c r="NC41" s="41">
        <v>0.85807262500000003</v>
      </c>
      <c r="ND41" s="41">
        <v>0.84270671875000025</v>
      </c>
      <c r="NE41" s="41">
        <v>0.4797475000000001</v>
      </c>
      <c r="NF41" s="41">
        <v>0.65671000000000013</v>
      </c>
      <c r="NG41" s="41">
        <v>0.46916571875000007</v>
      </c>
      <c r="NH41" s="41">
        <v>0.79969190625000008</v>
      </c>
      <c r="NI41" s="41">
        <v>0.7783195624999999</v>
      </c>
      <c r="NJ41" s="41">
        <v>7.7281249999999998E-3</v>
      </c>
      <c r="NK41" s="41">
        <v>7.2393616562499998</v>
      </c>
      <c r="NL41" s="41">
        <v>6.3452475312499992</v>
      </c>
      <c r="NM41" s="41">
        <v>0.54742865624999992</v>
      </c>
      <c r="NN41" s="41">
        <v>0.60742921875000011</v>
      </c>
      <c r="NO41" s="41">
        <v>0.68944596875000008</v>
      </c>
      <c r="NP41" s="41">
        <v>0.73103718750000002</v>
      </c>
      <c r="NQ41" s="41">
        <v>24.285624999999992</v>
      </c>
      <c r="NR41" s="41">
        <v>20.179374999999993</v>
      </c>
      <c r="NS41" s="41">
        <v>21.100937500000001</v>
      </c>
      <c r="NT41" s="41">
        <v>21.828749999999999</v>
      </c>
      <c r="NU41" s="41">
        <f t="shared" si="35"/>
        <v>-3.1846874999999919</v>
      </c>
      <c r="NV41" s="41">
        <v>57.62781249999999</v>
      </c>
      <c r="NW41" s="41">
        <f t="shared" si="36"/>
        <v>146.37464374999999</v>
      </c>
      <c r="NX41" s="41">
        <v>174</v>
      </c>
      <c r="NY41" s="41">
        <f t="shared" si="37"/>
        <v>27.62535625000001</v>
      </c>
      <c r="NZ41" s="41">
        <v>0.44484375000000009</v>
      </c>
      <c r="OA41" s="41">
        <v>0.15153749999999999</v>
      </c>
      <c r="OB41" s="41">
        <v>2.9615624999999993E-2</v>
      </c>
      <c r="OC41" s="41">
        <v>0.39836562499999995</v>
      </c>
      <c r="OD41" s="41">
        <v>5.1493749999999991E-2</v>
      </c>
      <c r="OE41" s="41">
        <v>4.5115624999999993E-2</v>
      </c>
      <c r="OF41" s="41">
        <v>0.78773593749999993</v>
      </c>
      <c r="OG41" s="41">
        <v>0.76679806249999993</v>
      </c>
      <c r="OH41" s="41">
        <v>0.87349468750000014</v>
      </c>
      <c r="OI41" s="41">
        <v>0.86004618749999995</v>
      </c>
      <c r="OJ41" s="41">
        <v>0.49435987500000006</v>
      </c>
      <c r="OK41" s="41">
        <v>0.67521093750000016</v>
      </c>
      <c r="OL41" s="41">
        <v>0.48618834374999997</v>
      </c>
      <c r="OM41" s="41">
        <v>0.81287003125000012</v>
      </c>
      <c r="ON41" s="41">
        <v>0.79375775000000004</v>
      </c>
      <c r="OO41" s="41">
        <v>6.3781249999999984E-3</v>
      </c>
      <c r="OP41" s="41">
        <v>7.8655448437500013</v>
      </c>
      <c r="OQ41" s="41">
        <v>6.935500718750002</v>
      </c>
      <c r="OR41" s="41">
        <v>0.55667931250000002</v>
      </c>
      <c r="OS41" s="41">
        <v>0.6156593749999999</v>
      </c>
      <c r="OT41" s="41">
        <v>0.69954471875000002</v>
      </c>
      <c r="OU41" s="41">
        <v>0.73986209374999978</v>
      </c>
      <c r="OV41" s="41">
        <v>15.024375000000001</v>
      </c>
      <c r="OW41" s="41">
        <v>11.863125</v>
      </c>
      <c r="OX41" s="41">
        <v>12.336250000000003</v>
      </c>
      <c r="OY41" s="41">
        <v>12.963437500000001</v>
      </c>
      <c r="OZ41" s="41">
        <f t="shared" si="38"/>
        <v>-2.6881249999999977</v>
      </c>
      <c r="PA41" s="41">
        <v>37.482812500000001</v>
      </c>
      <c r="PB41" s="41">
        <f t="shared" si="39"/>
        <v>95.206343750000002</v>
      </c>
      <c r="PC41" s="41">
        <v>184</v>
      </c>
      <c r="PD41" s="41">
        <f t="shared" si="40"/>
        <v>88.793656249999998</v>
      </c>
      <c r="PE41" s="41">
        <v>0.49861304347826085</v>
      </c>
      <c r="PF41" s="41">
        <v>0.14914565217391307</v>
      </c>
      <c r="PG41" s="41">
        <v>3.9586956521739117E-2</v>
      </c>
      <c r="PH41" s="41">
        <v>0.44113043478260872</v>
      </c>
      <c r="PI41" s="41">
        <v>6.1041304347826078E-2</v>
      </c>
      <c r="PJ41" s="41">
        <v>5.8767391304347827E-2</v>
      </c>
      <c r="PK41" s="41">
        <v>0.77952034782608703</v>
      </c>
      <c r="PL41" s="41">
        <v>0.75421250000000017</v>
      </c>
      <c r="PM41" s="41">
        <v>0.85212563043478273</v>
      </c>
      <c r="PN41" s="41">
        <v>0.83428582608695645</v>
      </c>
      <c r="PO41" s="41">
        <v>0.41718554347826081</v>
      </c>
      <c r="PP41" s="41">
        <v>0.57935219565217377</v>
      </c>
      <c r="PQ41" s="41">
        <v>0.53754249999999981</v>
      </c>
      <c r="PR41" s="41">
        <v>0.7878115</v>
      </c>
      <c r="PS41" s="41">
        <v>0.76344863043478239</v>
      </c>
      <c r="PT41" s="41">
        <v>2.2739130434782607E-3</v>
      </c>
      <c r="PU41" s="41">
        <v>7.2353057391304336</v>
      </c>
      <c r="PV41" s="41">
        <v>6.2869834130434779</v>
      </c>
      <c r="PW41" s="41">
        <v>0.63096221739130431</v>
      </c>
      <c r="PX41" s="41">
        <v>0.68864180434782629</v>
      </c>
      <c r="PY41" s="41">
        <v>0.75840552173913045</v>
      </c>
      <c r="PZ41" s="41">
        <v>0.79624760869565203</v>
      </c>
      <c r="QA41" s="41">
        <v>24.272391304347817</v>
      </c>
      <c r="QB41" s="41">
        <v>20.006086956521735</v>
      </c>
      <c r="QC41" s="41">
        <v>20.203478260869566</v>
      </c>
      <c r="QD41" s="41">
        <v>20.332173913043476</v>
      </c>
      <c r="QE41" s="41">
        <f t="shared" si="41"/>
        <v>-4.0689130434782506</v>
      </c>
      <c r="QF41" s="41">
        <v>47.921521739130412</v>
      </c>
      <c r="QG41" s="41">
        <f t="shared" si="42"/>
        <v>121.72066521739124</v>
      </c>
      <c r="QH41" s="41">
        <v>185</v>
      </c>
      <c r="QI41" s="41">
        <f t="shared" si="43"/>
        <v>63.279334782608757</v>
      </c>
      <c r="QJ41" s="41">
        <v>0.44802222222222216</v>
      </c>
      <c r="QK41" s="41">
        <v>0.18174999999999999</v>
      </c>
      <c r="QL41" s="41">
        <v>4.4638888888888902E-2</v>
      </c>
      <c r="QM41" s="41">
        <v>0.31034166666666674</v>
      </c>
      <c r="QN41" s="41">
        <v>5.7466666666666652E-2</v>
      </c>
      <c r="QO41" s="41">
        <v>5.8580555555555573E-2</v>
      </c>
      <c r="QP41" s="41">
        <v>0.77113147222222223</v>
      </c>
      <c r="QQ41" s="41">
        <v>0.68590694444444444</v>
      </c>
      <c r="QR41" s="41">
        <v>0.81731897222222205</v>
      </c>
      <c r="QS41" s="41">
        <v>0.74565738888888899</v>
      </c>
      <c r="QT41" s="41">
        <v>0.51837880555555549</v>
      </c>
      <c r="QU41" s="41">
        <v>0.6042404166666665</v>
      </c>
      <c r="QV41" s="41">
        <v>0.421904138888889</v>
      </c>
      <c r="QW41" s="41">
        <v>0.76708569444444452</v>
      </c>
      <c r="QX41" s="41">
        <v>0.6815177222222224</v>
      </c>
      <c r="QY41" s="41">
        <v>-1.1138888888888891E-3</v>
      </c>
      <c r="QZ41" s="41">
        <v>6.8197701666666664</v>
      </c>
      <c r="RA41" s="41">
        <v>4.4235373888888878</v>
      </c>
      <c r="RB41" s="41">
        <v>0.51608077777777794</v>
      </c>
      <c r="RC41" s="41">
        <v>0.54692102777777762</v>
      </c>
      <c r="RD41" s="41">
        <v>0.65917516666666653</v>
      </c>
      <c r="RE41" s="41">
        <v>0.6808943611111109</v>
      </c>
      <c r="RF41" s="41">
        <v>25.187777777777775</v>
      </c>
      <c r="RG41" s="41">
        <v>22.030833333333337</v>
      </c>
      <c r="RH41" s="41">
        <v>22.145277777777775</v>
      </c>
      <c r="RI41" s="41">
        <v>22.718333333333323</v>
      </c>
      <c r="RJ41" s="41">
        <f t="shared" si="44"/>
        <v>-3.0425000000000004</v>
      </c>
      <c r="RK41" s="41">
        <v>50.991388888888871</v>
      </c>
      <c r="RL41" s="41">
        <f t="shared" si="45"/>
        <v>129.51812777777772</v>
      </c>
      <c r="RM41" s="41">
        <v>197</v>
      </c>
      <c r="RN41" s="41">
        <f t="shared" si="46"/>
        <v>67.481872222222279</v>
      </c>
      <c r="RO41" s="41">
        <v>0.42181562500000003</v>
      </c>
      <c r="RP41" s="41">
        <v>0.13276249999999998</v>
      </c>
      <c r="RQ41" s="41">
        <v>3.6931249999999999E-2</v>
      </c>
      <c r="RR41" s="41">
        <v>0.28737812499999998</v>
      </c>
      <c r="RS41" s="41">
        <v>5.4437499999999986E-2</v>
      </c>
      <c r="RT41" s="41">
        <v>5.2653125000000009E-2</v>
      </c>
      <c r="RU41" s="41">
        <v>0.77057565625000002</v>
      </c>
      <c r="RV41" s="41">
        <v>0.68093418750000001</v>
      </c>
      <c r="RW41" s="41">
        <v>0.83745118750000003</v>
      </c>
      <c r="RX41" s="41">
        <v>0.77103062500000008</v>
      </c>
      <c r="RY41" s="41">
        <v>0.4170224374999999</v>
      </c>
      <c r="RZ41" s="41">
        <v>0.56234643750000002</v>
      </c>
      <c r="SA41" s="41">
        <v>0.52077771875000001</v>
      </c>
      <c r="SB41" s="41">
        <v>0.7767411875000001</v>
      </c>
      <c r="SC41" s="41">
        <v>0.68933678124999986</v>
      </c>
      <c r="SD41" s="41">
        <v>1.7843750000000002E-3</v>
      </c>
      <c r="SE41" s="41">
        <v>6.7660866250000007</v>
      </c>
      <c r="SF41" s="41">
        <v>4.3055367499999999</v>
      </c>
      <c r="SG41" s="41">
        <v>0.62196046874999977</v>
      </c>
      <c r="SH41" s="41">
        <v>0.67600775000000002</v>
      </c>
      <c r="SI41" s="41">
        <v>0.75107674999999996</v>
      </c>
      <c r="SJ41" s="41">
        <v>0.78656718749999988</v>
      </c>
      <c r="SK41" s="41">
        <v>30.381562499999998</v>
      </c>
      <c r="SL41" s="41">
        <v>25.193749999999998</v>
      </c>
      <c r="SM41" s="41">
        <v>25.249375000000001</v>
      </c>
      <c r="SN41" s="41">
        <v>26.014687500000004</v>
      </c>
      <c r="SO41" s="41">
        <f t="shared" si="47"/>
        <v>-5.132187499999997</v>
      </c>
      <c r="SP41" s="42">
        <v>59.230937499999975</v>
      </c>
      <c r="SQ41" s="42">
        <f t="shared" si="48"/>
        <v>150.44658124999995</v>
      </c>
      <c r="SR41" s="42">
        <v>202.5</v>
      </c>
      <c r="SS41" s="42">
        <f t="shared" si="49"/>
        <v>52.053418750000048</v>
      </c>
      <c r="ST41" s="42">
        <v>-9999</v>
      </c>
      <c r="SU41" s="42">
        <v>-9999</v>
      </c>
      <c r="SV41" s="42">
        <v>-9999</v>
      </c>
      <c r="SW41" s="42">
        <v>-9999</v>
      </c>
      <c r="SX41" s="42">
        <v>-9999</v>
      </c>
      <c r="SY41" s="42">
        <v>-9999</v>
      </c>
      <c r="SZ41" s="42">
        <v>-9999</v>
      </c>
      <c r="TA41" s="42">
        <v>-9999</v>
      </c>
      <c r="TB41" s="42">
        <v>-9999</v>
      </c>
      <c r="TC41" s="42">
        <v>-9999</v>
      </c>
      <c r="TD41" s="42">
        <v>-9999</v>
      </c>
      <c r="TE41" s="42">
        <v>-9999</v>
      </c>
      <c r="TF41" s="42">
        <v>-9999</v>
      </c>
      <c r="TG41" s="42">
        <v>-9999</v>
      </c>
      <c r="TH41" s="42">
        <v>-9999</v>
      </c>
      <c r="TI41" s="42">
        <v>-9999</v>
      </c>
      <c r="TJ41" s="42">
        <v>-9999</v>
      </c>
      <c r="TK41" s="42">
        <v>-9999</v>
      </c>
      <c r="TL41" s="42">
        <v>-9999</v>
      </c>
      <c r="TM41" s="42">
        <v>-9999</v>
      </c>
      <c r="TN41" s="42">
        <v>-9999</v>
      </c>
      <c r="TO41" s="42">
        <v>-9999</v>
      </c>
      <c r="TP41" s="42">
        <v>-9999</v>
      </c>
      <c r="TQ41" s="42">
        <v>-9999</v>
      </c>
      <c r="TR41" s="42">
        <v>-9999</v>
      </c>
      <c r="TS41" s="42">
        <v>-9999</v>
      </c>
      <c r="TT41" s="42">
        <v>-9999</v>
      </c>
      <c r="TU41" s="42">
        <v>-9999</v>
      </c>
      <c r="TV41" s="42">
        <v>-9999</v>
      </c>
      <c r="TW41" s="42">
        <v>-9999</v>
      </c>
      <c r="TX41" s="42">
        <v>-9999</v>
      </c>
      <c r="TY41" s="41">
        <v>0.38801599999999992</v>
      </c>
      <c r="TZ41" s="41">
        <v>0.13222399999999998</v>
      </c>
      <c r="UA41" s="41">
        <v>5.1084000000000004E-2</v>
      </c>
      <c r="UB41" s="41">
        <v>0.26195200000000002</v>
      </c>
      <c r="UC41" s="41">
        <v>6.9763999999999993E-2</v>
      </c>
      <c r="UD41" s="41">
        <v>5.6787999999999998E-2</v>
      </c>
      <c r="UE41" s="41">
        <v>0.69499415999999981</v>
      </c>
      <c r="UF41" s="41">
        <v>0.58123012000000007</v>
      </c>
      <c r="UG41" s="41">
        <v>0.76447963999999979</v>
      </c>
      <c r="UH41" s="41">
        <v>0.67370936000000003</v>
      </c>
      <c r="UI41" s="41">
        <v>0.31081004000000001</v>
      </c>
      <c r="UJ41" s="41">
        <v>0.43921063999999999</v>
      </c>
      <c r="UK41" s="41">
        <v>0.49145360000000005</v>
      </c>
      <c r="UL41" s="41">
        <v>0.74242911999999994</v>
      </c>
      <c r="UM41" s="41">
        <v>0.64439819999999992</v>
      </c>
      <c r="UN41" s="41">
        <v>1.2976000000000001E-2</v>
      </c>
      <c r="UO41" s="41">
        <v>4.6471471200000005</v>
      </c>
      <c r="UP41" s="41">
        <v>2.8293324799999993</v>
      </c>
      <c r="UQ41" s="41">
        <v>0.64409884000000006</v>
      </c>
      <c r="UR41" s="41">
        <v>0.70801452000000009</v>
      </c>
      <c r="US41" s="41">
        <v>0.76101523999999998</v>
      </c>
      <c r="UT41" s="41">
        <v>0.8040138</v>
      </c>
      <c r="UU41" s="41">
        <v>31.937200000000004</v>
      </c>
      <c r="UV41" s="41">
        <v>28.025199999999998</v>
      </c>
      <c r="UW41" s="41">
        <v>28.125999999999998</v>
      </c>
      <c r="UX41" s="41">
        <v>28.881200000000003</v>
      </c>
      <c r="UY41" s="41">
        <f t="shared" si="50"/>
        <v>-3.8112000000000066</v>
      </c>
      <c r="UZ41" s="42">
        <v>60.555600000000005</v>
      </c>
      <c r="VA41" s="42">
        <f t="shared" si="51"/>
        <v>153.81122400000001</v>
      </c>
      <c r="VB41" s="42">
        <v>206</v>
      </c>
      <c r="VC41" s="42">
        <f t="shared" si="52"/>
        <v>52.18877599999999</v>
      </c>
      <c r="VD41" s="41">
        <f t="shared" si="58"/>
        <v>-694.16352645580275</v>
      </c>
      <c r="VE41" s="41">
        <f t="shared" si="59"/>
        <v>-693.92040529818019</v>
      </c>
      <c r="VF41" s="41">
        <f t="shared" si="60"/>
        <v>-715.74269921042912</v>
      </c>
    </row>
    <row r="42" spans="1:578" x14ac:dyDescent="0.25">
      <c r="A42" s="4">
        <v>1</v>
      </c>
      <c r="B42" s="4">
        <v>5</v>
      </c>
      <c r="C42" s="28">
        <v>501</v>
      </c>
      <c r="D42" s="42">
        <v>-9999</v>
      </c>
      <c r="E42" s="4">
        <v>9</v>
      </c>
      <c r="F42" s="4">
        <v>1</v>
      </c>
      <c r="G42" s="4">
        <v>48.8</v>
      </c>
      <c r="H42" s="40">
        <v>134.64367088607594</v>
      </c>
      <c r="I42" s="40">
        <f t="shared" si="7"/>
        <v>183.44367088607595</v>
      </c>
      <c r="J42" s="41">
        <f t="shared" si="8"/>
        <v>0.3794077991439006</v>
      </c>
      <c r="K42" s="4" t="s">
        <v>10</v>
      </c>
      <c r="L42" s="42">
        <v>75</v>
      </c>
      <c r="M42" s="42">
        <f t="shared" si="56"/>
        <v>84.000000000000014</v>
      </c>
      <c r="N42" s="40">
        <v>64.400000000000006</v>
      </c>
      <c r="O42" s="40">
        <v>19.439999999999998</v>
      </c>
      <c r="P42" s="40">
        <v>16.160000000000004</v>
      </c>
      <c r="Q42" s="40">
        <v>68.400000000000006</v>
      </c>
      <c r="R42" s="40">
        <v>13.439999999999998</v>
      </c>
      <c r="S42" s="40">
        <v>18.160000000000004</v>
      </c>
      <c r="T42" s="40">
        <v>70.400000000000006</v>
      </c>
      <c r="U42" s="40">
        <v>15.439999999999998</v>
      </c>
      <c r="V42" s="40">
        <v>14.160000000000004</v>
      </c>
      <c r="W42" s="40">
        <v>68.400000000000006</v>
      </c>
      <c r="X42" s="40">
        <v>15.439999999999998</v>
      </c>
      <c r="Y42" s="40">
        <v>16.160000000000004</v>
      </c>
      <c r="Z42" s="40">
        <v>66.400000000000006</v>
      </c>
      <c r="AA42" s="40">
        <v>19.439999999999998</v>
      </c>
      <c r="AB42" s="40">
        <v>14.160000000000004</v>
      </c>
      <c r="AC42" s="40">
        <v>64.400000000000006</v>
      </c>
      <c r="AD42" s="40">
        <v>17.439999999999998</v>
      </c>
      <c r="AE42" s="40">
        <v>18.160000000000004</v>
      </c>
      <c r="AF42" s="57">
        <v>-9999</v>
      </c>
      <c r="AG42" s="42">
        <v>-9999</v>
      </c>
      <c r="AH42" s="42">
        <v>-9999</v>
      </c>
      <c r="AI42" s="42">
        <v>-9999</v>
      </c>
      <c r="AJ42" s="42">
        <v>-9999</v>
      </c>
      <c r="AK42" s="42">
        <v>-9999</v>
      </c>
      <c r="AL42" s="42">
        <v>-9999</v>
      </c>
      <c r="AM42" s="42">
        <v>-9999</v>
      </c>
      <c r="AN42" s="42">
        <v>-9999</v>
      </c>
      <c r="AO42" s="42">
        <v>-9999</v>
      </c>
      <c r="AP42" s="42">
        <v>-9999</v>
      </c>
      <c r="AQ42" s="42">
        <v>-9999</v>
      </c>
      <c r="AR42" s="42">
        <v>-9999</v>
      </c>
      <c r="AS42" s="42">
        <v>-9999</v>
      </c>
      <c r="AT42" s="42">
        <v>-9999</v>
      </c>
      <c r="AU42" s="42">
        <v>-9999</v>
      </c>
      <c r="AV42" s="42">
        <v>-9999</v>
      </c>
      <c r="AW42" s="42">
        <v>-9999</v>
      </c>
      <c r="AX42" s="42">
        <v>-9999</v>
      </c>
      <c r="AY42" s="42">
        <v>-9999</v>
      </c>
      <c r="AZ42" s="41">
        <v>6.4045055821371601</v>
      </c>
      <c r="BA42" s="41">
        <v>1.2994802079168335</v>
      </c>
      <c r="BB42" s="41">
        <v>0.88024666799283857</v>
      </c>
      <c r="BC42" s="41">
        <v>0.50582692784527639</v>
      </c>
      <c r="BD42" s="41">
        <v>0.21956087824351297</v>
      </c>
      <c r="BE42" s="41">
        <v>0.15457491897282472</v>
      </c>
      <c r="BF42" s="41">
        <v>7.4511946748795382E-2</v>
      </c>
      <c r="BG42" s="41">
        <f>(2*AZ42)+(2*BA42)+(4*BB42)</f>
        <v>18.92895825207934</v>
      </c>
      <c r="BH42" s="41">
        <f>BG42+(4*BC42)</f>
        <v>20.952265963460444</v>
      </c>
      <c r="BI42" s="41">
        <f>(BH42+(BD42*4))</f>
        <v>21.830509476434496</v>
      </c>
      <c r="BJ42" s="41">
        <f>(BD42*4)</f>
        <v>0.8782435129740519</v>
      </c>
      <c r="BK42" s="41">
        <f>(BE42*4)</f>
        <v>0.61829967589129886</v>
      </c>
      <c r="BL42" s="41">
        <f>(BF42*4)</f>
        <v>0.29804778699518153</v>
      </c>
      <c r="BM42" s="41">
        <f>SUM(BJ42:BL42)</f>
        <v>1.7945909758605323</v>
      </c>
      <c r="BN42" s="41">
        <v>6.2699362041467301</v>
      </c>
      <c r="BO42" s="41">
        <v>3.8584566173530592</v>
      </c>
      <c r="BP42" s="41">
        <v>2.7501491943505072</v>
      </c>
      <c r="BQ42" s="41">
        <v>2.6035209521448053</v>
      </c>
      <c r="BR42" s="41">
        <v>3.0389221556886228</v>
      </c>
      <c r="BS42" s="41">
        <v>3.6798803290949884</v>
      </c>
      <c r="BT42" s="41">
        <v>3.2636232675972376</v>
      </c>
      <c r="BU42" s="41">
        <f>(2*BN42)+(2*BO42)+(4*BP42)</f>
        <v>31.257382420401605</v>
      </c>
      <c r="BV42" s="41">
        <f>BU42+(4*BQ42)</f>
        <v>41.671466228980826</v>
      </c>
      <c r="BW42" s="41">
        <f>(BV42+(BR42*4))</f>
        <v>53.827154851735315</v>
      </c>
      <c r="BX42" s="41">
        <f>(BR42*4)</f>
        <v>12.155688622754491</v>
      </c>
      <c r="BY42" s="41">
        <f>(BS42*4)</f>
        <v>14.719521316379954</v>
      </c>
      <c r="BZ42" s="41">
        <f>(BT42*4)</f>
        <v>13.054493070388951</v>
      </c>
      <c r="CA42" s="42">
        <v>-9999</v>
      </c>
      <c r="CB42" s="42">
        <v>-9999</v>
      </c>
      <c r="CC42" s="42">
        <v>-9999</v>
      </c>
      <c r="CD42" s="8">
        <v>8.34</v>
      </c>
      <c r="CE42" s="25">
        <f t="shared" si="57"/>
        <v>556</v>
      </c>
      <c r="CF42" s="4">
        <v>3.29</v>
      </c>
      <c r="CG42" s="41">
        <f t="shared" si="55"/>
        <v>18.292400000000001</v>
      </c>
      <c r="CH42" s="37">
        <v>20.010000000000002</v>
      </c>
      <c r="CI42" s="25">
        <f>(CH42/1000)*(10000/(0.5*2*0.15))</f>
        <v>1334</v>
      </c>
      <c r="CJ42" s="43">
        <v>2.37</v>
      </c>
      <c r="CK42" s="41">
        <f>CI42*CJ42/100</f>
        <v>31.6158</v>
      </c>
      <c r="CL42" s="38">
        <v>85.44</v>
      </c>
      <c r="CM42" s="25">
        <f>(CL42/1000)*(10000/(0.5*2*0.15))</f>
        <v>5696.0000000000009</v>
      </c>
      <c r="CN42" s="43">
        <v>1.28</v>
      </c>
      <c r="CO42" s="41">
        <f>CM42*CN42/100</f>
        <v>72.908800000000014</v>
      </c>
      <c r="CP42" s="38">
        <v>101.14</v>
      </c>
      <c r="CQ42" s="25">
        <f>(CP42/1000)*(10000/(0.5*2*0.15))</f>
        <v>6742.666666666667</v>
      </c>
      <c r="CR42" s="43">
        <v>1.3</v>
      </c>
      <c r="CS42" s="41">
        <f>CQ42*CR42/100</f>
        <v>87.654666666666671</v>
      </c>
      <c r="CT42" s="8">
        <v>241.78</v>
      </c>
      <c r="CU42" s="8">
        <v>3.990559965672591</v>
      </c>
      <c r="CV42" s="8">
        <v>4.6739174999999999</v>
      </c>
      <c r="CW42" s="8">
        <v>517.29625095008635</v>
      </c>
      <c r="CX42" s="25">
        <f t="shared" si="61"/>
        <v>517.29625095008635</v>
      </c>
      <c r="CY42" s="25">
        <f t="shared" si="9"/>
        <v>525.60869565217388</v>
      </c>
      <c r="CZ42" s="25">
        <f>CX42/(CQ42)</f>
        <v>7.6719831562698196E-2</v>
      </c>
      <c r="DA42" s="43">
        <v>3.13</v>
      </c>
      <c r="DB42" s="41">
        <f t="shared" si="10"/>
        <v>16.191372654737702</v>
      </c>
      <c r="DC42" s="41">
        <v>69.2</v>
      </c>
      <c r="DD42" s="41">
        <v>1347</v>
      </c>
      <c r="DE42" s="41">
        <f t="shared" si="3"/>
        <v>51.373422420193023</v>
      </c>
      <c r="DF42" s="41">
        <v>10</v>
      </c>
      <c r="DG42" s="41">
        <v>0.76738333333333331</v>
      </c>
      <c r="DH42" s="41">
        <v>0.56091333333333337</v>
      </c>
      <c r="DI42" s="41">
        <v>0.48702666666666661</v>
      </c>
      <c r="DJ42" s="41">
        <v>0.72924666666666671</v>
      </c>
      <c r="DK42" s="41">
        <v>0.49974333333333337</v>
      </c>
      <c r="DL42" s="41">
        <v>0.30574333333333331</v>
      </c>
      <c r="DM42" s="41">
        <v>0.2115973333333333</v>
      </c>
      <c r="DN42" s="41">
        <v>0.1870965</v>
      </c>
      <c r="DO42" s="41">
        <v>0.22360076666666664</v>
      </c>
      <c r="DP42" s="41">
        <v>0.19921803333333338</v>
      </c>
      <c r="DQ42" s="41">
        <v>5.8196066666666657E-2</v>
      </c>
      <c r="DR42" s="41">
        <v>7.0717633333333321E-2</v>
      </c>
      <c r="DS42" s="41">
        <v>0.15536193333333337</v>
      </c>
      <c r="DT42" s="41">
        <v>0.43024623333333334</v>
      </c>
      <c r="DU42" s="41">
        <v>0.40920793333333344</v>
      </c>
      <c r="DV42" s="41">
        <v>0.19400000000000001</v>
      </c>
      <c r="DW42" s="41">
        <v>0.53835756666666668</v>
      </c>
      <c r="DX42" s="41">
        <v>0.46149576666666664</v>
      </c>
      <c r="DY42" s="41">
        <v>0.69593706666666655</v>
      </c>
      <c r="DZ42" s="41">
        <v>0.74121406666666667</v>
      </c>
      <c r="EA42" s="41">
        <v>0.73667503333333362</v>
      </c>
      <c r="EB42" s="41">
        <v>0.77569840000000012</v>
      </c>
      <c r="EC42" s="41">
        <v>21.608333333333327</v>
      </c>
      <c r="ED42" s="41">
        <v>25.61000000000001</v>
      </c>
      <c r="EE42" s="41">
        <v>26.510999999999999</v>
      </c>
      <c r="EF42" s="41">
        <v>27.495666666666668</v>
      </c>
      <c r="EG42" s="41">
        <f t="shared" si="11"/>
        <v>4.9026666666666721</v>
      </c>
      <c r="EH42" s="41">
        <v>38.145333333333319</v>
      </c>
      <c r="EI42" s="42">
        <f t="shared" si="12"/>
        <v>96.889146666666633</v>
      </c>
      <c r="EJ42" s="4">
        <v>105</v>
      </c>
      <c r="EK42" s="40">
        <f t="shared" si="13"/>
        <v>8.1108533333333668</v>
      </c>
      <c r="EL42" s="41">
        <v>0.70429583333333345</v>
      </c>
      <c r="EM42" s="41">
        <v>0.51206666666666667</v>
      </c>
      <c r="EN42" s="41">
        <v>0.43713958333333341</v>
      </c>
      <c r="EO42" s="41">
        <v>0.67394374999999995</v>
      </c>
      <c r="EP42" s="41">
        <v>0.45328124999999991</v>
      </c>
      <c r="EQ42" s="41">
        <v>0.27931041666666673</v>
      </c>
      <c r="ER42" s="41">
        <v>0.21754737500000002</v>
      </c>
      <c r="ES42" s="41">
        <v>0.19649987500000002</v>
      </c>
      <c r="ET42" s="41">
        <v>0.23446056250000002</v>
      </c>
      <c r="EU42" s="41">
        <v>0.21358481250000005</v>
      </c>
      <c r="EV42" s="41">
        <v>6.1843291666666682E-2</v>
      </c>
      <c r="EW42" s="41">
        <v>7.9573249999999998E-2</v>
      </c>
      <c r="EX42" s="41">
        <v>0.15792477083333331</v>
      </c>
      <c r="EY42" s="41">
        <v>0.4320958124999999</v>
      </c>
      <c r="EZ42" s="41">
        <v>0.4140596875</v>
      </c>
      <c r="FA42" s="41">
        <v>0.17397083333333338</v>
      </c>
      <c r="FB42" s="41">
        <v>0.55912843749999996</v>
      </c>
      <c r="FC42" s="41">
        <v>0.49189491666666668</v>
      </c>
      <c r="FD42" s="41">
        <v>0.67733385416666669</v>
      </c>
      <c r="FE42" s="41">
        <v>0.73579843749999974</v>
      </c>
      <c r="FF42" s="41">
        <v>0.72117374999999984</v>
      </c>
      <c r="FG42" s="41">
        <v>0.77145089583333359</v>
      </c>
      <c r="FH42" s="41">
        <v>22.350833333333327</v>
      </c>
      <c r="FI42" s="41">
        <v>25.488958333333333</v>
      </c>
      <c r="FJ42" s="41">
        <v>26.463125000000005</v>
      </c>
      <c r="FK42" s="41">
        <v>27.339375</v>
      </c>
      <c r="FL42" s="41">
        <f t="shared" si="14"/>
        <v>4.1122916666666782</v>
      </c>
      <c r="FM42" s="41">
        <v>39.965833333333329</v>
      </c>
      <c r="FN42" s="40">
        <f t="shared" si="15"/>
        <v>101.51321666666665</v>
      </c>
      <c r="FO42" s="4">
        <v>105</v>
      </c>
      <c r="FP42" s="40">
        <f t="shared" si="16"/>
        <v>3.4867833333333493</v>
      </c>
      <c r="FQ42" s="41">
        <v>0.71304374999999987</v>
      </c>
      <c r="FR42" s="41">
        <v>0.51476666666666671</v>
      </c>
      <c r="FS42" s="41">
        <v>0.4202770833333333</v>
      </c>
      <c r="FT42" s="41">
        <v>0.68533958333333311</v>
      </c>
      <c r="FU42" s="41">
        <v>0.44034583333333316</v>
      </c>
      <c r="FV42" s="41">
        <v>0.27748125000000007</v>
      </c>
      <c r="FW42" s="41">
        <v>0.23782331250000011</v>
      </c>
      <c r="FX42" s="41">
        <v>0.2190823333333333</v>
      </c>
      <c r="FY42" s="41">
        <v>0.25950072916666667</v>
      </c>
      <c r="FZ42" s="41">
        <v>0.24096343750000002</v>
      </c>
      <c r="GA42" s="41">
        <v>7.9603062499999988E-2</v>
      </c>
      <c r="GB42" s="41">
        <v>0.1025091875</v>
      </c>
      <c r="GC42" s="41">
        <v>0.16153860416666668</v>
      </c>
      <c r="GD42" s="41">
        <v>0.44012389583333317</v>
      </c>
      <c r="GE42" s="41">
        <v>0.42404895833333339</v>
      </c>
      <c r="GF42" s="41">
        <v>0.16286458333333334</v>
      </c>
      <c r="GG42" s="41">
        <v>0.63112637499999991</v>
      </c>
      <c r="GH42" s="41">
        <v>0.56680908333333335</v>
      </c>
      <c r="GI42" s="41">
        <v>0.62910062499999986</v>
      </c>
      <c r="GJ42" s="41">
        <v>0.69251689583333365</v>
      </c>
      <c r="GK42" s="41">
        <v>0.68057106249999988</v>
      </c>
      <c r="GL42" s="41">
        <v>0.73516429166666664</v>
      </c>
      <c r="GM42" s="41">
        <v>20.973750000000006</v>
      </c>
      <c r="GN42" s="41">
        <v>27.364583333333332</v>
      </c>
      <c r="GO42" s="41">
        <v>28.370208333333327</v>
      </c>
      <c r="GP42" s="41">
        <v>28.741875000000007</v>
      </c>
      <c r="GQ42" s="41">
        <f t="shared" si="17"/>
        <v>7.3964583333333209</v>
      </c>
      <c r="GR42" s="40">
        <v>40.016874999999999</v>
      </c>
      <c r="GS42" s="40">
        <f t="shared" si="18"/>
        <v>101.64286249999999</v>
      </c>
      <c r="GT42" s="4">
        <v>104</v>
      </c>
      <c r="GU42" s="41">
        <f t="shared" si="19"/>
        <v>2.3571375000000074</v>
      </c>
      <c r="GV42" s="41">
        <v>0.72273469387755096</v>
      </c>
      <c r="GW42" s="41">
        <v>0.52374897959183686</v>
      </c>
      <c r="GX42" s="41">
        <v>0.41217346938775518</v>
      </c>
      <c r="GY42" s="41">
        <v>0.69254693877551021</v>
      </c>
      <c r="GZ42" s="41">
        <v>0.43192244897959192</v>
      </c>
      <c r="HA42" s="41">
        <v>0.27878163265306116</v>
      </c>
      <c r="HB42" s="41">
        <v>0.25375695918367347</v>
      </c>
      <c r="HC42" s="41">
        <v>0.23365710204081636</v>
      </c>
      <c r="HD42" s="41">
        <v>0.27600830612244903</v>
      </c>
      <c r="HE42" s="41">
        <v>0.25616765306122447</v>
      </c>
      <c r="HF42" s="41">
        <v>9.8528551020408153E-2</v>
      </c>
      <c r="HG42" s="41">
        <v>0.1224394285714286</v>
      </c>
      <c r="HH42" s="41">
        <v>0.15972630612244901</v>
      </c>
      <c r="HI42" s="41">
        <v>0.44382504081632651</v>
      </c>
      <c r="HJ42" s="41">
        <v>0.42646314285714287</v>
      </c>
      <c r="HK42" s="41">
        <v>0.15314081632653062</v>
      </c>
      <c r="HL42" s="41">
        <v>0.69445626530612248</v>
      </c>
      <c r="HM42" s="41">
        <v>0.62363185714285718</v>
      </c>
      <c r="HN42" s="41">
        <v>0.58655795918367337</v>
      </c>
      <c r="HO42" s="41">
        <v>0.64014665306122454</v>
      </c>
      <c r="HP42" s="41">
        <v>0.64292781632653051</v>
      </c>
      <c r="HQ42" s="41">
        <v>0.68852102040816343</v>
      </c>
      <c r="HR42" s="41">
        <v>15.687142857142863</v>
      </c>
      <c r="HS42" s="41">
        <v>23.462244897959177</v>
      </c>
      <c r="HT42" s="41">
        <v>23.981632653061222</v>
      </c>
      <c r="HU42" s="41">
        <v>23.977142857142859</v>
      </c>
      <c r="HV42" s="41">
        <f t="shared" si="20"/>
        <v>8.2944897959183592</v>
      </c>
      <c r="HW42" s="41">
        <v>39.36795918367347</v>
      </c>
      <c r="HX42" s="41">
        <f t="shared" si="21"/>
        <v>99.994616326530618</v>
      </c>
      <c r="HY42" s="4">
        <v>106</v>
      </c>
      <c r="HZ42" s="40">
        <f t="shared" si="22"/>
        <v>6.0053836734693817</v>
      </c>
      <c r="IA42" s="41">
        <v>0.68216666666666681</v>
      </c>
      <c r="IB42" s="41">
        <v>0.43450444444444464</v>
      </c>
      <c r="IC42" s="41">
        <v>0.30458666666666662</v>
      </c>
      <c r="ID42" s="41">
        <v>0.63014666666666663</v>
      </c>
      <c r="IE42" s="41">
        <v>0.33274666666666669</v>
      </c>
      <c r="IF42" s="41">
        <v>0.21455333333333337</v>
      </c>
      <c r="IG42" s="41">
        <v>0.34583031111111107</v>
      </c>
      <c r="IH42" s="41">
        <v>0.31065764444444444</v>
      </c>
      <c r="II42" s="41">
        <v>0.38441611111111096</v>
      </c>
      <c r="IJ42" s="41">
        <v>0.3503781777777778</v>
      </c>
      <c r="IK42" s="41">
        <v>0.13561899999999999</v>
      </c>
      <c r="IL42" s="41">
        <v>0.17910397777777773</v>
      </c>
      <c r="IM42" s="41">
        <v>0.22169295555555557</v>
      </c>
      <c r="IN42" s="41">
        <v>0.52169511111111122</v>
      </c>
      <c r="IO42" s="41">
        <v>0.49236793333333334</v>
      </c>
      <c r="IP42" s="41">
        <v>0.11819333333333334</v>
      </c>
      <c r="IQ42" s="41">
        <v>1.0850887999999999</v>
      </c>
      <c r="IR42" s="41">
        <v>0.92606444444444436</v>
      </c>
      <c r="IS42" s="41">
        <v>0.58150893333333342</v>
      </c>
      <c r="IT42" s="41">
        <v>0.65099995555555557</v>
      </c>
      <c r="IU42" s="41">
        <v>0.65727955555555551</v>
      </c>
      <c r="IV42" s="41">
        <v>0.71452622222222195</v>
      </c>
      <c r="IW42" s="41">
        <v>22.048666666666652</v>
      </c>
      <c r="IX42" s="41">
        <v>29.597777777777779</v>
      </c>
      <c r="IY42" s="41">
        <v>29.851111111111106</v>
      </c>
      <c r="IZ42" s="41">
        <v>29.914888888888882</v>
      </c>
      <c r="JA42" s="41">
        <f t="shared" si="23"/>
        <v>7.8024444444444541</v>
      </c>
      <c r="JB42" s="41">
        <v>42.39177777777779</v>
      </c>
      <c r="JC42" s="41">
        <f t="shared" si="24"/>
        <v>107.67511555555559</v>
      </c>
      <c r="JD42" s="41">
        <v>112</v>
      </c>
      <c r="JE42" s="41">
        <f t="shared" si="25"/>
        <v>4.3248844444444074</v>
      </c>
      <c r="JF42" s="41">
        <v>0.62918750000000012</v>
      </c>
      <c r="JG42" s="41">
        <v>0.39673750000000002</v>
      </c>
      <c r="JH42" s="41">
        <v>0.27832000000000001</v>
      </c>
      <c r="JI42" s="41">
        <v>0.57417499999999988</v>
      </c>
      <c r="JJ42" s="41">
        <v>0.31135249999999998</v>
      </c>
      <c r="JK42" s="41">
        <v>0.1973375</v>
      </c>
      <c r="JL42" s="41">
        <v>0.33967532500000003</v>
      </c>
      <c r="JM42" s="41">
        <v>0.299029875</v>
      </c>
      <c r="JN42" s="41">
        <v>0.38893215000000003</v>
      </c>
      <c r="JO42" s="41">
        <v>0.34978117500000006</v>
      </c>
      <c r="JP42" s="41">
        <v>0.1245571</v>
      </c>
      <c r="JQ42" s="41">
        <v>0.18028114999999997</v>
      </c>
      <c r="JR42" s="41">
        <v>0.22637562500000005</v>
      </c>
      <c r="JS42" s="41">
        <v>0.52257037500000014</v>
      </c>
      <c r="JT42" s="41">
        <v>0.48870239999999993</v>
      </c>
      <c r="JU42" s="41">
        <v>0.11401500000000005</v>
      </c>
      <c r="JV42" s="41">
        <v>1.0697886999999999</v>
      </c>
      <c r="JW42" s="41">
        <v>0.88761777499999983</v>
      </c>
      <c r="JX42" s="41">
        <v>0.59074730000000009</v>
      </c>
      <c r="JY42" s="41">
        <v>0.68394147500000002</v>
      </c>
      <c r="JZ42" s="41">
        <v>0.66652879999999992</v>
      </c>
      <c r="KA42" s="41">
        <v>0.74320490000000006</v>
      </c>
      <c r="KB42" s="41">
        <v>25.5915</v>
      </c>
      <c r="KC42" s="41">
        <v>34.462500000000006</v>
      </c>
      <c r="KD42" s="41">
        <v>32.859000000000016</v>
      </c>
      <c r="KE42" s="41">
        <v>31.896250000000009</v>
      </c>
      <c r="KF42" s="41">
        <f t="shared" si="26"/>
        <v>7.2675000000000161</v>
      </c>
      <c r="KG42" s="41">
        <v>44.186999999999998</v>
      </c>
      <c r="KH42" s="41">
        <f t="shared" si="27"/>
        <v>112.23497999999999</v>
      </c>
      <c r="KI42" s="41">
        <v>120</v>
      </c>
      <c r="KJ42" s="41">
        <f t="shared" si="28"/>
        <v>7.7650200000000069</v>
      </c>
      <c r="KK42" s="41">
        <v>0.37592941176470573</v>
      </c>
      <c r="KL42" s="41">
        <v>0.24344999999999994</v>
      </c>
      <c r="KM42" s="41">
        <v>0.16993823529411764</v>
      </c>
      <c r="KN42" s="41">
        <v>0.34943823529411772</v>
      </c>
      <c r="KO42" s="41">
        <v>0.19387352941176472</v>
      </c>
      <c r="KP42" s="41">
        <v>0.12199705882352939</v>
      </c>
      <c r="KQ42" s="41">
        <v>0.32072388235294125</v>
      </c>
      <c r="KR42" s="41">
        <v>0.28854120588235288</v>
      </c>
      <c r="KS42" s="41">
        <v>0.37910644117647063</v>
      </c>
      <c r="KT42" s="41">
        <v>0.34841214705882345</v>
      </c>
      <c r="KU42" s="41">
        <v>0.11707273529411764</v>
      </c>
      <c r="KV42" s="41">
        <v>0.18273799999999998</v>
      </c>
      <c r="KW42" s="41">
        <v>0.21321764705882357</v>
      </c>
      <c r="KX42" s="41">
        <v>0.50962111764705875</v>
      </c>
      <c r="KY42" s="41">
        <v>0.48279555882352942</v>
      </c>
      <c r="KZ42" s="41">
        <v>7.1876470588235278E-2</v>
      </c>
      <c r="LA42" s="41">
        <v>0.98371738235294137</v>
      </c>
      <c r="LB42" s="41">
        <v>0.84218273529411769</v>
      </c>
      <c r="LC42" s="41">
        <v>0.57012552941176475</v>
      </c>
      <c r="LD42" s="41">
        <v>0.68393897058823538</v>
      </c>
      <c r="LE42" s="41">
        <v>0.64548450000000002</v>
      </c>
      <c r="LF42" s="41">
        <v>0.73968158823529384</v>
      </c>
      <c r="LG42" s="41">
        <v>20.617058823529405</v>
      </c>
      <c r="LH42" s="41">
        <v>24.058529411764709</v>
      </c>
      <c r="LI42" s="41">
        <v>23.33029411764706</v>
      </c>
      <c r="LJ42" s="41">
        <v>22.26088235294117</v>
      </c>
      <c r="LK42" s="41">
        <f t="shared" si="29"/>
        <v>2.7132352941176556</v>
      </c>
      <c r="LL42" s="41">
        <v>56.947941176470586</v>
      </c>
      <c r="LM42" s="41">
        <f t="shared" si="30"/>
        <v>144.64777058823529</v>
      </c>
      <c r="LN42" s="41">
        <v>150</v>
      </c>
      <c r="LO42" s="41">
        <f t="shared" si="31"/>
        <v>5.3522294117647107</v>
      </c>
      <c r="LP42" s="41">
        <v>0.34812142857142858</v>
      </c>
      <c r="LQ42" s="41">
        <v>0.20642857142857146</v>
      </c>
      <c r="LR42" s="41">
        <v>0.13429285714285716</v>
      </c>
      <c r="LS42" s="41">
        <v>0.32457142857142857</v>
      </c>
      <c r="LT42" s="41">
        <v>0.16138214285714286</v>
      </c>
      <c r="LU42" s="41">
        <v>9.9171428571428577E-2</v>
      </c>
      <c r="LV42" s="41">
        <v>0.37145589285714287</v>
      </c>
      <c r="LW42" s="41">
        <v>0.34169300000000008</v>
      </c>
      <c r="LX42" s="41">
        <v>0.44726750000000004</v>
      </c>
      <c r="LY42" s="41">
        <v>0.41945107142857135</v>
      </c>
      <c r="LZ42" s="41">
        <v>0.12990799999999997</v>
      </c>
      <c r="MA42" s="41">
        <v>0.21938025</v>
      </c>
      <c r="MB42" s="41">
        <v>0.25557071428571426</v>
      </c>
      <c r="MC42" s="41">
        <v>0.55761674999999999</v>
      </c>
      <c r="MD42" s="41">
        <v>0.53337146428571436</v>
      </c>
      <c r="ME42" s="41">
        <v>6.2210714285714286E-2</v>
      </c>
      <c r="MF42" s="41">
        <v>1.2381378571428574</v>
      </c>
      <c r="MG42" s="41">
        <v>1.0799386785714284</v>
      </c>
      <c r="MH42" s="41">
        <v>0.5781980714285716</v>
      </c>
      <c r="MI42" s="41">
        <v>0.71789160714285727</v>
      </c>
      <c r="MJ42" s="41">
        <v>0.66380442857142863</v>
      </c>
      <c r="MK42" s="41">
        <v>0.77445407142857126</v>
      </c>
      <c r="ML42" s="41">
        <v>22.482500000000009</v>
      </c>
      <c r="MM42" s="41">
        <v>24.313571428571432</v>
      </c>
      <c r="MN42" s="41">
        <v>23.888928571428576</v>
      </c>
      <c r="MO42" s="41">
        <v>22.553571428571427</v>
      </c>
      <c r="MP42" s="41">
        <f t="shared" si="32"/>
        <v>1.4064285714285667</v>
      </c>
      <c r="MQ42" s="41">
        <v>59.910000000000004</v>
      </c>
      <c r="MR42" s="41">
        <f t="shared" si="33"/>
        <v>152.17140000000001</v>
      </c>
      <c r="MS42" s="41">
        <v>150</v>
      </c>
      <c r="MT42" s="41">
        <f t="shared" si="34"/>
        <v>-2.1714000000000055</v>
      </c>
      <c r="MU42" s="41">
        <v>0.30126071428571433</v>
      </c>
      <c r="MV42" s="41">
        <v>0.17502500000000001</v>
      </c>
      <c r="MW42" s="41">
        <v>0.10844642857142858</v>
      </c>
      <c r="MX42" s="41">
        <v>0.27257142857142858</v>
      </c>
      <c r="MY42" s="41">
        <v>0.12545714285714282</v>
      </c>
      <c r="MZ42" s="41">
        <v>8.1885714285714312E-2</v>
      </c>
      <c r="NA42" s="41">
        <v>0.41283010714285723</v>
      </c>
      <c r="NB42" s="41">
        <v>0.37136960714285727</v>
      </c>
      <c r="NC42" s="41">
        <v>0.4723547500000001</v>
      </c>
      <c r="ND42" s="41">
        <v>0.43340971428571423</v>
      </c>
      <c r="NE42" s="41">
        <v>0.16800785714285715</v>
      </c>
      <c r="NF42" s="41">
        <v>0.23936039285714278</v>
      </c>
      <c r="NG42" s="41">
        <v>0.26473453571428573</v>
      </c>
      <c r="NH42" s="41">
        <v>0.57267060714285722</v>
      </c>
      <c r="NI42" s="41">
        <v>0.53872607142857132</v>
      </c>
      <c r="NJ42" s="41">
        <v>4.357142857142856E-2</v>
      </c>
      <c r="NK42" s="41">
        <v>1.4504174642857142</v>
      </c>
      <c r="NL42" s="41">
        <v>1.2122370357142855</v>
      </c>
      <c r="NM42" s="41">
        <v>0.56410342857142859</v>
      </c>
      <c r="NN42" s="41">
        <v>0.64908042857142856</v>
      </c>
      <c r="NO42" s="41">
        <v>0.65519635714285696</v>
      </c>
      <c r="NP42" s="41">
        <v>0.72249278571428566</v>
      </c>
      <c r="NQ42" s="41">
        <v>23.506071428571435</v>
      </c>
      <c r="NR42" s="41">
        <v>29.673928571428569</v>
      </c>
      <c r="NS42" s="41">
        <v>29.293571428571433</v>
      </c>
      <c r="NT42" s="41">
        <v>27.232499999999998</v>
      </c>
      <c r="NU42" s="41">
        <f t="shared" si="35"/>
        <v>5.7874999999999979</v>
      </c>
      <c r="NV42" s="41">
        <v>66.999285714285719</v>
      </c>
      <c r="NW42" s="41">
        <f t="shared" si="36"/>
        <v>170.17818571428572</v>
      </c>
      <c r="NX42" s="41">
        <v>174</v>
      </c>
      <c r="NY42" s="41">
        <f t="shared" si="37"/>
        <v>3.8218142857142823</v>
      </c>
      <c r="NZ42" s="41">
        <v>0.2530730769230769</v>
      </c>
      <c r="OA42" s="41">
        <v>0.153</v>
      </c>
      <c r="OB42" s="41">
        <v>9.3911538461538477E-2</v>
      </c>
      <c r="OC42" s="41">
        <v>0.23728076923076916</v>
      </c>
      <c r="OD42" s="41">
        <v>0.11179615384615382</v>
      </c>
      <c r="OE42" s="41">
        <v>6.9115384615384606E-2</v>
      </c>
      <c r="OF42" s="41">
        <v>0.3883827692307692</v>
      </c>
      <c r="OG42" s="41">
        <v>0.36153973076923074</v>
      </c>
      <c r="OH42" s="41">
        <v>0.46030884615384632</v>
      </c>
      <c r="OI42" s="41">
        <v>0.43509323076923079</v>
      </c>
      <c r="OJ42" s="41">
        <v>0.15870523076923077</v>
      </c>
      <c r="OK42" s="41">
        <v>0.24294861538461543</v>
      </c>
      <c r="OL42" s="41">
        <v>0.24622461538461532</v>
      </c>
      <c r="OM42" s="41">
        <v>0.57108676923076918</v>
      </c>
      <c r="ON42" s="41">
        <v>0.54927019230769236</v>
      </c>
      <c r="OO42" s="41">
        <v>4.2680769230769237E-2</v>
      </c>
      <c r="OP42" s="41">
        <v>1.3114621923076923</v>
      </c>
      <c r="OQ42" s="41">
        <v>1.1626423076923076</v>
      </c>
      <c r="OR42" s="41">
        <v>0.53666719230769222</v>
      </c>
      <c r="OS42" s="41">
        <v>0.64408880769230759</v>
      </c>
      <c r="OT42" s="41">
        <v>0.62733746153846148</v>
      </c>
      <c r="OU42" s="41">
        <v>0.71400557692307687</v>
      </c>
      <c r="OV42" s="41">
        <v>16.571923076923081</v>
      </c>
      <c r="OW42" s="41">
        <v>21.927307692307689</v>
      </c>
      <c r="OX42" s="41">
        <v>21.680000000000007</v>
      </c>
      <c r="OY42" s="41">
        <v>20.171923076923079</v>
      </c>
      <c r="OZ42" s="41">
        <f t="shared" si="38"/>
        <v>5.1080769230769256</v>
      </c>
      <c r="PA42" s="41">
        <v>45.26384615384616</v>
      </c>
      <c r="PB42" s="41">
        <f t="shared" si="39"/>
        <v>114.97016923076924</v>
      </c>
      <c r="PC42" s="41">
        <v>184</v>
      </c>
      <c r="PD42" s="41">
        <f t="shared" si="40"/>
        <v>69.029830769230756</v>
      </c>
      <c r="PE42" s="41">
        <v>0.24658392857142861</v>
      </c>
      <c r="PF42" s="41">
        <v>0.1357892857142857</v>
      </c>
      <c r="PG42" s="41">
        <v>0.15103392857142858</v>
      </c>
      <c r="PH42" s="41">
        <v>0.22182142857142859</v>
      </c>
      <c r="PI42" s="41">
        <v>0.12517499999999995</v>
      </c>
      <c r="PJ42" s="41">
        <v>8.4196428571428575E-2</v>
      </c>
      <c r="PK42" s="41">
        <v>0.32631292857142852</v>
      </c>
      <c r="PL42" s="41">
        <v>0.27888087500000008</v>
      </c>
      <c r="PM42" s="41">
        <v>0.2401740178571429</v>
      </c>
      <c r="PN42" s="41">
        <v>0.19034623214285709</v>
      </c>
      <c r="PO42" s="41">
        <v>4.1589285714285711E-2</v>
      </c>
      <c r="PP42" s="41">
        <v>-5.2194964285714296E-2</v>
      </c>
      <c r="PQ42" s="41">
        <v>0.28891617857142865</v>
      </c>
      <c r="PR42" s="41">
        <v>0.49042842857142854</v>
      </c>
      <c r="PS42" s="41">
        <v>0.44975046428571436</v>
      </c>
      <c r="PT42" s="41">
        <v>4.0978571428571441E-2</v>
      </c>
      <c r="PU42" s="41">
        <v>0.98084705357142865</v>
      </c>
      <c r="PV42" s="41">
        <v>0.78259364285714295</v>
      </c>
      <c r="PW42" s="41">
        <v>1.2246605357142857</v>
      </c>
      <c r="PX42" s="41">
        <v>0.89077453571428578</v>
      </c>
      <c r="PY42" s="41">
        <v>1.1754211785714284</v>
      </c>
      <c r="PZ42" s="41">
        <v>0.9147491607142858</v>
      </c>
      <c r="QA42" s="41">
        <v>24.817142857142866</v>
      </c>
      <c r="QB42" s="41">
        <v>31.259464285714294</v>
      </c>
      <c r="QC42" s="41">
        <v>30.935535714285724</v>
      </c>
      <c r="QD42" s="41">
        <v>29.305535714285714</v>
      </c>
      <c r="QE42" s="41">
        <f t="shared" si="41"/>
        <v>6.1183928571428581</v>
      </c>
      <c r="QF42" s="41">
        <v>75.688035714285647</v>
      </c>
      <c r="QG42" s="41">
        <f t="shared" si="42"/>
        <v>192.24761071428554</v>
      </c>
      <c r="QH42" s="41">
        <v>185</v>
      </c>
      <c r="QI42" s="41">
        <f t="shared" si="43"/>
        <v>-7.2476107142855426</v>
      </c>
      <c r="QJ42" s="41">
        <v>0.21156956521739131</v>
      </c>
      <c r="QK42" s="41">
        <v>0.16848260869565218</v>
      </c>
      <c r="QL42" s="41">
        <v>0.15864782608695649</v>
      </c>
      <c r="QM42" s="41">
        <v>0.15499565217391306</v>
      </c>
      <c r="QN42" s="41">
        <v>0.12001739130434784</v>
      </c>
      <c r="QO42" s="41">
        <v>8.5652173913043472E-2</v>
      </c>
      <c r="QP42" s="41">
        <v>0.27469169565217388</v>
      </c>
      <c r="QQ42" s="41">
        <v>0.12756443478260873</v>
      </c>
      <c r="QR42" s="41">
        <v>0.14182469565217393</v>
      </c>
      <c r="QS42" s="41">
        <v>-1.0920913043478258E-2</v>
      </c>
      <c r="QT42" s="41">
        <v>0.16764208695652172</v>
      </c>
      <c r="QU42" s="41">
        <v>3.000139130434783E-2</v>
      </c>
      <c r="QV42" s="41">
        <v>0.11234417391304349</v>
      </c>
      <c r="QW42" s="41">
        <v>0.42206313043478261</v>
      </c>
      <c r="QX42" s="41">
        <v>0.2884693913043479</v>
      </c>
      <c r="QY42" s="41">
        <v>3.436521739130434E-2</v>
      </c>
      <c r="QZ42" s="41">
        <v>0.76431582608695647</v>
      </c>
      <c r="RA42" s="41">
        <v>0.29466643478260868</v>
      </c>
      <c r="RB42" s="41">
        <v>0.78724808695652171</v>
      </c>
      <c r="RC42" s="41">
        <v>0.3973075652173913</v>
      </c>
      <c r="RD42" s="41">
        <v>0.8009553913043479</v>
      </c>
      <c r="RE42" s="41">
        <v>0.45255099999999993</v>
      </c>
      <c r="RF42" s="41">
        <v>26.467391304347821</v>
      </c>
      <c r="RG42" s="41">
        <v>37.185217391304356</v>
      </c>
      <c r="RH42" s="41">
        <v>37.858695652173921</v>
      </c>
      <c r="RI42" s="41">
        <v>35.202608695652174</v>
      </c>
      <c r="RJ42" s="41">
        <f t="shared" si="44"/>
        <v>11.3913043478261</v>
      </c>
      <c r="RK42" s="41">
        <v>75.380000000000024</v>
      </c>
      <c r="RL42" s="41">
        <f t="shared" si="45"/>
        <v>191.46520000000007</v>
      </c>
      <c r="RM42" s="41">
        <v>197</v>
      </c>
      <c r="RN42" s="41">
        <f t="shared" si="46"/>
        <v>5.5347999999999331</v>
      </c>
      <c r="RO42" s="41">
        <v>0.20384000000000002</v>
      </c>
      <c r="RP42" s="41">
        <v>0.12788000000000002</v>
      </c>
      <c r="RQ42" s="41">
        <v>0.14774333333333337</v>
      </c>
      <c r="RR42" s="41">
        <v>0.14609333333333335</v>
      </c>
      <c r="RS42" s="41">
        <v>0.11963666666666667</v>
      </c>
      <c r="RT42" s="41">
        <v>8.1019999999999995E-2</v>
      </c>
      <c r="RU42" s="41">
        <v>0.25880173333333328</v>
      </c>
      <c r="RV42" s="41">
        <v>9.9813733333333335E-2</v>
      </c>
      <c r="RW42" s="41">
        <v>0.15786206666666663</v>
      </c>
      <c r="RX42" s="41">
        <v>-5.5125666666666646E-3</v>
      </c>
      <c r="RY42" s="41">
        <v>3.2831566666666666E-2</v>
      </c>
      <c r="RZ42" s="41">
        <v>-7.2678266666666672E-2</v>
      </c>
      <c r="SA42" s="41">
        <v>0.22783740000000005</v>
      </c>
      <c r="SB42" s="41">
        <v>0.4295741666666667</v>
      </c>
      <c r="SC42" s="41">
        <v>0.28670213333333339</v>
      </c>
      <c r="SD42" s="41">
        <v>3.8616666666666667E-2</v>
      </c>
      <c r="SE42" s="41">
        <v>0.70573943333333333</v>
      </c>
      <c r="SF42" s="41">
        <v>0.22446980000000002</v>
      </c>
      <c r="SG42" s="41">
        <v>1.5173458000000002</v>
      </c>
      <c r="SH42" s="41">
        <v>0.88037826666666652</v>
      </c>
      <c r="SI42" s="41">
        <v>1.4250597000000007</v>
      </c>
      <c r="SJ42" s="41">
        <v>0.90008646666666692</v>
      </c>
      <c r="SK42" s="41">
        <v>32.796999999999997</v>
      </c>
      <c r="SL42" s="41">
        <v>44.049333333333337</v>
      </c>
      <c r="SM42" s="41">
        <v>43.271333333333331</v>
      </c>
      <c r="SN42" s="41">
        <v>40.832333333333324</v>
      </c>
      <c r="SO42" s="41">
        <f t="shared" si="47"/>
        <v>10.474333333333334</v>
      </c>
      <c r="SP42" s="42">
        <v>75.976333333333329</v>
      </c>
      <c r="SQ42" s="42">
        <f t="shared" si="48"/>
        <v>192.97988666666666</v>
      </c>
      <c r="SR42" s="42">
        <v>202.5</v>
      </c>
      <c r="SS42" s="42">
        <f t="shared" si="49"/>
        <v>9.5201133333333416</v>
      </c>
      <c r="ST42" s="42">
        <v>-9999</v>
      </c>
      <c r="SU42" s="42">
        <v>-9999</v>
      </c>
      <c r="SV42" s="42">
        <v>-9999</v>
      </c>
      <c r="SW42" s="42">
        <v>-9999</v>
      </c>
      <c r="SX42" s="42">
        <v>-9999</v>
      </c>
      <c r="SY42" s="42">
        <v>-9999</v>
      </c>
      <c r="SZ42" s="42">
        <v>-9999</v>
      </c>
      <c r="TA42" s="42">
        <v>-9999</v>
      </c>
      <c r="TB42" s="42">
        <v>-9999</v>
      </c>
      <c r="TC42" s="42">
        <v>-9999</v>
      </c>
      <c r="TD42" s="42">
        <v>-9999</v>
      </c>
      <c r="TE42" s="42">
        <v>-9999</v>
      </c>
      <c r="TF42" s="42">
        <v>-9999</v>
      </c>
      <c r="TG42" s="42">
        <v>-9999</v>
      </c>
      <c r="TH42" s="42">
        <v>-9999</v>
      </c>
      <c r="TI42" s="42">
        <v>-9999</v>
      </c>
      <c r="TJ42" s="42">
        <v>-9999</v>
      </c>
      <c r="TK42" s="42">
        <v>-9999</v>
      </c>
      <c r="TL42" s="42">
        <v>-9999</v>
      </c>
      <c r="TM42" s="42">
        <v>-9999</v>
      </c>
      <c r="TN42" s="42">
        <v>-9999</v>
      </c>
      <c r="TO42" s="42">
        <v>-9999</v>
      </c>
      <c r="TP42" s="42">
        <v>-9999</v>
      </c>
      <c r="TQ42" s="42">
        <v>-9999</v>
      </c>
      <c r="TR42" s="42">
        <v>-9999</v>
      </c>
      <c r="TS42" s="42">
        <v>-9999</v>
      </c>
      <c r="TT42" s="42">
        <v>-9999</v>
      </c>
      <c r="TU42" s="42">
        <v>-9999</v>
      </c>
      <c r="TV42" s="42">
        <v>-9999</v>
      </c>
      <c r="TW42" s="42">
        <v>-9999</v>
      </c>
      <c r="TX42" s="42">
        <v>-9999</v>
      </c>
      <c r="TY42" s="41">
        <v>0.20343</v>
      </c>
      <c r="TZ42" s="41">
        <v>0.13441</v>
      </c>
      <c r="UA42" s="41">
        <v>0.15610499999999999</v>
      </c>
      <c r="UB42" s="41">
        <v>0.144955</v>
      </c>
      <c r="UC42" s="41">
        <v>0.12735000000000002</v>
      </c>
      <c r="UD42" s="41">
        <v>8.0174999999999996E-2</v>
      </c>
      <c r="UE42" s="41">
        <v>0.22986780000000001</v>
      </c>
      <c r="UF42" s="41">
        <v>6.4777050000000003E-2</v>
      </c>
      <c r="UG42" s="41">
        <v>0.1312692</v>
      </c>
      <c r="UH42" s="41">
        <v>-3.7098349999999995E-2</v>
      </c>
      <c r="UI42" s="41">
        <v>2.6664050000000002E-2</v>
      </c>
      <c r="UJ42" s="41">
        <v>-7.5099350000000009E-2</v>
      </c>
      <c r="UK42" s="41">
        <v>0.2044658</v>
      </c>
      <c r="UL42" s="41">
        <v>0.4338203000000001</v>
      </c>
      <c r="UM42" s="41">
        <v>0.28809819999999997</v>
      </c>
      <c r="UN42" s="41">
        <v>4.7175000000000002E-2</v>
      </c>
      <c r="UO42" s="41">
        <v>0.60318705000000006</v>
      </c>
      <c r="UP42" s="41">
        <v>0.14093104999999997</v>
      </c>
      <c r="UQ42" s="41">
        <v>1.7958974999999999</v>
      </c>
      <c r="UR42" s="41">
        <v>0.89597664999999993</v>
      </c>
      <c r="US42" s="41">
        <v>1.6673410499999999</v>
      </c>
      <c r="UT42" s="41">
        <v>0.91202409999999978</v>
      </c>
      <c r="UU42" s="41">
        <v>33.871499999999997</v>
      </c>
      <c r="UV42" s="41">
        <v>48.795499999999997</v>
      </c>
      <c r="UW42" s="41">
        <v>47.793499999999995</v>
      </c>
      <c r="UX42" s="41">
        <v>44.895499999999998</v>
      </c>
      <c r="UY42" s="41">
        <f t="shared" si="50"/>
        <v>13.921999999999997</v>
      </c>
      <c r="UZ42" s="42">
        <v>75.980500000000006</v>
      </c>
      <c r="VA42" s="42">
        <f t="shared" si="51"/>
        <v>192.99047000000002</v>
      </c>
      <c r="VB42" s="42">
        <v>206</v>
      </c>
      <c r="VC42" s="42">
        <f t="shared" si="52"/>
        <v>13.009529999999984</v>
      </c>
      <c r="VD42" s="41">
        <f t="shared" si="58"/>
        <v>-685.37238060293782</v>
      </c>
      <c r="VE42" s="41">
        <f t="shared" si="59"/>
        <v>-685.49240690986539</v>
      </c>
      <c r="VF42" s="41">
        <f t="shared" si="60"/>
        <v>-707.89981196871156</v>
      </c>
    </row>
    <row r="43" spans="1:578" x14ac:dyDescent="0.25">
      <c r="A43" s="4">
        <v>1</v>
      </c>
      <c r="B43" s="4">
        <v>5</v>
      </c>
      <c r="C43" s="28">
        <v>502</v>
      </c>
      <c r="D43" s="42">
        <v>-9999</v>
      </c>
      <c r="E43" s="42">
        <v>-9999</v>
      </c>
      <c r="F43" s="4">
        <v>2</v>
      </c>
      <c r="G43" s="4">
        <v>48.8</v>
      </c>
      <c r="H43" s="40">
        <v>171.29873417721518</v>
      </c>
      <c r="I43" s="40">
        <f t="shared" si="7"/>
        <v>220.09873417721519</v>
      </c>
      <c r="J43" s="41">
        <f t="shared" si="8"/>
        <v>0.45521971908420927</v>
      </c>
      <c r="K43" s="4" t="s">
        <v>10</v>
      </c>
      <c r="L43" s="42">
        <v>75</v>
      </c>
      <c r="M43" s="42">
        <f t="shared" si="56"/>
        <v>84.000000000000014</v>
      </c>
      <c r="N43" s="42">
        <v>-9999</v>
      </c>
      <c r="O43" s="42">
        <v>-9999</v>
      </c>
      <c r="P43" s="42">
        <v>-9999</v>
      </c>
      <c r="Q43" s="42">
        <v>-9999</v>
      </c>
      <c r="R43" s="42">
        <v>-9999</v>
      </c>
      <c r="S43" s="42">
        <v>-9999</v>
      </c>
      <c r="T43" s="42">
        <v>-9999</v>
      </c>
      <c r="U43" s="42">
        <v>-9999</v>
      </c>
      <c r="V43" s="42">
        <v>-9999</v>
      </c>
      <c r="W43" s="42">
        <v>-9999</v>
      </c>
      <c r="X43" s="42">
        <v>-9999</v>
      </c>
      <c r="Y43" s="42">
        <v>-9999</v>
      </c>
      <c r="Z43" s="42">
        <v>-9999</v>
      </c>
      <c r="AA43" s="42">
        <v>-9999</v>
      </c>
      <c r="AB43" s="42">
        <v>-9999</v>
      </c>
      <c r="AC43" s="42">
        <v>-9999</v>
      </c>
      <c r="AD43" s="42">
        <v>-9999</v>
      </c>
      <c r="AE43" s="42">
        <v>-9999</v>
      </c>
      <c r="AF43" s="57">
        <v>-9999</v>
      </c>
      <c r="AG43" s="42">
        <v>-9999</v>
      </c>
      <c r="AH43" s="42">
        <v>-9999</v>
      </c>
      <c r="AI43" s="42">
        <v>-9999</v>
      </c>
      <c r="AJ43" s="42">
        <v>-9999</v>
      </c>
      <c r="AK43" s="42">
        <v>-9999</v>
      </c>
      <c r="AL43" s="42">
        <v>-9999</v>
      </c>
      <c r="AM43" s="42">
        <v>-9999</v>
      </c>
      <c r="AN43" s="42">
        <v>-9999</v>
      </c>
      <c r="AO43" s="42">
        <v>-9999</v>
      </c>
      <c r="AP43" s="42">
        <v>-9999</v>
      </c>
      <c r="AQ43" s="42">
        <v>-9999</v>
      </c>
      <c r="AR43" s="42">
        <v>-9999</v>
      </c>
      <c r="AS43" s="42">
        <v>-9999</v>
      </c>
      <c r="AT43" s="42">
        <v>-9999</v>
      </c>
      <c r="AU43" s="42">
        <v>-9999</v>
      </c>
      <c r="AV43" s="42">
        <v>-9999</v>
      </c>
      <c r="AW43" s="42">
        <v>-9999</v>
      </c>
      <c r="AX43" s="42">
        <v>-9999</v>
      </c>
      <c r="AY43" s="42">
        <v>-9999</v>
      </c>
      <c r="AZ43" s="42">
        <v>-9999</v>
      </c>
      <c r="BA43" s="42">
        <v>-9999</v>
      </c>
      <c r="BB43" s="42">
        <v>-9999</v>
      </c>
      <c r="BC43" s="42">
        <v>-9999</v>
      </c>
      <c r="BD43" s="42">
        <v>-9999</v>
      </c>
      <c r="BE43" s="42">
        <v>-9999</v>
      </c>
      <c r="BF43" s="42">
        <v>-9999</v>
      </c>
      <c r="BG43" s="42">
        <v>-9999</v>
      </c>
      <c r="BH43" s="42">
        <v>-9999</v>
      </c>
      <c r="BI43" s="42">
        <v>-9999</v>
      </c>
      <c r="BJ43" s="42">
        <v>-9999</v>
      </c>
      <c r="BK43" s="42">
        <v>-9999</v>
      </c>
      <c r="BL43" s="42">
        <v>-9999</v>
      </c>
      <c r="BM43" s="42">
        <v>-9999</v>
      </c>
      <c r="BN43" s="42">
        <v>-9999</v>
      </c>
      <c r="BO43" s="42">
        <v>-9999</v>
      </c>
      <c r="BP43" s="42">
        <v>-9999</v>
      </c>
      <c r="BQ43" s="42">
        <v>-9999</v>
      </c>
      <c r="BR43" s="42">
        <v>-9999</v>
      </c>
      <c r="BS43" s="42">
        <v>-9999</v>
      </c>
      <c r="BT43" s="42">
        <v>-9999</v>
      </c>
      <c r="BU43" s="42">
        <v>-9999</v>
      </c>
      <c r="BV43" s="42">
        <v>-9999</v>
      </c>
      <c r="BW43" s="42">
        <v>-9999</v>
      </c>
      <c r="BX43" s="42">
        <v>-9999</v>
      </c>
      <c r="BY43" s="42">
        <v>-9999</v>
      </c>
      <c r="BZ43" s="42">
        <v>-9999</v>
      </c>
      <c r="CA43" s="42">
        <v>-9999</v>
      </c>
      <c r="CB43" s="42">
        <v>-9999</v>
      </c>
      <c r="CC43" s="42">
        <v>-9999</v>
      </c>
      <c r="CD43" s="63">
        <v>-9999</v>
      </c>
      <c r="CE43" s="60">
        <v>-9999</v>
      </c>
      <c r="CF43" s="42">
        <v>-9999</v>
      </c>
      <c r="CG43" s="42">
        <v>-9999</v>
      </c>
      <c r="CH43" s="61">
        <v>-9999</v>
      </c>
      <c r="CI43" s="60">
        <v>-9999</v>
      </c>
      <c r="CJ43" s="42">
        <v>-9999</v>
      </c>
      <c r="CK43" s="42">
        <v>-9999</v>
      </c>
      <c r="CL43" s="62">
        <v>-9999</v>
      </c>
      <c r="CM43" s="60">
        <v>-9999</v>
      </c>
      <c r="CN43" s="42">
        <v>-9999</v>
      </c>
      <c r="CO43" s="42">
        <v>-9999</v>
      </c>
      <c r="CP43" s="62">
        <v>-9999</v>
      </c>
      <c r="CQ43" s="60">
        <v>-9999</v>
      </c>
      <c r="CR43" s="42">
        <v>-9999</v>
      </c>
      <c r="CS43" s="42">
        <v>-9999</v>
      </c>
      <c r="CT43" s="8">
        <v>460.12</v>
      </c>
      <c r="CU43" s="8">
        <v>4.5601647543395032</v>
      </c>
      <c r="CV43" s="8">
        <v>4.2605325000000001</v>
      </c>
      <c r="CW43" s="8">
        <v>1079.9589018508839</v>
      </c>
      <c r="CX43" s="25">
        <f t="shared" si="61"/>
        <v>1079.9589018508839</v>
      </c>
      <c r="CY43" s="25">
        <f t="shared" si="9"/>
        <v>1000.2608695652175</v>
      </c>
      <c r="CZ43" s="60">
        <v>-9999</v>
      </c>
      <c r="DA43" s="43">
        <v>2.69</v>
      </c>
      <c r="DB43" s="41">
        <f t="shared" si="10"/>
        <v>29.050894459788775</v>
      </c>
      <c r="DC43" s="41">
        <v>60</v>
      </c>
      <c r="DD43" s="41">
        <v>1327</v>
      </c>
      <c r="DE43" s="41">
        <f t="shared" si="3"/>
        <v>45.214770158251696</v>
      </c>
      <c r="DF43" s="41">
        <v>0</v>
      </c>
      <c r="DG43" s="41">
        <v>0.7506935483870969</v>
      </c>
      <c r="DH43" s="41">
        <v>0.55387419354838718</v>
      </c>
      <c r="DI43" s="41">
        <v>0.48166451612903233</v>
      </c>
      <c r="DJ43" s="41">
        <v>0.71906774193548395</v>
      </c>
      <c r="DK43" s="41">
        <v>0.48887419354838707</v>
      </c>
      <c r="DL43" s="41">
        <v>0.30101290322580648</v>
      </c>
      <c r="DM43" s="41">
        <v>0.21098758064516129</v>
      </c>
      <c r="DN43" s="41">
        <v>0.19045022580645168</v>
      </c>
      <c r="DO43" s="41">
        <v>0.21799816129032262</v>
      </c>
      <c r="DP43" s="41">
        <v>0.19751629032258067</v>
      </c>
      <c r="DQ43" s="41">
        <v>6.2508129032258067E-2</v>
      </c>
      <c r="DR43" s="41">
        <v>6.9829064516129039E-2</v>
      </c>
      <c r="DS43" s="41">
        <v>0.15044861290322578</v>
      </c>
      <c r="DT43" s="41">
        <v>0.42723587096774202</v>
      </c>
      <c r="DU43" s="41">
        <v>0.40958403225806456</v>
      </c>
      <c r="DV43" s="41">
        <v>0.18786129032258073</v>
      </c>
      <c r="DW43" s="41">
        <v>0.53563445161290324</v>
      </c>
      <c r="DX43" s="41">
        <v>0.47107561290322586</v>
      </c>
      <c r="DY43" s="41">
        <v>0.68882929032258056</v>
      </c>
      <c r="DZ43" s="41">
        <v>0.71290006451612897</v>
      </c>
      <c r="EA43" s="41">
        <v>0.72885567741935509</v>
      </c>
      <c r="EB43" s="41">
        <v>0.74968587096774197</v>
      </c>
      <c r="EC43" s="41">
        <v>21.567419354838712</v>
      </c>
      <c r="ED43" s="41">
        <v>24.060645161290321</v>
      </c>
      <c r="EE43" s="41">
        <v>24.831290322580653</v>
      </c>
      <c r="EF43" s="41">
        <v>26.180322580645164</v>
      </c>
      <c r="EG43" s="41">
        <f t="shared" si="11"/>
        <v>3.2638709677419406</v>
      </c>
      <c r="EH43" s="41">
        <v>38.680645161290322</v>
      </c>
      <c r="EI43" s="42">
        <f t="shared" si="12"/>
        <v>98.248838709677415</v>
      </c>
      <c r="EJ43" s="4">
        <v>105</v>
      </c>
      <c r="EK43" s="40">
        <f t="shared" si="13"/>
        <v>6.7511612903225853</v>
      </c>
      <c r="EL43" s="41">
        <v>0.69965714285714287</v>
      </c>
      <c r="EM43" s="41">
        <v>0.50627755102040828</v>
      </c>
      <c r="EN43" s="41">
        <v>0.42962653061224482</v>
      </c>
      <c r="EO43" s="41">
        <v>0.6664775510204084</v>
      </c>
      <c r="EP43" s="41">
        <v>0.43640408163265298</v>
      </c>
      <c r="EQ43" s="41">
        <v>0.27527142857142856</v>
      </c>
      <c r="ER43" s="41">
        <v>0.23153126530612247</v>
      </c>
      <c r="ES43" s="41">
        <v>0.20854240816326522</v>
      </c>
      <c r="ET43" s="41">
        <v>0.23894900000000005</v>
      </c>
      <c r="EU43" s="41">
        <v>0.21603779591836736</v>
      </c>
      <c r="EV43" s="41">
        <v>7.423995918367346E-2</v>
      </c>
      <c r="EW43" s="41">
        <v>8.1995040816326525E-2</v>
      </c>
      <c r="EX43" s="41">
        <v>0.16008720408163263</v>
      </c>
      <c r="EY43" s="41">
        <v>0.43508075510204069</v>
      </c>
      <c r="EZ43" s="41">
        <v>0.41529622448979597</v>
      </c>
      <c r="FA43" s="41">
        <v>0.16113265306122443</v>
      </c>
      <c r="FB43" s="41">
        <v>0.60434957142857149</v>
      </c>
      <c r="FC43" s="41">
        <v>0.52854636734693883</v>
      </c>
      <c r="FD43" s="41">
        <v>0.66996332653061241</v>
      </c>
      <c r="FE43" s="41">
        <v>0.69253708163265337</v>
      </c>
      <c r="FF43" s="41">
        <v>0.71498479591836728</v>
      </c>
      <c r="FG43" s="41">
        <v>0.73463236734693904</v>
      </c>
      <c r="FH43" s="41">
        <v>22.174489795918358</v>
      </c>
      <c r="FI43" s="41">
        <v>23.509591836734689</v>
      </c>
      <c r="FJ43" s="41">
        <v>24.454693877551016</v>
      </c>
      <c r="FK43" s="41">
        <v>25.66122448979592</v>
      </c>
      <c r="FL43" s="41">
        <f t="shared" si="14"/>
        <v>2.2802040816326574</v>
      </c>
      <c r="FM43" s="41">
        <v>40.519183673469392</v>
      </c>
      <c r="FN43" s="40">
        <f t="shared" si="15"/>
        <v>102.91872653061226</v>
      </c>
      <c r="FO43" s="4">
        <v>105</v>
      </c>
      <c r="FP43" s="40">
        <f t="shared" si="16"/>
        <v>2.0812734693877388</v>
      </c>
      <c r="FQ43" s="41">
        <v>0.70967333333333349</v>
      </c>
      <c r="FR43" s="41">
        <v>0.51221111111111106</v>
      </c>
      <c r="FS43" s="41">
        <v>0.41459555555555566</v>
      </c>
      <c r="FT43" s="41">
        <v>0.68455333333333335</v>
      </c>
      <c r="FU43" s="41">
        <v>0.4233533333333333</v>
      </c>
      <c r="FV43" s="41">
        <v>0.27503333333333335</v>
      </c>
      <c r="FW43" s="41">
        <v>0.25273731111111114</v>
      </c>
      <c r="FX43" s="41">
        <v>0.23574695555555555</v>
      </c>
      <c r="FY43" s="41">
        <v>0.26256293333333341</v>
      </c>
      <c r="FZ43" s="41">
        <v>0.24566188888888887</v>
      </c>
      <c r="GA43" s="41">
        <v>9.5337844444444458E-2</v>
      </c>
      <c r="GB43" s="41">
        <v>0.10566628888888892</v>
      </c>
      <c r="GC43" s="41">
        <v>0.16141517777777775</v>
      </c>
      <c r="GD43" s="41">
        <v>0.4413067333333332</v>
      </c>
      <c r="GE43" s="41">
        <v>0.42661717777777791</v>
      </c>
      <c r="GF43" s="41">
        <v>0.14832000000000004</v>
      </c>
      <c r="GG43" s="41">
        <v>0.67996726666666663</v>
      </c>
      <c r="GH43" s="41">
        <v>0.62072182222222239</v>
      </c>
      <c r="GI43" s="41">
        <v>0.61642711111111115</v>
      </c>
      <c r="GJ43" s="41">
        <v>0.6427933555555555</v>
      </c>
      <c r="GK43" s="41">
        <v>0.66945088888888893</v>
      </c>
      <c r="GL43" s="41">
        <v>0.69234013333333322</v>
      </c>
      <c r="GM43" s="41">
        <v>20.679999999999996</v>
      </c>
      <c r="GN43" s="41">
        <v>26.129333333333332</v>
      </c>
      <c r="GO43" s="41">
        <v>27.003111111111114</v>
      </c>
      <c r="GP43" s="41">
        <v>27.760888888888889</v>
      </c>
      <c r="GQ43" s="41">
        <f t="shared" si="17"/>
        <v>6.3231111111111176</v>
      </c>
      <c r="GR43" s="40">
        <v>40.484000000000002</v>
      </c>
      <c r="GS43" s="40">
        <f t="shared" si="18"/>
        <v>102.82936000000001</v>
      </c>
      <c r="GT43" s="4">
        <v>104</v>
      </c>
      <c r="GU43" s="41">
        <f t="shared" si="19"/>
        <v>1.1706399999999917</v>
      </c>
      <c r="GV43" s="41">
        <v>0.73144259259259292</v>
      </c>
      <c r="GW43" s="41">
        <v>0.51650740740740753</v>
      </c>
      <c r="GX43" s="41">
        <v>0.3934037037037037</v>
      </c>
      <c r="GY43" s="41">
        <v>0.70469999999999988</v>
      </c>
      <c r="GZ43" s="41">
        <v>0.40378148148148152</v>
      </c>
      <c r="HA43" s="41">
        <v>0.26976481481481485</v>
      </c>
      <c r="HB43" s="41">
        <v>0.2887858148148148</v>
      </c>
      <c r="HC43" s="41">
        <v>0.27175425925925922</v>
      </c>
      <c r="HD43" s="41">
        <v>0.30132964814814817</v>
      </c>
      <c r="HE43" s="41">
        <v>0.2843962962962962</v>
      </c>
      <c r="HF43" s="41">
        <v>0.12318287037037032</v>
      </c>
      <c r="HG43" s="41">
        <v>0.13660918518518519</v>
      </c>
      <c r="HH43" s="41">
        <v>0.17205533333333331</v>
      </c>
      <c r="HI43" s="41">
        <v>0.46119890740740743</v>
      </c>
      <c r="HJ43" s="41">
        <v>0.44648259259259249</v>
      </c>
      <c r="HK43" s="41">
        <v>0.13401666666666665</v>
      </c>
      <c r="HL43" s="41">
        <v>0.8208533333333331</v>
      </c>
      <c r="HM43" s="41">
        <v>0.75406444444444443</v>
      </c>
      <c r="HN43" s="41">
        <v>0.57458596296296294</v>
      </c>
      <c r="HO43" s="41">
        <v>0.60136342592592607</v>
      </c>
      <c r="HP43" s="41">
        <v>0.63674509259259249</v>
      </c>
      <c r="HQ43" s="41">
        <v>0.65975890740740772</v>
      </c>
      <c r="HR43" s="41">
        <v>15.738148148148154</v>
      </c>
      <c r="HS43" s="41">
        <v>22.528148148148162</v>
      </c>
      <c r="HT43" s="41">
        <v>22.985925925925923</v>
      </c>
      <c r="HU43" s="41">
        <v>23.25611111111111</v>
      </c>
      <c r="HV43" s="41">
        <f t="shared" si="20"/>
        <v>7.2477777777777685</v>
      </c>
      <c r="HW43" s="41">
        <v>39.794814814814814</v>
      </c>
      <c r="HX43" s="41">
        <f t="shared" si="21"/>
        <v>101.07882962962962</v>
      </c>
      <c r="HY43" s="4">
        <v>106</v>
      </c>
      <c r="HZ43" s="40">
        <f t="shared" si="22"/>
        <v>4.9211703703703762</v>
      </c>
      <c r="IA43" s="41">
        <v>0.67855555555555558</v>
      </c>
      <c r="IB43" s="41">
        <v>0.43592592592592599</v>
      </c>
      <c r="IC43" s="41">
        <v>0.31431666666666658</v>
      </c>
      <c r="ID43" s="41">
        <v>0.62938888888888911</v>
      </c>
      <c r="IE43" s="41">
        <v>0.33790185185185179</v>
      </c>
      <c r="IF43" s="41">
        <v>0.21824814814814816</v>
      </c>
      <c r="IG43" s="41">
        <v>0.33509864814814816</v>
      </c>
      <c r="IH43" s="41">
        <v>0.30161948148148149</v>
      </c>
      <c r="II43" s="41">
        <v>0.36795453703703701</v>
      </c>
      <c r="IJ43" s="41">
        <v>0.33530335185185184</v>
      </c>
      <c r="IK43" s="41">
        <v>0.12731316666666667</v>
      </c>
      <c r="IL43" s="41">
        <v>0.16414718518518517</v>
      </c>
      <c r="IM43" s="41">
        <v>0.21747987037037031</v>
      </c>
      <c r="IN43" s="41">
        <v>0.51333461111111112</v>
      </c>
      <c r="IO43" s="41">
        <v>0.48537109259259248</v>
      </c>
      <c r="IP43" s="41">
        <v>0.11965370370370371</v>
      </c>
      <c r="IQ43" s="41">
        <v>1.0197326481481481</v>
      </c>
      <c r="IR43" s="41">
        <v>0.87263514814814791</v>
      </c>
      <c r="IS43" s="41">
        <v>0.59526485185185196</v>
      </c>
      <c r="IT43" s="41">
        <v>0.65581811111111121</v>
      </c>
      <c r="IU43" s="41">
        <v>0.66742094444444433</v>
      </c>
      <c r="IV43" s="41">
        <v>0.71706048148148149</v>
      </c>
      <c r="IW43" s="41">
        <v>21.912592592592592</v>
      </c>
      <c r="IX43" s="41">
        <v>26.876481481481481</v>
      </c>
      <c r="IY43" s="41">
        <v>27.894074074074084</v>
      </c>
      <c r="IZ43" s="41">
        <v>28.268148148148143</v>
      </c>
      <c r="JA43" s="41">
        <f t="shared" si="23"/>
        <v>5.9814814814814916</v>
      </c>
      <c r="JB43" s="41">
        <v>43.099999999999994</v>
      </c>
      <c r="JC43" s="41">
        <f t="shared" si="24"/>
        <v>109.47399999999999</v>
      </c>
      <c r="JD43" s="41">
        <v>112</v>
      </c>
      <c r="JE43" s="41">
        <f t="shared" si="25"/>
        <v>2.5260000000000105</v>
      </c>
      <c r="JF43" s="41">
        <v>0.64108888888888871</v>
      </c>
      <c r="JG43" s="41">
        <v>0.38996388888888894</v>
      </c>
      <c r="JH43" s="41">
        <v>0.26434999999999997</v>
      </c>
      <c r="JI43" s="41">
        <v>0.58768888888888871</v>
      </c>
      <c r="JJ43" s="41">
        <v>0.28588055555555558</v>
      </c>
      <c r="JK43" s="41">
        <v>0.19056944444444446</v>
      </c>
      <c r="JL43" s="41">
        <v>0.38350866666666672</v>
      </c>
      <c r="JM43" s="41">
        <v>0.3458484166666666</v>
      </c>
      <c r="JN43" s="41">
        <v>0.41737916666666675</v>
      </c>
      <c r="JO43" s="41">
        <v>0.38075524999999988</v>
      </c>
      <c r="JP43" s="41">
        <v>0.15516305555555554</v>
      </c>
      <c r="JQ43" s="41">
        <v>0.19424944444444447</v>
      </c>
      <c r="JR43" s="41">
        <v>0.24348983333333329</v>
      </c>
      <c r="JS43" s="41">
        <v>0.54192272222222237</v>
      </c>
      <c r="JT43" s="41">
        <v>0.51039741666666694</v>
      </c>
      <c r="JU43" s="41">
        <v>9.5311111111111124E-2</v>
      </c>
      <c r="JV43" s="41">
        <v>1.264061861111111</v>
      </c>
      <c r="JW43" s="41">
        <v>1.0754063055555558</v>
      </c>
      <c r="JX43" s="41">
        <v>0.58703161111111113</v>
      </c>
      <c r="JY43" s="41">
        <v>0.64414030555555546</v>
      </c>
      <c r="JZ43" s="41">
        <v>0.66792105555555548</v>
      </c>
      <c r="KA43" s="41">
        <v>0.7136158055555557</v>
      </c>
      <c r="KB43" s="41">
        <v>25.455555555555556</v>
      </c>
      <c r="KC43" s="41">
        <v>30.440555555555559</v>
      </c>
      <c r="KD43" s="41">
        <v>29.244722222222222</v>
      </c>
      <c r="KE43" s="41">
        <v>28.792777777777776</v>
      </c>
      <c r="KF43" s="41">
        <f t="shared" si="26"/>
        <v>3.7891666666666666</v>
      </c>
      <c r="KG43" s="41">
        <v>44.929444444444442</v>
      </c>
      <c r="KH43" s="41">
        <f t="shared" si="27"/>
        <v>114.12078888888888</v>
      </c>
      <c r="KI43" s="41">
        <v>120</v>
      </c>
      <c r="KJ43" s="41">
        <f t="shared" si="28"/>
        <v>5.8792111111111183</v>
      </c>
      <c r="KK43" s="41">
        <v>0.39452432432432433</v>
      </c>
      <c r="KL43" s="41">
        <v>0.23445405405405398</v>
      </c>
      <c r="KM43" s="41">
        <v>0.1501081081081081</v>
      </c>
      <c r="KN43" s="41">
        <v>0.36658378378378381</v>
      </c>
      <c r="KO43" s="41">
        <v>0.16959459459459456</v>
      </c>
      <c r="KP43" s="41">
        <v>0.11131621621621621</v>
      </c>
      <c r="KQ43" s="41">
        <v>0.39861451351351346</v>
      </c>
      <c r="KR43" s="41">
        <v>0.36748981081081078</v>
      </c>
      <c r="KS43" s="41">
        <v>0.45025470270270262</v>
      </c>
      <c r="KT43" s="41">
        <v>0.42078108108108109</v>
      </c>
      <c r="KU43" s="41">
        <v>0.16132456756756761</v>
      </c>
      <c r="KV43" s="41">
        <v>0.22212462162162164</v>
      </c>
      <c r="KW43" s="41">
        <v>0.25432232432432433</v>
      </c>
      <c r="KX43" s="41">
        <v>0.5599616756756759</v>
      </c>
      <c r="KY43" s="41">
        <v>0.53442648648648661</v>
      </c>
      <c r="KZ43" s="41">
        <v>5.8278378378378376E-2</v>
      </c>
      <c r="LA43" s="41">
        <v>1.348849216216216</v>
      </c>
      <c r="LB43" s="41">
        <v>1.1825895675675673</v>
      </c>
      <c r="LC43" s="41">
        <v>0.5674577567567568</v>
      </c>
      <c r="LD43" s="41">
        <v>0.64639940540540519</v>
      </c>
      <c r="LE43" s="41">
        <v>0.65486337837837849</v>
      </c>
      <c r="LF43" s="41">
        <v>0.71749000000000007</v>
      </c>
      <c r="LG43" s="41">
        <v>20.457027027027017</v>
      </c>
      <c r="LH43" s="41">
        <v>20.876216216216211</v>
      </c>
      <c r="LI43" s="41">
        <v>20.910000000000004</v>
      </c>
      <c r="LJ43" s="41">
        <v>20.145135135135138</v>
      </c>
      <c r="LK43" s="41">
        <f t="shared" si="29"/>
        <v>0.45297297297298655</v>
      </c>
      <c r="LL43" s="41">
        <v>57.462972972972977</v>
      </c>
      <c r="LM43" s="41">
        <f t="shared" si="30"/>
        <v>145.95595135135136</v>
      </c>
      <c r="LN43" s="41">
        <v>150</v>
      </c>
      <c r="LO43" s="41">
        <f t="shared" si="31"/>
        <v>4.0440486486486407</v>
      </c>
      <c r="LP43" s="41">
        <v>0.35844074074074073</v>
      </c>
      <c r="LQ43" s="41">
        <v>0.19225555555555557</v>
      </c>
      <c r="LR43" s="41">
        <v>0.10377407407407409</v>
      </c>
      <c r="LS43" s="41">
        <v>0.3336925925925926</v>
      </c>
      <c r="LT43" s="41">
        <v>0.12612222222222222</v>
      </c>
      <c r="LU43" s="41">
        <v>8.3111111111111122E-2</v>
      </c>
      <c r="LV43" s="41">
        <v>0.47849951851851841</v>
      </c>
      <c r="LW43" s="41">
        <v>0.45101888888888886</v>
      </c>
      <c r="LX43" s="41">
        <v>0.55124670370370366</v>
      </c>
      <c r="LY43" s="41">
        <v>0.52666774074074074</v>
      </c>
      <c r="LZ43" s="41">
        <v>0.20829559259259259</v>
      </c>
      <c r="MA43" s="41">
        <v>0.30224492592592589</v>
      </c>
      <c r="MB43" s="41">
        <v>0.30091755555555549</v>
      </c>
      <c r="MC43" s="41">
        <v>0.62264548148148147</v>
      </c>
      <c r="MD43" s="41">
        <v>0.60076788888888888</v>
      </c>
      <c r="ME43" s="41">
        <v>4.3011111111111111E-2</v>
      </c>
      <c r="MF43" s="41">
        <v>1.8755439629629631</v>
      </c>
      <c r="MG43" s="41">
        <v>1.6741147407407411</v>
      </c>
      <c r="MH43" s="41">
        <v>0.54585355555555559</v>
      </c>
      <c r="MI43" s="41">
        <v>0.63088362962962974</v>
      </c>
      <c r="MJ43" s="41">
        <v>0.64969066666666675</v>
      </c>
      <c r="MK43" s="41">
        <v>0.71474244444444446</v>
      </c>
      <c r="ML43" s="41">
        <v>22.503703703703703</v>
      </c>
      <c r="MM43" s="41">
        <v>21.124814814814819</v>
      </c>
      <c r="MN43" s="41">
        <v>21.630740740740741</v>
      </c>
      <c r="MO43" s="41">
        <v>21.018888888888892</v>
      </c>
      <c r="MP43" s="41">
        <f t="shared" si="32"/>
        <v>-0.87296296296296205</v>
      </c>
      <c r="MQ43" s="41">
        <v>59.843703703703696</v>
      </c>
      <c r="MR43" s="41">
        <f t="shared" si="33"/>
        <v>152.00300740740738</v>
      </c>
      <c r="MS43" s="41">
        <v>150</v>
      </c>
      <c r="MT43" s="41">
        <f t="shared" si="34"/>
        <v>-2.0030074074073809</v>
      </c>
      <c r="MU43" s="41">
        <v>0.30653103448275859</v>
      </c>
      <c r="MV43" s="41">
        <v>0.16735517241379311</v>
      </c>
      <c r="MW43" s="41">
        <v>8.676551724137932E-2</v>
      </c>
      <c r="MX43" s="41">
        <v>0.28120000000000001</v>
      </c>
      <c r="MY43" s="41">
        <v>0.10671724137931034</v>
      </c>
      <c r="MZ43" s="41">
        <v>7.1458620689655167E-2</v>
      </c>
      <c r="NA43" s="41">
        <v>0.4838575517241378</v>
      </c>
      <c r="NB43" s="41">
        <v>0.45046175862068971</v>
      </c>
      <c r="NC43" s="41">
        <v>0.55990220689655168</v>
      </c>
      <c r="ND43" s="41">
        <v>0.52942868965517242</v>
      </c>
      <c r="NE43" s="41">
        <v>0.22265537931034479</v>
      </c>
      <c r="NF43" s="41">
        <v>0.32016868965517237</v>
      </c>
      <c r="NG43" s="41">
        <v>0.29343851724137932</v>
      </c>
      <c r="NH43" s="41">
        <v>0.62182317241379315</v>
      </c>
      <c r="NI43" s="41">
        <v>0.5945185172413795</v>
      </c>
      <c r="NJ43" s="41">
        <v>3.5258620689655171E-2</v>
      </c>
      <c r="NK43" s="41">
        <v>1.9061033448275864</v>
      </c>
      <c r="NL43" s="41">
        <v>1.6645587241379312</v>
      </c>
      <c r="NM43" s="41">
        <v>0.52499106896551717</v>
      </c>
      <c r="NN43" s="41">
        <v>0.60979537931034489</v>
      </c>
      <c r="NO43" s="41">
        <v>0.63192241379310343</v>
      </c>
      <c r="NP43" s="41">
        <v>0.69730313793103471</v>
      </c>
      <c r="NQ43" s="41">
        <v>23.431379310344845</v>
      </c>
      <c r="NR43" s="41">
        <v>24.669655172413794</v>
      </c>
      <c r="NS43" s="41">
        <v>25.698965517241376</v>
      </c>
      <c r="NT43" s="41">
        <v>24.585172413793096</v>
      </c>
      <c r="NU43" s="41">
        <f t="shared" si="35"/>
        <v>2.2675862068965316</v>
      </c>
      <c r="NV43" s="41">
        <v>67.612068965517224</v>
      </c>
      <c r="NW43" s="41">
        <f t="shared" si="36"/>
        <v>171.73465517241374</v>
      </c>
      <c r="NX43" s="41">
        <v>174</v>
      </c>
      <c r="NY43" s="41">
        <f t="shared" si="37"/>
        <v>2.2653448275862615</v>
      </c>
      <c r="NZ43" s="41">
        <v>0.26201481481481476</v>
      </c>
      <c r="OA43" s="41">
        <v>0.14510000000000003</v>
      </c>
      <c r="OB43" s="41">
        <v>7.727037037037035E-2</v>
      </c>
      <c r="OC43" s="41">
        <v>0.24214074074074071</v>
      </c>
      <c r="OD43" s="41">
        <v>9.2107407407407402E-2</v>
      </c>
      <c r="OE43" s="41">
        <v>6.0774074074074064E-2</v>
      </c>
      <c r="OF43" s="41">
        <v>0.4794012962962963</v>
      </c>
      <c r="OG43" s="41">
        <v>0.44897107407407399</v>
      </c>
      <c r="OH43" s="41">
        <v>0.54423474074074063</v>
      </c>
      <c r="OI43" s="41">
        <v>0.51659622222222223</v>
      </c>
      <c r="OJ43" s="41">
        <v>0.22338396296296298</v>
      </c>
      <c r="OK43" s="41">
        <v>0.30583070370370369</v>
      </c>
      <c r="OL43" s="41">
        <v>0.2869646296296296</v>
      </c>
      <c r="OM43" s="41">
        <v>0.62317203703703705</v>
      </c>
      <c r="ON43" s="41">
        <v>0.59892707407407408</v>
      </c>
      <c r="OO43" s="41">
        <v>3.1333333333333331E-2</v>
      </c>
      <c r="OP43" s="41">
        <v>1.8617375185185185</v>
      </c>
      <c r="OQ43" s="41">
        <v>1.6444558148148156</v>
      </c>
      <c r="OR43" s="41">
        <v>0.52707877777777778</v>
      </c>
      <c r="OS43" s="41">
        <v>0.60000403703703709</v>
      </c>
      <c r="OT43" s="41">
        <v>0.63159033333333325</v>
      </c>
      <c r="OU43" s="41">
        <v>0.68791366666666665</v>
      </c>
      <c r="OV43" s="41">
        <v>15.810370370370372</v>
      </c>
      <c r="OW43" s="41">
        <v>17.594814814814814</v>
      </c>
      <c r="OX43" s="41">
        <v>18.101111111111113</v>
      </c>
      <c r="OY43" s="41">
        <v>17.441111111111113</v>
      </c>
      <c r="OZ43" s="41">
        <f t="shared" si="38"/>
        <v>2.2907407407407412</v>
      </c>
      <c r="PA43" s="41">
        <v>44.700370370370365</v>
      </c>
      <c r="PB43" s="41">
        <f t="shared" si="39"/>
        <v>113.53894074074073</v>
      </c>
      <c r="PC43" s="41">
        <v>184</v>
      </c>
      <c r="PD43" s="41">
        <f t="shared" si="40"/>
        <v>70.461059259259272</v>
      </c>
      <c r="PE43" s="41">
        <v>0.2638875</v>
      </c>
      <c r="PF43" s="41">
        <v>0.12725781250000001</v>
      </c>
      <c r="PG43" s="41">
        <v>0.11635625000000002</v>
      </c>
      <c r="PH43" s="41">
        <v>0.23741249999999992</v>
      </c>
      <c r="PI43" s="41">
        <v>0.10335000000000001</v>
      </c>
      <c r="PJ43" s="41">
        <v>7.3615625000000004E-2</v>
      </c>
      <c r="PK43" s="41">
        <v>0.43629817187499992</v>
      </c>
      <c r="PL43" s="41">
        <v>0.39306981250000006</v>
      </c>
      <c r="PM43" s="41">
        <v>0.38755782812499995</v>
      </c>
      <c r="PN43" s="41">
        <v>0.34255164062499993</v>
      </c>
      <c r="PO43" s="41">
        <v>0.103688046875</v>
      </c>
      <c r="PP43" s="41">
        <v>4.5837312499999991E-2</v>
      </c>
      <c r="PQ43" s="41">
        <v>0.34848001562500008</v>
      </c>
      <c r="PR43" s="41">
        <v>0.5629495937500002</v>
      </c>
      <c r="PS43" s="41">
        <v>0.52636256250000002</v>
      </c>
      <c r="PT43" s="41">
        <v>2.9734375000000004E-2</v>
      </c>
      <c r="PU43" s="41">
        <v>1.5616754687500001</v>
      </c>
      <c r="PV43" s="41">
        <v>1.3052880468749999</v>
      </c>
      <c r="PW43" s="41">
        <v>0.90586475</v>
      </c>
      <c r="PX43" s="41">
        <v>0.80041843750000008</v>
      </c>
      <c r="PY43" s="41">
        <v>0.93010290624999992</v>
      </c>
      <c r="PZ43" s="41">
        <v>0.85109568750000009</v>
      </c>
      <c r="QA43" s="41">
        <v>24.806875000000016</v>
      </c>
      <c r="QB43" s="41">
        <v>27.861406250000002</v>
      </c>
      <c r="QC43" s="41">
        <v>28.088437500000005</v>
      </c>
      <c r="QD43" s="41">
        <v>27.159687500000011</v>
      </c>
      <c r="QE43" s="41">
        <f t="shared" si="41"/>
        <v>3.2815624999999891</v>
      </c>
      <c r="QF43" s="41">
        <v>75.386718749999929</v>
      </c>
      <c r="QG43" s="41">
        <f t="shared" si="42"/>
        <v>191.48226562499983</v>
      </c>
      <c r="QH43" s="41">
        <v>185</v>
      </c>
      <c r="QI43" s="41">
        <f t="shared" si="43"/>
        <v>-6.4822656249998261</v>
      </c>
      <c r="QJ43" s="41">
        <v>0.22363478260869574</v>
      </c>
      <c r="QK43" s="41">
        <v>0.15759130434782609</v>
      </c>
      <c r="QL43" s="41">
        <v>0.1302782608695652</v>
      </c>
      <c r="QM43" s="41">
        <v>0.16166956521739131</v>
      </c>
      <c r="QN43" s="41">
        <v>0.10385217391304347</v>
      </c>
      <c r="QO43" s="41">
        <v>7.8295652173913044E-2</v>
      </c>
      <c r="QP43" s="41">
        <v>0.36498443478260872</v>
      </c>
      <c r="QQ43" s="41">
        <v>0.21801386956521737</v>
      </c>
      <c r="QR43" s="41">
        <v>0.2628727391304348</v>
      </c>
      <c r="QS43" s="41">
        <v>0.10770834782608694</v>
      </c>
      <c r="QT43" s="41">
        <v>0.20557186956521742</v>
      </c>
      <c r="QU43" s="41">
        <v>9.4729043478260874E-2</v>
      </c>
      <c r="QV43" s="41">
        <v>0.17245934782608693</v>
      </c>
      <c r="QW43" s="41">
        <v>0.48050543478260865</v>
      </c>
      <c r="QX43" s="41">
        <v>0.34772191304347833</v>
      </c>
      <c r="QY43" s="41">
        <v>2.5556521739130433E-2</v>
      </c>
      <c r="QZ43" s="41">
        <v>1.1608352173913048</v>
      </c>
      <c r="RA43" s="41">
        <v>0.56235839130434773</v>
      </c>
      <c r="RB43" s="41">
        <v>0.65391391304347823</v>
      </c>
      <c r="RC43" s="41">
        <v>0.46655595652173909</v>
      </c>
      <c r="RD43" s="41">
        <v>0.70038556521739137</v>
      </c>
      <c r="RE43" s="41">
        <v>0.54110286956521736</v>
      </c>
      <c r="RF43" s="41">
        <v>26.326956521739131</v>
      </c>
      <c r="RG43" s="41">
        <v>33.045652173913041</v>
      </c>
      <c r="RH43" s="41">
        <v>33.827826086956513</v>
      </c>
      <c r="RI43" s="41">
        <v>32.61</v>
      </c>
      <c r="RJ43" s="41">
        <f t="shared" si="44"/>
        <v>7.500869565217382</v>
      </c>
      <c r="RK43" s="41">
        <v>75.866521739130462</v>
      </c>
      <c r="RL43" s="41">
        <f t="shared" si="45"/>
        <v>192.70096521739137</v>
      </c>
      <c r="RM43" s="41">
        <v>197</v>
      </c>
      <c r="RN43" s="41">
        <f t="shared" si="46"/>
        <v>4.2990347826086293</v>
      </c>
      <c r="RO43" s="41">
        <v>0.20538148148148144</v>
      </c>
      <c r="RP43" s="41">
        <v>0.12156296296296294</v>
      </c>
      <c r="RQ43" s="41">
        <v>0.13039999999999999</v>
      </c>
      <c r="RR43" s="41">
        <v>0.14907037037037035</v>
      </c>
      <c r="RS43" s="41">
        <v>0.10926296296296296</v>
      </c>
      <c r="RT43" s="41">
        <v>7.5651851851851845E-2</v>
      </c>
      <c r="RU43" s="41">
        <v>0.30445311111111117</v>
      </c>
      <c r="RV43" s="41">
        <v>0.15416840740740745</v>
      </c>
      <c r="RW43" s="41">
        <v>0.22203737037037041</v>
      </c>
      <c r="RX43" s="41">
        <v>6.6630962962962961E-2</v>
      </c>
      <c r="RY43" s="41">
        <v>5.2874740740740743E-2</v>
      </c>
      <c r="RZ43" s="41">
        <v>-3.5746333333333331E-2</v>
      </c>
      <c r="SA43" s="41">
        <v>0.25562218518518515</v>
      </c>
      <c r="SB43" s="41">
        <v>0.46046196296296305</v>
      </c>
      <c r="SC43" s="41">
        <v>0.32675118518518514</v>
      </c>
      <c r="SD43" s="41">
        <v>3.3611111111111099E-2</v>
      </c>
      <c r="SE43" s="41">
        <v>0.88387351851851836</v>
      </c>
      <c r="SF43" s="41">
        <v>0.36716937037037034</v>
      </c>
      <c r="SG43" s="41">
        <v>1.1635377037037036</v>
      </c>
      <c r="SH43" s="41">
        <v>0.83892814814814809</v>
      </c>
      <c r="SI43" s="41">
        <v>1.1280780000000001</v>
      </c>
      <c r="SJ43" s="41">
        <v>0.86958770370370375</v>
      </c>
      <c r="SK43" s="41">
        <v>32.389629629629638</v>
      </c>
      <c r="SL43" s="41">
        <v>38.171851851851855</v>
      </c>
      <c r="SM43" s="41">
        <v>39.134444444444448</v>
      </c>
      <c r="SN43" s="41">
        <v>37.788148148148146</v>
      </c>
      <c r="SO43" s="41">
        <f t="shared" si="47"/>
        <v>6.7448148148148093</v>
      </c>
      <c r="SP43" s="42">
        <v>75.977777777777774</v>
      </c>
      <c r="SQ43" s="42">
        <f t="shared" si="48"/>
        <v>192.98355555555554</v>
      </c>
      <c r="SR43" s="42">
        <v>202.5</v>
      </c>
      <c r="SS43" s="42">
        <f t="shared" si="49"/>
        <v>9.5164444444444598</v>
      </c>
      <c r="ST43" s="42">
        <v>-9999</v>
      </c>
      <c r="SU43" s="42">
        <v>-9999</v>
      </c>
      <c r="SV43" s="42">
        <v>-9999</v>
      </c>
      <c r="SW43" s="42">
        <v>-9999</v>
      </c>
      <c r="SX43" s="42">
        <v>-9999</v>
      </c>
      <c r="SY43" s="42">
        <v>-9999</v>
      </c>
      <c r="SZ43" s="42">
        <v>-9999</v>
      </c>
      <c r="TA43" s="42">
        <v>-9999</v>
      </c>
      <c r="TB43" s="42">
        <v>-9999</v>
      </c>
      <c r="TC43" s="42">
        <v>-9999</v>
      </c>
      <c r="TD43" s="42">
        <v>-9999</v>
      </c>
      <c r="TE43" s="42">
        <v>-9999</v>
      </c>
      <c r="TF43" s="42">
        <v>-9999</v>
      </c>
      <c r="TG43" s="42">
        <v>-9999</v>
      </c>
      <c r="TH43" s="42">
        <v>-9999</v>
      </c>
      <c r="TI43" s="42">
        <v>-9999</v>
      </c>
      <c r="TJ43" s="42">
        <v>-9999</v>
      </c>
      <c r="TK43" s="42">
        <v>-9999</v>
      </c>
      <c r="TL43" s="42">
        <v>-9999</v>
      </c>
      <c r="TM43" s="42">
        <v>-9999</v>
      </c>
      <c r="TN43" s="42">
        <v>-9999</v>
      </c>
      <c r="TO43" s="42">
        <v>-9999</v>
      </c>
      <c r="TP43" s="42">
        <v>-9999</v>
      </c>
      <c r="TQ43" s="42">
        <v>-9999</v>
      </c>
      <c r="TR43" s="42">
        <v>-9999</v>
      </c>
      <c r="TS43" s="42">
        <v>-9999</v>
      </c>
      <c r="TT43" s="42">
        <v>-9999</v>
      </c>
      <c r="TU43" s="42">
        <v>-9999</v>
      </c>
      <c r="TV43" s="42">
        <v>-9999</v>
      </c>
      <c r="TW43" s="42">
        <v>-9999</v>
      </c>
      <c r="TX43" s="42">
        <v>-9999</v>
      </c>
      <c r="TY43" s="41">
        <v>0.19654500000000003</v>
      </c>
      <c r="TZ43" s="41">
        <v>0.12228000000000003</v>
      </c>
      <c r="UA43" s="41">
        <v>0.143535</v>
      </c>
      <c r="UB43" s="41">
        <v>0.13931500000000002</v>
      </c>
      <c r="UC43" s="41">
        <v>0.11696499999999999</v>
      </c>
      <c r="UD43" s="41">
        <v>7.4630000000000002E-2</v>
      </c>
      <c r="UE43" s="41">
        <v>0.25284850000000003</v>
      </c>
      <c r="UF43" s="41">
        <v>8.7124050000000008E-2</v>
      </c>
      <c r="UG43" s="41">
        <v>0.15474670000000001</v>
      </c>
      <c r="UH43" s="41">
        <v>-1.520435E-2</v>
      </c>
      <c r="UI43" s="41">
        <v>2.1435349999999999E-2</v>
      </c>
      <c r="UJ43" s="41">
        <v>-8.0883050000000026E-2</v>
      </c>
      <c r="UK43" s="41">
        <v>0.23247989999999996</v>
      </c>
      <c r="UL43" s="41">
        <v>0.44867140000000011</v>
      </c>
      <c r="UM43" s="41">
        <v>0.30221680000000001</v>
      </c>
      <c r="UN43" s="41">
        <v>4.2334999999999998E-2</v>
      </c>
      <c r="UO43" s="41">
        <v>0.6822050999999999</v>
      </c>
      <c r="UP43" s="41">
        <v>0.19241064999999999</v>
      </c>
      <c r="UQ43" s="41">
        <v>1.5307430500000001</v>
      </c>
      <c r="UR43" s="41">
        <v>0.91654479999999994</v>
      </c>
      <c r="US43" s="41">
        <v>1.4295191500000002</v>
      </c>
      <c r="UT43" s="41">
        <v>0.92992425000000001</v>
      </c>
      <c r="UU43" s="41">
        <v>33.614999999999995</v>
      </c>
      <c r="UV43" s="41">
        <v>42.004000000000005</v>
      </c>
      <c r="UW43" s="41">
        <v>42.494999999999997</v>
      </c>
      <c r="UX43" s="41">
        <v>40.885500000000008</v>
      </c>
      <c r="UY43" s="41">
        <f t="shared" si="50"/>
        <v>8.8800000000000026</v>
      </c>
      <c r="UZ43" s="42">
        <v>75.981000000000009</v>
      </c>
      <c r="VA43" s="42">
        <f t="shared" si="51"/>
        <v>192.99174000000002</v>
      </c>
      <c r="VB43" s="42">
        <v>206</v>
      </c>
      <c r="VC43" s="42">
        <f t="shared" si="52"/>
        <v>13.008259999999979</v>
      </c>
      <c r="VD43" s="41">
        <f t="shared" si="58"/>
        <v>-688.75964152411291</v>
      </c>
      <c r="VE43" s="41">
        <f t="shared" si="59"/>
        <v>-688.26325592799753</v>
      </c>
      <c r="VF43" s="41">
        <f t="shared" si="60"/>
        <v>-710.48689870383475</v>
      </c>
    </row>
    <row r="44" spans="1:578" x14ac:dyDescent="0.25">
      <c r="A44" s="4">
        <v>1</v>
      </c>
      <c r="B44" s="4">
        <v>5</v>
      </c>
      <c r="C44" s="28">
        <v>503</v>
      </c>
      <c r="D44" s="42">
        <v>-9999</v>
      </c>
      <c r="E44" s="42">
        <v>-9999</v>
      </c>
      <c r="F44" s="4">
        <v>3</v>
      </c>
      <c r="G44" s="4">
        <v>48.8</v>
      </c>
      <c r="H44" s="40">
        <v>213.38417721518985</v>
      </c>
      <c r="I44" s="40">
        <f t="shared" si="7"/>
        <v>262.18417721518983</v>
      </c>
      <c r="J44" s="41">
        <f t="shared" si="8"/>
        <v>0.54226303457123026</v>
      </c>
      <c r="K44" s="4" t="s">
        <v>10</v>
      </c>
      <c r="L44" s="42">
        <v>75</v>
      </c>
      <c r="M44" s="42">
        <f t="shared" si="56"/>
        <v>84.000000000000014</v>
      </c>
      <c r="N44" s="42">
        <v>-9999</v>
      </c>
      <c r="O44" s="42">
        <v>-9999</v>
      </c>
      <c r="P44" s="42">
        <v>-9999</v>
      </c>
      <c r="Q44" s="42">
        <v>-9999</v>
      </c>
      <c r="R44" s="42">
        <v>-9999</v>
      </c>
      <c r="S44" s="42">
        <v>-9999</v>
      </c>
      <c r="T44" s="42">
        <v>-9999</v>
      </c>
      <c r="U44" s="42">
        <v>-9999</v>
      </c>
      <c r="V44" s="42">
        <v>-9999</v>
      </c>
      <c r="W44" s="42">
        <v>-9999</v>
      </c>
      <c r="X44" s="42">
        <v>-9999</v>
      </c>
      <c r="Y44" s="42">
        <v>-9999</v>
      </c>
      <c r="Z44" s="42">
        <v>-9999</v>
      </c>
      <c r="AA44" s="42">
        <v>-9999</v>
      </c>
      <c r="AB44" s="42">
        <v>-9999</v>
      </c>
      <c r="AC44" s="42">
        <v>-9999</v>
      </c>
      <c r="AD44" s="42">
        <v>-9999</v>
      </c>
      <c r="AE44" s="42">
        <v>-9999</v>
      </c>
      <c r="AF44" s="57">
        <v>-9999</v>
      </c>
      <c r="AG44" s="42">
        <v>-9999</v>
      </c>
      <c r="AH44" s="42">
        <v>-9999</v>
      </c>
      <c r="AI44" s="57">
        <v>-9999</v>
      </c>
      <c r="AJ44" s="57">
        <v>-9999</v>
      </c>
      <c r="AK44" s="57">
        <v>-9999</v>
      </c>
      <c r="AL44" s="58">
        <v>-9999</v>
      </c>
      <c r="AM44" s="42">
        <v>-9999</v>
      </c>
      <c r="AN44" s="42">
        <v>-9999</v>
      </c>
      <c r="AO44" s="42">
        <v>-9999</v>
      </c>
      <c r="AP44" s="42">
        <v>-9999</v>
      </c>
      <c r="AQ44" s="42">
        <v>-9999</v>
      </c>
      <c r="AR44" s="42">
        <v>-9999</v>
      </c>
      <c r="AS44" s="42">
        <v>-9999</v>
      </c>
      <c r="AT44" s="42">
        <v>-9999</v>
      </c>
      <c r="AU44" s="42">
        <v>-9999</v>
      </c>
      <c r="AV44" s="42">
        <v>-9999</v>
      </c>
      <c r="AW44" s="42">
        <v>-9999</v>
      </c>
      <c r="AX44" s="42">
        <v>-9999</v>
      </c>
      <c r="AY44" s="42">
        <v>-9999</v>
      </c>
      <c r="AZ44" s="42">
        <v>-9999</v>
      </c>
      <c r="BA44" s="42">
        <v>-9999</v>
      </c>
      <c r="BB44" s="42">
        <v>-9999</v>
      </c>
      <c r="BC44" s="42">
        <v>-9999</v>
      </c>
      <c r="BD44" s="42">
        <v>-9999</v>
      </c>
      <c r="BE44" s="42">
        <v>-9999</v>
      </c>
      <c r="BF44" s="42">
        <v>-9999</v>
      </c>
      <c r="BG44" s="42">
        <v>-9999</v>
      </c>
      <c r="BH44" s="42">
        <v>-9999</v>
      </c>
      <c r="BI44" s="42">
        <v>-9999</v>
      </c>
      <c r="BJ44" s="42">
        <v>-9999</v>
      </c>
      <c r="BK44" s="42">
        <v>-9999</v>
      </c>
      <c r="BL44" s="42">
        <v>-9999</v>
      </c>
      <c r="BM44" s="42">
        <v>-9999</v>
      </c>
      <c r="BN44" s="42">
        <v>-9999</v>
      </c>
      <c r="BO44" s="42">
        <v>-9999</v>
      </c>
      <c r="BP44" s="42">
        <v>-9999</v>
      </c>
      <c r="BQ44" s="42">
        <v>-9999</v>
      </c>
      <c r="BR44" s="42">
        <v>-9999</v>
      </c>
      <c r="BS44" s="42">
        <v>-9999</v>
      </c>
      <c r="BT44" s="42">
        <v>-9999</v>
      </c>
      <c r="BU44" s="42">
        <v>-9999</v>
      </c>
      <c r="BV44" s="42">
        <v>-9999</v>
      </c>
      <c r="BW44" s="42">
        <v>-9999</v>
      </c>
      <c r="BX44" s="42">
        <v>-9999</v>
      </c>
      <c r="BY44" s="42">
        <v>-9999</v>
      </c>
      <c r="BZ44" s="42">
        <v>-9999</v>
      </c>
      <c r="CA44" s="42">
        <v>-9999</v>
      </c>
      <c r="CB44" s="42">
        <v>-9999</v>
      </c>
      <c r="CC44" s="42">
        <v>-9999</v>
      </c>
      <c r="CD44" s="8">
        <v>7.53</v>
      </c>
      <c r="CE44" s="25">
        <f t="shared" si="57"/>
        <v>502.00000000000006</v>
      </c>
      <c r="CF44" s="4">
        <v>3.73</v>
      </c>
      <c r="CG44" s="41">
        <f t="shared" si="55"/>
        <v>18.724600000000002</v>
      </c>
      <c r="CH44" s="37">
        <v>42.35</v>
      </c>
      <c r="CI44" s="25">
        <f>(CH44/1000)*(10000/(0.5*2*0.15))</f>
        <v>2823.3333333333335</v>
      </c>
      <c r="CJ44" s="43">
        <v>2.61</v>
      </c>
      <c r="CK44" s="41">
        <f>CI44*CJ44/100</f>
        <v>73.688999999999993</v>
      </c>
      <c r="CL44" s="38">
        <v>92.02</v>
      </c>
      <c r="CM44" s="25">
        <f>(CL44/1000)*(10000/(0.5*2*0.15))</f>
        <v>6134.6666666666661</v>
      </c>
      <c r="CN44" s="43">
        <v>1.34</v>
      </c>
      <c r="CO44" s="41">
        <f>CM44*CN44/100</f>
        <v>82.20453333333333</v>
      </c>
      <c r="CP44" s="38">
        <v>150.47999999999999</v>
      </c>
      <c r="CQ44" s="25">
        <f>(CP44/1000)*(10000/(0.5*2*0.15))</f>
        <v>10032</v>
      </c>
      <c r="CR44" s="43">
        <v>1.21</v>
      </c>
      <c r="CS44" s="41">
        <f>CQ44*CR44/100</f>
        <v>121.38719999999999</v>
      </c>
      <c r="CT44" s="8">
        <v>679.46</v>
      </c>
      <c r="CU44" s="8">
        <v>4.0322580645161334</v>
      </c>
      <c r="CV44" s="8">
        <v>4.7539275000000005</v>
      </c>
      <c r="CW44" s="8">
        <v>1429.2603326407482</v>
      </c>
      <c r="CX44" s="25">
        <f t="shared" si="61"/>
        <v>1429.2603326407482</v>
      </c>
      <c r="CY44" s="25">
        <f t="shared" si="9"/>
        <v>1477.0869565217392</v>
      </c>
      <c r="CZ44" s="25">
        <f>CX44/(CQ44)</f>
        <v>0.14247012885174923</v>
      </c>
      <c r="DA44" s="43">
        <v>2.59</v>
      </c>
      <c r="DB44" s="41">
        <f t="shared" si="10"/>
        <v>37.017842615395374</v>
      </c>
      <c r="DC44" s="41">
        <v>65</v>
      </c>
      <c r="DD44" s="41">
        <v>1342</v>
      </c>
      <c r="DE44" s="41">
        <f t="shared" si="3"/>
        <v>48.435171385991055</v>
      </c>
      <c r="DF44" s="41">
        <v>0</v>
      </c>
      <c r="DG44" s="41">
        <v>0.76211290322580638</v>
      </c>
      <c r="DH44" s="41">
        <v>0.55913548387096768</v>
      </c>
      <c r="DI44" s="41">
        <v>0.48321612903225786</v>
      </c>
      <c r="DJ44" s="41">
        <v>0.72599677419354824</v>
      </c>
      <c r="DK44" s="41">
        <v>0.48849032258064518</v>
      </c>
      <c r="DL44" s="41">
        <v>0.30404193548387104</v>
      </c>
      <c r="DM44" s="41">
        <v>0.21874306451612904</v>
      </c>
      <c r="DN44" s="41">
        <v>0.19545338709677421</v>
      </c>
      <c r="DO44" s="41">
        <v>0.22345290322580647</v>
      </c>
      <c r="DP44" s="41">
        <v>0.2002171612903226</v>
      </c>
      <c r="DQ44" s="41">
        <v>6.7911741935483882E-2</v>
      </c>
      <c r="DR44" s="41">
        <v>7.2891096774193517E-2</v>
      </c>
      <c r="DS44" s="41">
        <v>0.1530737419354839</v>
      </c>
      <c r="DT44" s="41">
        <v>0.42917887096774204</v>
      </c>
      <c r="DU44" s="41">
        <v>0.40911483870967741</v>
      </c>
      <c r="DV44" s="41">
        <v>0.18444838709677422</v>
      </c>
      <c r="DW44" s="41">
        <v>0.56055383870967734</v>
      </c>
      <c r="DX44" s="41">
        <v>0.48635932258064513</v>
      </c>
      <c r="DY44" s="41">
        <v>0.68396393548387102</v>
      </c>
      <c r="DZ44" s="41">
        <v>0.70071403225806439</v>
      </c>
      <c r="EA44" s="41">
        <v>0.72546609677419349</v>
      </c>
      <c r="EB44" s="41">
        <v>0.73954412903225819</v>
      </c>
      <c r="EC44" s="41">
        <v>21.880967741935478</v>
      </c>
      <c r="ED44" s="41">
        <v>24.004193548387093</v>
      </c>
      <c r="EE44" s="41">
        <v>25.081290322580642</v>
      </c>
      <c r="EF44" s="41">
        <v>26.316129032258068</v>
      </c>
      <c r="EG44" s="41">
        <f t="shared" si="11"/>
        <v>3.2003225806451638</v>
      </c>
      <c r="EH44" s="41">
        <v>38.65774193548387</v>
      </c>
      <c r="EI44" s="42">
        <f t="shared" si="12"/>
        <v>98.190664516129033</v>
      </c>
      <c r="EJ44" s="4">
        <v>105</v>
      </c>
      <c r="EK44" s="40">
        <f t="shared" si="13"/>
        <v>6.8093354838709672</v>
      </c>
      <c r="EL44" s="41">
        <v>0.70406122448979591</v>
      </c>
      <c r="EM44" s="41">
        <v>0.50826326530612242</v>
      </c>
      <c r="EN44" s="41">
        <v>0.42775714285714289</v>
      </c>
      <c r="EO44" s="41">
        <v>0.6714204081632652</v>
      </c>
      <c r="EP44" s="41">
        <v>0.43591020408163267</v>
      </c>
      <c r="EQ44" s="41">
        <v>0.2736877551020408</v>
      </c>
      <c r="ER44" s="41">
        <v>0.23500326530612248</v>
      </c>
      <c r="ES44" s="41">
        <v>0.21246969387755107</v>
      </c>
      <c r="ET44" s="41">
        <v>0.24377648979591837</v>
      </c>
      <c r="EU44" s="41">
        <v>0.22134955102040824</v>
      </c>
      <c r="EV44" s="41">
        <v>7.684402040816328E-2</v>
      </c>
      <c r="EW44" s="41">
        <v>8.6129510204081619E-2</v>
      </c>
      <c r="EX44" s="41">
        <v>0.16105714285714284</v>
      </c>
      <c r="EY44" s="41">
        <v>0.43975628571428582</v>
      </c>
      <c r="EZ44" s="41">
        <v>0.42044199999999998</v>
      </c>
      <c r="FA44" s="41">
        <v>0.16222244897959182</v>
      </c>
      <c r="FB44" s="41">
        <v>0.61581924489795925</v>
      </c>
      <c r="FC44" s="41">
        <v>0.54084371428571443</v>
      </c>
      <c r="FD44" s="41">
        <v>0.66050883673469385</v>
      </c>
      <c r="FE44" s="41">
        <v>0.68536936734693876</v>
      </c>
      <c r="FF44" s="41">
        <v>0.7068742857142859</v>
      </c>
      <c r="FG44" s="41">
        <v>0.72806785714285704</v>
      </c>
      <c r="FH44" s="41">
        <v>21.946938775510201</v>
      </c>
      <c r="FI44" s="41">
        <v>23.509183673469398</v>
      </c>
      <c r="FJ44" s="41">
        <v>24.698775510204083</v>
      </c>
      <c r="FK44" s="41">
        <v>25.869795918367345</v>
      </c>
      <c r="FL44" s="41">
        <f t="shared" si="14"/>
        <v>2.7518367346938817</v>
      </c>
      <c r="FM44" s="41">
        <v>40.398775510204082</v>
      </c>
      <c r="FN44" s="40">
        <f t="shared" si="15"/>
        <v>102.61288979591836</v>
      </c>
      <c r="FO44" s="4">
        <v>105</v>
      </c>
      <c r="FP44" s="40">
        <f t="shared" si="16"/>
        <v>2.3871102040816368</v>
      </c>
      <c r="FQ44" s="41">
        <v>0.71437021276595747</v>
      </c>
      <c r="FR44" s="41">
        <v>0.50918085106382971</v>
      </c>
      <c r="FS44" s="41">
        <v>0.406540425531915</v>
      </c>
      <c r="FT44" s="41">
        <v>0.68638510638297878</v>
      </c>
      <c r="FU44" s="41">
        <v>0.41733829787234039</v>
      </c>
      <c r="FV44" s="41">
        <v>0.27146595744680846</v>
      </c>
      <c r="FW44" s="41">
        <v>0.26217436170212766</v>
      </c>
      <c r="FX44" s="41">
        <v>0.24350795744680848</v>
      </c>
      <c r="FY44" s="41">
        <v>0.27447774468085112</v>
      </c>
      <c r="FZ44" s="41">
        <v>0.25592580851063834</v>
      </c>
      <c r="GA44" s="41">
        <v>9.9415063829787251E-2</v>
      </c>
      <c r="GB44" s="41">
        <v>0.11254187234042548</v>
      </c>
      <c r="GC44" s="41">
        <v>0.16719761702127661</v>
      </c>
      <c r="GD44" s="41">
        <v>0.44883929787234045</v>
      </c>
      <c r="GE44" s="41">
        <v>0.43275365957446799</v>
      </c>
      <c r="GF44" s="41">
        <v>0.1458723404255319</v>
      </c>
      <c r="GG44" s="41">
        <v>0.71394648936170202</v>
      </c>
      <c r="GH44" s="41">
        <v>0.6466672127659574</v>
      </c>
      <c r="GI44" s="41">
        <v>0.61045463829787239</v>
      </c>
      <c r="GJ44" s="41">
        <v>0.63879393617021285</v>
      </c>
      <c r="GK44" s="41">
        <v>0.66556536170212743</v>
      </c>
      <c r="GL44" s="41">
        <v>0.68990014893617024</v>
      </c>
      <c r="GM44" s="41">
        <v>20.647872340425522</v>
      </c>
      <c r="GN44" s="41">
        <v>26.181914893617019</v>
      </c>
      <c r="GO44" s="41">
        <v>27.072978723404258</v>
      </c>
      <c r="GP44" s="41">
        <v>27.755319148936174</v>
      </c>
      <c r="GQ44" s="41">
        <f t="shared" si="17"/>
        <v>6.4251063829787363</v>
      </c>
      <c r="GR44" s="40">
        <v>40.392765957446819</v>
      </c>
      <c r="GS44" s="40">
        <f t="shared" si="18"/>
        <v>102.59762553191493</v>
      </c>
      <c r="GT44" s="4">
        <v>104</v>
      </c>
      <c r="GU44" s="41">
        <f t="shared" si="19"/>
        <v>1.4023744680850712</v>
      </c>
      <c r="GV44" s="41">
        <v>0.72782037037037028</v>
      </c>
      <c r="GW44" s="41">
        <v>0.50987037037037053</v>
      </c>
      <c r="GX44" s="41">
        <v>0.37697592592592599</v>
      </c>
      <c r="GY44" s="41">
        <v>0.70029444444444444</v>
      </c>
      <c r="GZ44" s="41">
        <v>0.39335185185185179</v>
      </c>
      <c r="HA44" s="41">
        <v>0.2612092592592592</v>
      </c>
      <c r="HB44" s="41">
        <v>0.29777475925925923</v>
      </c>
      <c r="HC44" s="41">
        <v>0.28032048148148142</v>
      </c>
      <c r="HD44" s="41">
        <v>0.31747749999999997</v>
      </c>
      <c r="HE44" s="41">
        <v>0.30022705555555557</v>
      </c>
      <c r="HF44" s="41">
        <v>0.12935390740740738</v>
      </c>
      <c r="HG44" s="41">
        <v>0.15077598148148144</v>
      </c>
      <c r="HH44" s="41">
        <v>0.17538270370370365</v>
      </c>
      <c r="HI44" s="41">
        <v>0.47121125925925922</v>
      </c>
      <c r="HJ44" s="41">
        <v>0.45622466666666672</v>
      </c>
      <c r="HK44" s="41">
        <v>0.13214259259259262</v>
      </c>
      <c r="HL44" s="41">
        <v>0.85433470370370368</v>
      </c>
      <c r="HM44" s="41">
        <v>0.784185388888889</v>
      </c>
      <c r="HN44" s="41">
        <v>0.55501962962962936</v>
      </c>
      <c r="HO44" s="41">
        <v>0.59119746296296294</v>
      </c>
      <c r="HP44" s="41">
        <v>0.62099524074074086</v>
      </c>
      <c r="HQ44" s="41">
        <v>0.65180627777777789</v>
      </c>
      <c r="HR44" s="41">
        <v>15.857407407407406</v>
      </c>
      <c r="HS44" s="41">
        <v>21.769814814814819</v>
      </c>
      <c r="HT44" s="41">
        <v>22.553518518518516</v>
      </c>
      <c r="HU44" s="41">
        <v>23.086111111111109</v>
      </c>
      <c r="HV44" s="41">
        <f t="shared" si="20"/>
        <v>6.6961111111111098</v>
      </c>
      <c r="HW44" s="41">
        <v>39.969629629629623</v>
      </c>
      <c r="HX44" s="41">
        <f t="shared" si="21"/>
        <v>101.52285925925925</v>
      </c>
      <c r="HY44" s="4">
        <v>106</v>
      </c>
      <c r="HZ44" s="40">
        <f t="shared" si="22"/>
        <v>4.4771407407407509</v>
      </c>
      <c r="IA44" s="41">
        <v>0.69632115384615401</v>
      </c>
      <c r="IB44" s="41">
        <v>0.43392692307692321</v>
      </c>
      <c r="IC44" s="41">
        <v>0.29534615384615381</v>
      </c>
      <c r="ID44" s="41">
        <v>0.64356730769230763</v>
      </c>
      <c r="IE44" s="41">
        <v>0.32053461538461547</v>
      </c>
      <c r="IF44" s="41">
        <v>0.21059615384615382</v>
      </c>
      <c r="IG44" s="41">
        <v>0.36933738461538457</v>
      </c>
      <c r="IH44" s="41">
        <v>0.33501007692307694</v>
      </c>
      <c r="II44" s="41">
        <v>0.40472869230769237</v>
      </c>
      <c r="IJ44" s="41">
        <v>0.3714042692307693</v>
      </c>
      <c r="IK44" s="41">
        <v>0.15105432692307694</v>
      </c>
      <c r="IL44" s="41">
        <v>0.19152988461538462</v>
      </c>
      <c r="IM44" s="41">
        <v>0.2315680769230769</v>
      </c>
      <c r="IN44" s="41">
        <v>0.53535588461538464</v>
      </c>
      <c r="IO44" s="41">
        <v>0.5067576346153847</v>
      </c>
      <c r="IP44" s="41">
        <v>0.10993846153846151</v>
      </c>
      <c r="IQ44" s="41">
        <v>1.1832977692307691</v>
      </c>
      <c r="IR44" s="41">
        <v>1.0178053846153845</v>
      </c>
      <c r="IS44" s="41">
        <v>0.57376646153846167</v>
      </c>
      <c r="IT44" s="41">
        <v>0.63059855769230766</v>
      </c>
      <c r="IU44" s="41">
        <v>0.65352551923076929</v>
      </c>
      <c r="IV44" s="41">
        <v>0.69969407692307695</v>
      </c>
      <c r="IW44" s="41">
        <v>21.583846153846139</v>
      </c>
      <c r="IX44" s="41">
        <v>25.788653846153849</v>
      </c>
      <c r="IY44" s="41">
        <v>26.545576923076908</v>
      </c>
      <c r="IZ44" s="41">
        <v>27.206730769230781</v>
      </c>
      <c r="JA44" s="41">
        <f t="shared" si="23"/>
        <v>4.9617307692307691</v>
      </c>
      <c r="JB44" s="41">
        <v>42.648269230769223</v>
      </c>
      <c r="JC44" s="41">
        <f t="shared" si="24"/>
        <v>108.32660384615383</v>
      </c>
      <c r="JD44" s="41">
        <v>112</v>
      </c>
      <c r="JE44" s="41">
        <f t="shared" si="25"/>
        <v>3.6733961538461699</v>
      </c>
      <c r="JF44" s="41">
        <v>0.65142941176470581</v>
      </c>
      <c r="JG44" s="41">
        <v>0.37943235294117639</v>
      </c>
      <c r="JH44" s="41">
        <v>0.23656176470588239</v>
      </c>
      <c r="JI44" s="41">
        <v>0.59624411764705887</v>
      </c>
      <c r="JJ44" s="41">
        <v>0.26750000000000002</v>
      </c>
      <c r="JK44" s="41">
        <v>0.18138823529411766</v>
      </c>
      <c r="JL44" s="41">
        <v>0.41750388235294122</v>
      </c>
      <c r="JM44" s="41">
        <v>0.38047929411764697</v>
      </c>
      <c r="JN44" s="41">
        <v>0.46787976470588233</v>
      </c>
      <c r="JO44" s="41">
        <v>0.43269855882352942</v>
      </c>
      <c r="JP44" s="41">
        <v>0.17353788235294115</v>
      </c>
      <c r="JQ44" s="41">
        <v>0.23378594117647059</v>
      </c>
      <c r="JR44" s="41">
        <v>0.26341482352941176</v>
      </c>
      <c r="JS44" s="41">
        <v>0.56415964705882371</v>
      </c>
      <c r="JT44" s="41">
        <v>0.53335708823529426</v>
      </c>
      <c r="JU44" s="41">
        <v>8.6111764705882346E-2</v>
      </c>
      <c r="JV44" s="41">
        <v>1.4461337352941175</v>
      </c>
      <c r="JW44" s="41">
        <v>1.2393857647058824</v>
      </c>
      <c r="JX44" s="41">
        <v>0.56448594117647055</v>
      </c>
      <c r="JY44" s="41">
        <v>0.63312173529411753</v>
      </c>
      <c r="JZ44" s="41">
        <v>0.65500647058823513</v>
      </c>
      <c r="KA44" s="41">
        <v>0.70934270588235293</v>
      </c>
      <c r="KB44" s="41">
        <v>25.179999999999996</v>
      </c>
      <c r="KC44" s="41">
        <v>28.229705882352949</v>
      </c>
      <c r="KD44" s="41">
        <v>27.323235294117648</v>
      </c>
      <c r="KE44" s="41">
        <v>26.993823529411763</v>
      </c>
      <c r="KF44" s="41">
        <f t="shared" si="26"/>
        <v>2.1432352941176518</v>
      </c>
      <c r="KG44" s="41">
        <v>44.693823529411759</v>
      </c>
      <c r="KH44" s="41">
        <f t="shared" si="27"/>
        <v>113.52231176470588</v>
      </c>
      <c r="KI44" s="41">
        <v>120</v>
      </c>
      <c r="KJ44" s="41">
        <f t="shared" si="28"/>
        <v>6.4776882352941243</v>
      </c>
      <c r="KK44" s="41">
        <v>0.39773846153846154</v>
      </c>
      <c r="KL44" s="41">
        <v>0.22515897435897436</v>
      </c>
      <c r="KM44" s="41">
        <v>0.12743846153846153</v>
      </c>
      <c r="KN44" s="41">
        <v>0.36989487179487168</v>
      </c>
      <c r="KO44" s="41">
        <v>0.15014102564102566</v>
      </c>
      <c r="KP44" s="41">
        <v>0.10313333333333333</v>
      </c>
      <c r="KQ44" s="41">
        <v>0.45150520512820502</v>
      </c>
      <c r="KR44" s="41">
        <v>0.42237515384615365</v>
      </c>
      <c r="KS44" s="41">
        <v>0.51502389743589738</v>
      </c>
      <c r="KT44" s="41">
        <v>0.48801948717948718</v>
      </c>
      <c r="KU44" s="41">
        <v>0.20019074358974362</v>
      </c>
      <c r="KV44" s="41">
        <v>0.27854415384615383</v>
      </c>
      <c r="KW44" s="41">
        <v>0.27665761538461536</v>
      </c>
      <c r="KX44" s="41">
        <v>0.58781533333333325</v>
      </c>
      <c r="KY44" s="41">
        <v>0.56375051282051281</v>
      </c>
      <c r="KZ44" s="41">
        <v>4.7007692307692292E-2</v>
      </c>
      <c r="LA44" s="41">
        <v>1.6591266923076926</v>
      </c>
      <c r="LB44" s="41">
        <v>1.4727956666666668</v>
      </c>
      <c r="LC44" s="41">
        <v>0.53787041025641025</v>
      </c>
      <c r="LD44" s="41">
        <v>0.61372502564102582</v>
      </c>
      <c r="LE44" s="41">
        <v>0.63764392307692308</v>
      </c>
      <c r="LF44" s="41">
        <v>0.6970809487179489</v>
      </c>
      <c r="LG44" s="41">
        <v>20.348461538461535</v>
      </c>
      <c r="LH44" s="41">
        <v>19.53435897435898</v>
      </c>
      <c r="LI44" s="41">
        <v>19.713076923076926</v>
      </c>
      <c r="LJ44" s="41">
        <v>19.105128205128207</v>
      </c>
      <c r="LK44" s="41">
        <f t="shared" si="29"/>
        <v>-0.63538461538460922</v>
      </c>
      <c r="LL44" s="41">
        <v>57.21974358974358</v>
      </c>
      <c r="LM44" s="41">
        <f t="shared" si="30"/>
        <v>145.33814871794868</v>
      </c>
      <c r="LN44" s="41">
        <v>150</v>
      </c>
      <c r="LO44" s="41">
        <f t="shared" si="31"/>
        <v>4.661851282051316</v>
      </c>
      <c r="LP44" s="41">
        <v>0.35677777777777775</v>
      </c>
      <c r="LQ44" s="41">
        <v>0.18039259259259258</v>
      </c>
      <c r="LR44" s="41">
        <v>8.4181481481481482E-2</v>
      </c>
      <c r="LS44" s="41">
        <v>0.32867407407407401</v>
      </c>
      <c r="LT44" s="41">
        <v>0.10593703703703705</v>
      </c>
      <c r="LU44" s="41">
        <v>7.2555555555555568E-2</v>
      </c>
      <c r="LV44" s="41">
        <v>0.54127511111111115</v>
      </c>
      <c r="LW44" s="41">
        <v>0.51160774074074078</v>
      </c>
      <c r="LX44" s="41">
        <v>0.61670455555555548</v>
      </c>
      <c r="LY44" s="41">
        <v>0.59083999999999992</v>
      </c>
      <c r="LZ44" s="41">
        <v>0.25969796296296299</v>
      </c>
      <c r="MA44" s="41">
        <v>0.36383785185185186</v>
      </c>
      <c r="MB44" s="41">
        <v>0.32681648148148146</v>
      </c>
      <c r="MC44" s="41">
        <v>0.66059718518518507</v>
      </c>
      <c r="MD44" s="41">
        <v>0.63697955555555552</v>
      </c>
      <c r="ME44" s="41">
        <v>3.338148148148147E-2</v>
      </c>
      <c r="MF44" s="41">
        <v>2.3711163333333336</v>
      </c>
      <c r="MG44" s="41">
        <v>2.1064719259259257</v>
      </c>
      <c r="MH44" s="41">
        <v>0.52782503703703698</v>
      </c>
      <c r="MI44" s="41">
        <v>0.60230637037037038</v>
      </c>
      <c r="MJ44" s="41">
        <v>0.64214962962962974</v>
      </c>
      <c r="MK44" s="41">
        <v>0.69777866666666666</v>
      </c>
      <c r="ML44" s="41">
        <v>22.524814814814818</v>
      </c>
      <c r="MM44" s="41">
        <v>20.549999999999997</v>
      </c>
      <c r="MN44" s="41">
        <v>20.996666666666673</v>
      </c>
      <c r="MO44" s="41">
        <v>20.468148148148153</v>
      </c>
      <c r="MP44" s="41">
        <f t="shared" si="32"/>
        <v>-1.5281481481481443</v>
      </c>
      <c r="MQ44" s="41">
        <v>59.049629629629628</v>
      </c>
      <c r="MR44" s="41">
        <f t="shared" si="33"/>
        <v>149.98605925925926</v>
      </c>
      <c r="MS44" s="41">
        <v>150</v>
      </c>
      <c r="MT44" s="41">
        <f t="shared" si="34"/>
        <v>1.3940740740736146E-2</v>
      </c>
      <c r="MU44" s="41">
        <v>0.32462500000000005</v>
      </c>
      <c r="MV44" s="41">
        <v>0.15995714285714288</v>
      </c>
      <c r="MW44" s="41">
        <v>7.2614285714285715E-2</v>
      </c>
      <c r="MX44" s="41">
        <v>0.28791428571428573</v>
      </c>
      <c r="MY44" s="41">
        <v>9.2149999999999968E-2</v>
      </c>
      <c r="MZ44" s="41">
        <v>6.5007142857142874E-2</v>
      </c>
      <c r="NA44" s="41">
        <v>0.55722082142857132</v>
      </c>
      <c r="NB44" s="41">
        <v>0.51492228571428567</v>
      </c>
      <c r="NC44" s="41">
        <v>0.63393050000000006</v>
      </c>
      <c r="ND44" s="41">
        <v>0.59731449999999986</v>
      </c>
      <c r="NE44" s="41">
        <v>0.26918439285714285</v>
      </c>
      <c r="NF44" s="41">
        <v>0.37655782142857136</v>
      </c>
      <c r="NG44" s="41">
        <v>0.33933549999999996</v>
      </c>
      <c r="NH44" s="41">
        <v>0.66576814285714281</v>
      </c>
      <c r="NI44" s="41">
        <v>0.63135303571428569</v>
      </c>
      <c r="NJ44" s="41">
        <v>2.7142857142857146E-2</v>
      </c>
      <c r="NK44" s="41">
        <v>2.5411033571428567</v>
      </c>
      <c r="NL44" s="41">
        <v>2.1383337500000001</v>
      </c>
      <c r="NM44" s="41">
        <v>0.53466317857142864</v>
      </c>
      <c r="NN44" s="41">
        <v>0.60825707142857144</v>
      </c>
      <c r="NO44" s="41">
        <v>0.65184917857142843</v>
      </c>
      <c r="NP44" s="41">
        <v>0.70675807142857139</v>
      </c>
      <c r="NQ44" s="41">
        <v>23.510714285714275</v>
      </c>
      <c r="NR44" s="41">
        <v>22.720357142857146</v>
      </c>
      <c r="NS44" s="41">
        <v>23.691071428571433</v>
      </c>
      <c r="NT44" s="41">
        <v>23.178928571428575</v>
      </c>
      <c r="NU44" s="41">
        <f t="shared" si="35"/>
        <v>0.18035714285715798</v>
      </c>
      <c r="NV44" s="41">
        <v>70.356785714285721</v>
      </c>
      <c r="NW44" s="41">
        <f t="shared" si="36"/>
        <v>178.70623571428573</v>
      </c>
      <c r="NX44" s="41">
        <v>174</v>
      </c>
      <c r="NY44" s="41">
        <f t="shared" si="37"/>
        <v>-4.7062357142857252</v>
      </c>
      <c r="NZ44" s="41">
        <v>0.27083448275862065</v>
      </c>
      <c r="OA44" s="41">
        <v>0.14246206896551725</v>
      </c>
      <c r="OB44" s="41">
        <v>6.6724137931034488E-2</v>
      </c>
      <c r="OC44" s="41">
        <v>0.24878965517241378</v>
      </c>
      <c r="OD44" s="41">
        <v>8.413103448275859E-2</v>
      </c>
      <c r="OE44" s="41">
        <v>5.8341379310344832E-2</v>
      </c>
      <c r="OF44" s="41">
        <v>0.52491155172413795</v>
      </c>
      <c r="OG44" s="41">
        <v>0.49441186206896548</v>
      </c>
      <c r="OH44" s="41">
        <v>0.60361817241379323</v>
      </c>
      <c r="OI44" s="41">
        <v>0.57690572413793106</v>
      </c>
      <c r="OJ44" s="41">
        <v>0.25761934482758625</v>
      </c>
      <c r="OK44" s="41">
        <v>0.36249365517241378</v>
      </c>
      <c r="OL44" s="41">
        <v>0.30946172413793105</v>
      </c>
      <c r="OM44" s="41">
        <v>0.64453075862068987</v>
      </c>
      <c r="ON44" s="41">
        <v>0.62004999999999999</v>
      </c>
      <c r="OO44" s="41">
        <v>2.5789655172413786E-2</v>
      </c>
      <c r="OP44" s="41">
        <v>2.2322824827586203</v>
      </c>
      <c r="OQ44" s="41">
        <v>1.9659034827586204</v>
      </c>
      <c r="OR44" s="41">
        <v>0.51104420689655172</v>
      </c>
      <c r="OS44" s="41">
        <v>0.58773134482758638</v>
      </c>
      <c r="OT44" s="41">
        <v>0.625189827586207</v>
      </c>
      <c r="OU44" s="41">
        <v>0.68374151724137944</v>
      </c>
      <c r="OV44" s="41">
        <v>15.448965517241378</v>
      </c>
      <c r="OW44" s="41">
        <v>16.303103448275866</v>
      </c>
      <c r="OX44" s="41">
        <v>16.792068965517242</v>
      </c>
      <c r="OY44" s="41">
        <v>16.447241379310348</v>
      </c>
      <c r="OZ44" s="41">
        <f t="shared" si="38"/>
        <v>1.3431034482758637</v>
      </c>
      <c r="PA44" s="41">
        <v>42.139310344827585</v>
      </c>
      <c r="PB44" s="41">
        <f t="shared" si="39"/>
        <v>107.03384827586207</v>
      </c>
      <c r="PC44" s="41">
        <v>184</v>
      </c>
      <c r="PD44" s="41">
        <f t="shared" si="40"/>
        <v>76.96615172413793</v>
      </c>
      <c r="PE44" s="41">
        <v>0.27992187499999993</v>
      </c>
      <c r="PF44" s="41">
        <v>0.12637500000000002</v>
      </c>
      <c r="PG44" s="41">
        <v>0.10088749999999998</v>
      </c>
      <c r="PH44" s="41">
        <v>0.25079218750000004</v>
      </c>
      <c r="PI44" s="41">
        <v>9.6878125000000023E-2</v>
      </c>
      <c r="PJ44" s="41">
        <v>6.9793749999999974E-2</v>
      </c>
      <c r="PK44" s="41">
        <v>0.48439404687499998</v>
      </c>
      <c r="PL44" s="41">
        <v>0.44200649999999997</v>
      </c>
      <c r="PM44" s="41">
        <v>0.46919489062500014</v>
      </c>
      <c r="PN44" s="41">
        <v>0.42604220312500013</v>
      </c>
      <c r="PO44" s="41">
        <v>0.13204442187499998</v>
      </c>
      <c r="PP44" s="41">
        <v>0.11284831250000001</v>
      </c>
      <c r="PQ44" s="41">
        <v>0.37689045312499991</v>
      </c>
      <c r="PR44" s="41">
        <v>0.59994778124999992</v>
      </c>
      <c r="PS44" s="41">
        <v>0.56416298437500012</v>
      </c>
      <c r="PT44" s="41">
        <v>2.7084374999999997E-2</v>
      </c>
      <c r="PU44" s="41">
        <v>1.8996565937500007</v>
      </c>
      <c r="PV44" s="41">
        <v>1.5974332187499991</v>
      </c>
      <c r="PW44" s="41">
        <v>0.80660603124999974</v>
      </c>
      <c r="PX44" s="41">
        <v>0.77909215625000017</v>
      </c>
      <c r="PY44" s="41">
        <v>0.85910985937499995</v>
      </c>
      <c r="PZ44" s="41">
        <v>0.83918765625000014</v>
      </c>
      <c r="QA44" s="41">
        <v>24.399999999999981</v>
      </c>
      <c r="QB44" s="41">
        <v>26.619218750000012</v>
      </c>
      <c r="QC44" s="41">
        <v>27.176718750000006</v>
      </c>
      <c r="QD44" s="41">
        <v>26.427656250000002</v>
      </c>
      <c r="QE44" s="41">
        <f t="shared" si="41"/>
        <v>2.7767187500000254</v>
      </c>
      <c r="QF44" s="41">
        <v>74.405312499999923</v>
      </c>
      <c r="QG44" s="41">
        <f t="shared" si="42"/>
        <v>188.98949374999981</v>
      </c>
      <c r="QH44" s="41">
        <v>185</v>
      </c>
      <c r="QI44" s="41">
        <f t="shared" si="43"/>
        <v>-3.9894937499998093</v>
      </c>
      <c r="QJ44" s="41">
        <v>0.23193600000000006</v>
      </c>
      <c r="QK44" s="41">
        <v>0.15390000000000004</v>
      </c>
      <c r="QL44" s="41">
        <v>0.11608</v>
      </c>
      <c r="QM44" s="41">
        <v>0.16857999999999998</v>
      </c>
      <c r="QN44" s="41">
        <v>9.5855999999999997E-2</v>
      </c>
      <c r="QO44" s="41">
        <v>7.5260000000000007E-2</v>
      </c>
      <c r="QP44" s="41">
        <v>0.41371827999999994</v>
      </c>
      <c r="QQ44" s="41">
        <v>0.27454472000000002</v>
      </c>
      <c r="QR44" s="41">
        <v>0.33157167999999998</v>
      </c>
      <c r="QS44" s="41">
        <v>0.18408384000000003</v>
      </c>
      <c r="QT44" s="41">
        <v>0.23174196000000005</v>
      </c>
      <c r="QU44" s="41">
        <v>0.13956739999999995</v>
      </c>
      <c r="QV44" s="41">
        <v>0.20167296000000001</v>
      </c>
      <c r="QW44" s="41">
        <v>0.5087483599999999</v>
      </c>
      <c r="QX44" s="41">
        <v>0.38215504000000011</v>
      </c>
      <c r="QY44" s="41">
        <v>2.0596E-2</v>
      </c>
      <c r="QZ44" s="41">
        <v>1.4282872799999999</v>
      </c>
      <c r="RA44" s="41">
        <v>0.76449836000000015</v>
      </c>
      <c r="RB44" s="41">
        <v>0.61200888000000009</v>
      </c>
      <c r="RC44" s="41">
        <v>0.48683524000000006</v>
      </c>
      <c r="RD44" s="41">
        <v>0.67565375999999999</v>
      </c>
      <c r="RE44" s="41">
        <v>0.57127095999999999</v>
      </c>
      <c r="RF44" s="41">
        <v>25.948400000000007</v>
      </c>
      <c r="RG44" s="41">
        <v>31.638799999999993</v>
      </c>
      <c r="RH44" s="41">
        <v>32.698399999999999</v>
      </c>
      <c r="RI44" s="41">
        <v>31.545999999999999</v>
      </c>
      <c r="RJ44" s="41">
        <f t="shared" si="44"/>
        <v>6.7499999999999929</v>
      </c>
      <c r="RK44" s="41">
        <v>70.308400000000034</v>
      </c>
      <c r="RL44" s="41">
        <f t="shared" si="45"/>
        <v>178.58333600000009</v>
      </c>
      <c r="RM44" s="41">
        <v>197</v>
      </c>
      <c r="RN44" s="41">
        <f t="shared" si="46"/>
        <v>18.416663999999912</v>
      </c>
      <c r="RO44" s="41">
        <v>0.21228965517241374</v>
      </c>
      <c r="RP44" s="41">
        <v>0.12360689655172413</v>
      </c>
      <c r="RQ44" s="41">
        <v>0.12126206896551725</v>
      </c>
      <c r="RR44" s="41">
        <v>0.15626206896551728</v>
      </c>
      <c r="RS44" s="41">
        <v>0.10475172413793102</v>
      </c>
      <c r="RT44" s="41">
        <v>7.3924137931034486E-2</v>
      </c>
      <c r="RU44" s="41">
        <v>0.33806110344827589</v>
      </c>
      <c r="RV44" s="41">
        <v>0.1971003793103448</v>
      </c>
      <c r="RW44" s="41">
        <v>0.27171389655172412</v>
      </c>
      <c r="RX44" s="41">
        <v>0.12589631034482757</v>
      </c>
      <c r="RY44" s="41">
        <v>8.2574172413793084E-2</v>
      </c>
      <c r="RZ44" s="41">
        <v>9.6370344827586205E-3</v>
      </c>
      <c r="SA44" s="41">
        <v>0.26291651724137927</v>
      </c>
      <c r="SB44" s="41">
        <v>0.48251393103448281</v>
      </c>
      <c r="SC44" s="41">
        <v>0.35752382758620699</v>
      </c>
      <c r="SD44" s="41">
        <v>3.0827586206896549E-2</v>
      </c>
      <c r="SE44" s="41">
        <v>1.0288843448275864</v>
      </c>
      <c r="SF44" s="41">
        <v>0.49374248275862082</v>
      </c>
      <c r="SG44" s="41">
        <v>0.97500486206896553</v>
      </c>
      <c r="SH44" s="41">
        <v>0.77719696551724149</v>
      </c>
      <c r="SI44" s="41">
        <v>0.97998120689655177</v>
      </c>
      <c r="SJ44" s="41">
        <v>0.82274503448275849</v>
      </c>
      <c r="SK44" s="41">
        <v>31.866896551724139</v>
      </c>
      <c r="SL44" s="41">
        <v>35.783448275862064</v>
      </c>
      <c r="SM44" s="41">
        <v>36.747241379310346</v>
      </c>
      <c r="SN44" s="41">
        <v>36.13275862068965</v>
      </c>
      <c r="SO44" s="41">
        <f t="shared" si="47"/>
        <v>4.8803448275862067</v>
      </c>
      <c r="SP44" s="42">
        <v>75.978965517241392</v>
      </c>
      <c r="SQ44" s="42">
        <f t="shared" si="48"/>
        <v>192.98657241379314</v>
      </c>
      <c r="SR44" s="42">
        <v>202.5</v>
      </c>
      <c r="SS44" s="42">
        <f t="shared" si="49"/>
        <v>9.5134275862068591</v>
      </c>
      <c r="ST44" s="42">
        <v>-9999</v>
      </c>
      <c r="SU44" s="42">
        <v>-9999</v>
      </c>
      <c r="SV44" s="42">
        <v>-9999</v>
      </c>
      <c r="SW44" s="42">
        <v>-9999</v>
      </c>
      <c r="SX44" s="42">
        <v>-9999</v>
      </c>
      <c r="SY44" s="42">
        <v>-9999</v>
      </c>
      <c r="SZ44" s="42">
        <v>-9999</v>
      </c>
      <c r="TA44" s="42">
        <v>-9999</v>
      </c>
      <c r="TB44" s="42">
        <v>-9999</v>
      </c>
      <c r="TC44" s="42">
        <v>-9999</v>
      </c>
      <c r="TD44" s="42">
        <v>-9999</v>
      </c>
      <c r="TE44" s="42">
        <v>-9999</v>
      </c>
      <c r="TF44" s="42">
        <v>-9999</v>
      </c>
      <c r="TG44" s="42">
        <v>-9999</v>
      </c>
      <c r="TH44" s="42">
        <v>-9999</v>
      </c>
      <c r="TI44" s="42">
        <v>-9999</v>
      </c>
      <c r="TJ44" s="42">
        <v>-9999</v>
      </c>
      <c r="TK44" s="42">
        <v>-9999</v>
      </c>
      <c r="TL44" s="42">
        <v>-9999</v>
      </c>
      <c r="TM44" s="42">
        <v>-9999</v>
      </c>
      <c r="TN44" s="42">
        <v>-9999</v>
      </c>
      <c r="TO44" s="42">
        <v>-9999</v>
      </c>
      <c r="TP44" s="42">
        <v>-9999</v>
      </c>
      <c r="TQ44" s="42">
        <v>-9999</v>
      </c>
      <c r="TR44" s="42">
        <v>-9999</v>
      </c>
      <c r="TS44" s="42">
        <v>-9999</v>
      </c>
      <c r="TT44" s="42">
        <v>-9999</v>
      </c>
      <c r="TU44" s="42">
        <v>-9999</v>
      </c>
      <c r="TV44" s="42">
        <v>-9999</v>
      </c>
      <c r="TW44" s="42">
        <v>-9999</v>
      </c>
      <c r="TX44" s="42">
        <v>-9999</v>
      </c>
      <c r="TY44" s="41">
        <v>0.19932500000000003</v>
      </c>
      <c r="TZ44" s="41">
        <v>0.126195</v>
      </c>
      <c r="UA44" s="41">
        <v>0.14159000000000005</v>
      </c>
      <c r="UB44" s="41">
        <v>0.14542999999999998</v>
      </c>
      <c r="UC44" s="41">
        <v>0.11415</v>
      </c>
      <c r="UD44" s="41">
        <v>7.5770000000000004E-2</v>
      </c>
      <c r="UE44" s="41">
        <v>0.2706422</v>
      </c>
      <c r="UF44" s="41">
        <v>0.1202531</v>
      </c>
      <c r="UG44" s="41">
        <v>0.16820545000000001</v>
      </c>
      <c r="UH44" s="41">
        <v>1.3024050000000001E-2</v>
      </c>
      <c r="UI44" s="41">
        <v>4.8699350000000009E-2</v>
      </c>
      <c r="UJ44" s="41">
        <v>-5.8938299999999999E-2</v>
      </c>
      <c r="UK44" s="41">
        <v>0.22488385000000002</v>
      </c>
      <c r="UL44" s="41">
        <v>0.44842534999999994</v>
      </c>
      <c r="UM44" s="41">
        <v>0.31492189999999998</v>
      </c>
      <c r="UN44" s="41">
        <v>3.8379999999999997E-2</v>
      </c>
      <c r="UO44" s="41">
        <v>0.74717820000000024</v>
      </c>
      <c r="UP44" s="41">
        <v>0.27498665</v>
      </c>
      <c r="UQ44" s="41">
        <v>1.3644749000000005</v>
      </c>
      <c r="UR44" s="41">
        <v>0.83494364999999993</v>
      </c>
      <c r="US44" s="41">
        <v>1.2958941999999998</v>
      </c>
      <c r="UT44" s="41">
        <v>0.8633736999999998</v>
      </c>
      <c r="UU44" s="41">
        <v>33.403000000000006</v>
      </c>
      <c r="UV44" s="41">
        <v>39.454500000000003</v>
      </c>
      <c r="UW44" s="41">
        <v>40.222999999999999</v>
      </c>
      <c r="UX44" s="41">
        <v>38.996499999999997</v>
      </c>
      <c r="UY44" s="41">
        <f t="shared" si="50"/>
        <v>6.8199999999999932</v>
      </c>
      <c r="UZ44" s="42">
        <v>75.98</v>
      </c>
      <c r="VA44" s="42">
        <f t="shared" si="51"/>
        <v>192.98920000000001</v>
      </c>
      <c r="VB44" s="42">
        <v>206</v>
      </c>
      <c r="VC44" s="42">
        <f t="shared" si="52"/>
        <v>13.010799999999989</v>
      </c>
      <c r="VD44" s="41">
        <f t="shared" si="58"/>
        <v>-689.90589725461905</v>
      </c>
      <c r="VE44" s="41">
        <f t="shared" si="59"/>
        <v>-689.30284993667669</v>
      </c>
      <c r="VF44" s="41">
        <f t="shared" si="60"/>
        <v>-711.35219834522479</v>
      </c>
    </row>
    <row r="45" spans="1:578" x14ac:dyDescent="0.25">
      <c r="A45" s="4">
        <v>1</v>
      </c>
      <c r="B45" s="4">
        <v>5</v>
      </c>
      <c r="C45" s="28">
        <v>504</v>
      </c>
      <c r="D45" s="9">
        <v>10</v>
      </c>
      <c r="E45" s="58">
        <v>-9999</v>
      </c>
      <c r="F45" s="4">
        <v>4</v>
      </c>
      <c r="G45" s="4">
        <v>48.8</v>
      </c>
      <c r="H45" s="40">
        <v>260.89999999999998</v>
      </c>
      <c r="I45" s="40">
        <f t="shared" si="7"/>
        <v>309.7</v>
      </c>
      <c r="J45" s="41">
        <f t="shared" si="8"/>
        <v>0.64053774560496379</v>
      </c>
      <c r="K45" s="4" t="s">
        <v>10</v>
      </c>
      <c r="L45" s="42">
        <v>75</v>
      </c>
      <c r="M45" s="42">
        <f t="shared" si="56"/>
        <v>84.000000000000014</v>
      </c>
      <c r="N45" s="42">
        <v>-9999</v>
      </c>
      <c r="O45" s="42">
        <v>-9999</v>
      </c>
      <c r="P45" s="42">
        <v>-9999</v>
      </c>
      <c r="Q45" s="42">
        <v>-9999</v>
      </c>
      <c r="R45" s="42">
        <v>-9999</v>
      </c>
      <c r="S45" s="42">
        <v>-9999</v>
      </c>
      <c r="T45" s="42">
        <v>-9999</v>
      </c>
      <c r="U45" s="42">
        <v>-9999</v>
      </c>
      <c r="V45" s="42">
        <v>-9999</v>
      </c>
      <c r="W45" s="42">
        <v>-9999</v>
      </c>
      <c r="X45" s="42">
        <v>-9999</v>
      </c>
      <c r="Y45" s="42">
        <v>-9999</v>
      </c>
      <c r="Z45" s="42">
        <v>-9999</v>
      </c>
      <c r="AA45" s="42">
        <v>-9999</v>
      </c>
      <c r="AB45" s="42">
        <v>-9999</v>
      </c>
      <c r="AC45" s="42">
        <v>-9999</v>
      </c>
      <c r="AD45" s="42">
        <v>-9999</v>
      </c>
      <c r="AE45" s="42">
        <v>-9999</v>
      </c>
      <c r="AF45" s="57">
        <v>-9999</v>
      </c>
      <c r="AG45" s="4">
        <v>8.1</v>
      </c>
      <c r="AH45" s="4">
        <v>7.2</v>
      </c>
      <c r="AI45" s="4">
        <v>0.4</v>
      </c>
      <c r="AJ45" s="4" t="s">
        <v>38</v>
      </c>
      <c r="AK45" s="42">
        <v>-9999</v>
      </c>
      <c r="AL45" s="4">
        <v>257</v>
      </c>
      <c r="AM45" s="4">
        <v>0.62</v>
      </c>
      <c r="AN45" s="4">
        <v>4236</v>
      </c>
      <c r="AO45" s="4">
        <v>216</v>
      </c>
      <c r="AP45" s="4">
        <v>239</v>
      </c>
      <c r="AQ45" s="4">
        <v>24.7</v>
      </c>
      <c r="AR45" s="4">
        <v>0</v>
      </c>
      <c r="AS45" s="4">
        <v>3</v>
      </c>
      <c r="AT45" s="4">
        <v>86</v>
      </c>
      <c r="AU45" s="4">
        <v>7</v>
      </c>
      <c r="AV45" s="4">
        <v>4</v>
      </c>
      <c r="AW45" s="4">
        <v>39</v>
      </c>
      <c r="AX45" s="4">
        <v>52</v>
      </c>
      <c r="AY45" s="42">
        <v>-9999</v>
      </c>
      <c r="AZ45" s="42">
        <v>-9999</v>
      </c>
      <c r="BA45" s="42">
        <v>-9999</v>
      </c>
      <c r="BB45" s="42">
        <v>-9999</v>
      </c>
      <c r="BC45" s="42">
        <v>-9999</v>
      </c>
      <c r="BD45" s="42">
        <v>-9999</v>
      </c>
      <c r="BE45" s="42">
        <v>-9999</v>
      </c>
      <c r="BF45" s="42">
        <v>-9999</v>
      </c>
      <c r="BG45" s="42">
        <v>-9999</v>
      </c>
      <c r="BH45" s="42">
        <v>-9999</v>
      </c>
      <c r="BI45" s="42">
        <v>-9999</v>
      </c>
      <c r="BJ45" s="42">
        <v>-9999</v>
      </c>
      <c r="BK45" s="42">
        <v>-9999</v>
      </c>
      <c r="BL45" s="42">
        <v>-9999</v>
      </c>
      <c r="BM45" s="42">
        <v>-9999</v>
      </c>
      <c r="BN45" s="42">
        <v>-9999</v>
      </c>
      <c r="BO45" s="42">
        <v>-9999</v>
      </c>
      <c r="BP45" s="42">
        <v>-9999</v>
      </c>
      <c r="BQ45" s="42">
        <v>-9999</v>
      </c>
      <c r="BR45" s="42">
        <v>-9999</v>
      </c>
      <c r="BS45" s="42">
        <v>-9999</v>
      </c>
      <c r="BT45" s="42">
        <v>-9999</v>
      </c>
      <c r="BU45" s="42">
        <v>-9999</v>
      </c>
      <c r="BV45" s="42">
        <v>-9999</v>
      </c>
      <c r="BW45" s="42">
        <v>-9999</v>
      </c>
      <c r="BX45" s="42">
        <v>-9999</v>
      </c>
      <c r="BY45" s="42">
        <v>-9999</v>
      </c>
      <c r="BZ45" s="42">
        <v>-9999</v>
      </c>
      <c r="CA45" s="42">
        <v>-9999</v>
      </c>
      <c r="CB45" s="42">
        <v>-9999</v>
      </c>
      <c r="CC45" s="42">
        <v>-9999</v>
      </c>
      <c r="CD45" s="67">
        <v>-9999</v>
      </c>
      <c r="CE45" s="60">
        <v>-9999</v>
      </c>
      <c r="CF45" s="42">
        <v>-9999</v>
      </c>
      <c r="CG45" s="42">
        <v>-9999</v>
      </c>
      <c r="CH45" s="61">
        <v>-9999</v>
      </c>
      <c r="CI45" s="60">
        <v>-9999</v>
      </c>
      <c r="CJ45" s="42">
        <v>-9999</v>
      </c>
      <c r="CK45" s="42">
        <v>-9999</v>
      </c>
      <c r="CL45" s="62">
        <v>-9999</v>
      </c>
      <c r="CM45" s="60">
        <v>-9999</v>
      </c>
      <c r="CN45" s="42">
        <v>-9999</v>
      </c>
      <c r="CO45" s="42">
        <v>-9999</v>
      </c>
      <c r="CP45" s="62">
        <v>-9999</v>
      </c>
      <c r="CQ45" s="60">
        <v>-9999</v>
      </c>
      <c r="CR45" s="42">
        <v>-9999</v>
      </c>
      <c r="CS45" s="42">
        <v>-9999</v>
      </c>
      <c r="CT45" s="8">
        <v>1244.05</v>
      </c>
      <c r="CU45" s="8">
        <v>3.9417379855167924</v>
      </c>
      <c r="CV45" s="8">
        <v>5.0939699999999997</v>
      </c>
      <c r="CW45" s="8">
        <v>2442.2012693439497</v>
      </c>
      <c r="CX45" s="25">
        <f t="shared" si="61"/>
        <v>2442.2012693439497</v>
      </c>
      <c r="CY45" s="25">
        <f t="shared" si="9"/>
        <v>2704.4565217391305</v>
      </c>
      <c r="CZ45" s="60">
        <v>-9999</v>
      </c>
      <c r="DA45" s="43">
        <v>2.23</v>
      </c>
      <c r="DB45" s="41">
        <f t="shared" si="10"/>
        <v>54.46108830637008</v>
      </c>
      <c r="DC45" s="41">
        <v>66</v>
      </c>
      <c r="DD45" s="41">
        <v>1207</v>
      </c>
      <c r="DE45" s="41">
        <f t="shared" si="3"/>
        <v>54.681027340513673</v>
      </c>
      <c r="DF45" s="41">
        <v>1.5</v>
      </c>
      <c r="DG45" s="41">
        <v>0.77126774193548386</v>
      </c>
      <c r="DH45" s="41">
        <v>0.56594193548387095</v>
      </c>
      <c r="DI45" s="41">
        <v>0.48519032258064521</v>
      </c>
      <c r="DJ45" s="41">
        <v>0.73854838709677406</v>
      </c>
      <c r="DK45" s="41">
        <v>0.494458064516129</v>
      </c>
      <c r="DL45" s="41">
        <v>0.30551612903225811</v>
      </c>
      <c r="DM45" s="41">
        <v>0.21855035483870972</v>
      </c>
      <c r="DN45" s="41">
        <v>0.19784396774193547</v>
      </c>
      <c r="DO45" s="41">
        <v>0.22754603225806452</v>
      </c>
      <c r="DP45" s="41">
        <v>0.20692667741935478</v>
      </c>
      <c r="DQ45" s="41">
        <v>6.7479225806451618E-2</v>
      </c>
      <c r="DR45" s="41">
        <v>7.6926548387096769E-2</v>
      </c>
      <c r="DS45" s="41">
        <v>0.15331990322580649</v>
      </c>
      <c r="DT45" s="41">
        <v>0.4323730322580645</v>
      </c>
      <c r="DU45" s="41">
        <v>0.41462541935483871</v>
      </c>
      <c r="DV45" s="41">
        <v>0.18894193548387098</v>
      </c>
      <c r="DW45" s="41">
        <v>0.55981990322580655</v>
      </c>
      <c r="DX45" s="41">
        <v>0.49370780645161289</v>
      </c>
      <c r="DY45" s="41">
        <v>0.67336093548387088</v>
      </c>
      <c r="DZ45" s="41">
        <v>0.70182638709677414</v>
      </c>
      <c r="EA45" s="41">
        <v>0.71652448387096779</v>
      </c>
      <c r="EB45" s="41">
        <v>0.74099012903225803</v>
      </c>
      <c r="EC45" s="41">
        <v>22.349032258064518</v>
      </c>
      <c r="ED45" s="41">
        <v>24.532903225806447</v>
      </c>
      <c r="EE45" s="41">
        <v>25.555483870967752</v>
      </c>
      <c r="EF45" s="41">
        <v>26.853225806451604</v>
      </c>
      <c r="EG45" s="41">
        <f t="shared" si="11"/>
        <v>3.2064516129032334</v>
      </c>
      <c r="EH45" s="41">
        <v>38.205806451612908</v>
      </c>
      <c r="EI45" s="42">
        <f t="shared" si="12"/>
        <v>97.042748387096793</v>
      </c>
      <c r="EJ45" s="4">
        <v>105</v>
      </c>
      <c r="EK45" s="40">
        <f t="shared" si="13"/>
        <v>7.9572516129032067</v>
      </c>
      <c r="EL45" s="41">
        <v>0.71729787234042552</v>
      </c>
      <c r="EM45" s="41">
        <v>0.51267234042553189</v>
      </c>
      <c r="EN45" s="41">
        <v>0.42571914893617008</v>
      </c>
      <c r="EO45" s="41">
        <v>0.68217659574468104</v>
      </c>
      <c r="EP45" s="41">
        <v>0.43828723404255326</v>
      </c>
      <c r="EQ45" s="41">
        <v>0.27458085106382973</v>
      </c>
      <c r="ER45" s="41">
        <v>0.24138597872340423</v>
      </c>
      <c r="ES45" s="41">
        <v>0.21766351063829789</v>
      </c>
      <c r="ET45" s="41">
        <v>0.2550502978723404</v>
      </c>
      <c r="EU45" s="41">
        <v>0.231508914893617</v>
      </c>
      <c r="EV45" s="41">
        <v>7.8234574468085114E-2</v>
      </c>
      <c r="EW45" s="41">
        <v>9.275106382978722E-2</v>
      </c>
      <c r="EX45" s="41">
        <v>0.16628536170212765</v>
      </c>
      <c r="EY45" s="41">
        <v>0.44621317021276602</v>
      </c>
      <c r="EZ45" s="41">
        <v>0.42596070212765952</v>
      </c>
      <c r="FA45" s="41">
        <v>0.16370638297872336</v>
      </c>
      <c r="FB45" s="41">
        <v>0.63726563829787242</v>
      </c>
      <c r="FC45" s="41">
        <v>0.55723612765957464</v>
      </c>
      <c r="FD45" s="41">
        <v>0.65222921276595747</v>
      </c>
      <c r="FE45" s="41">
        <v>0.68997314893617012</v>
      </c>
      <c r="FF45" s="41">
        <v>0.70157538297872346</v>
      </c>
      <c r="FG45" s="41">
        <v>0.73363791489361685</v>
      </c>
      <c r="FH45" s="41">
        <v>21.93531914893617</v>
      </c>
      <c r="FI45" s="41">
        <v>24.245744680851057</v>
      </c>
      <c r="FJ45" s="41">
        <v>25.259148936170213</v>
      </c>
      <c r="FK45" s="41">
        <v>26.227872340425538</v>
      </c>
      <c r="FL45" s="41">
        <f t="shared" si="14"/>
        <v>3.3238297872340432</v>
      </c>
      <c r="FM45" s="41">
        <v>39.909574468085118</v>
      </c>
      <c r="FN45" s="40">
        <f t="shared" si="15"/>
        <v>101.3703191489362</v>
      </c>
      <c r="FO45" s="4">
        <v>105</v>
      </c>
      <c r="FP45" s="40">
        <f t="shared" si="16"/>
        <v>3.6296808510637959</v>
      </c>
      <c r="FQ45" s="41">
        <v>0.73338846153846149</v>
      </c>
      <c r="FR45" s="41">
        <v>0.51366346153846176</v>
      </c>
      <c r="FS45" s="41">
        <v>0.40408076923076919</v>
      </c>
      <c r="FT45" s="41">
        <v>0.70118653846153844</v>
      </c>
      <c r="FU45" s="41">
        <v>0.41786923076923066</v>
      </c>
      <c r="FV45" s="41">
        <v>0.27029038461538463</v>
      </c>
      <c r="FW45" s="41">
        <v>0.27402907692307693</v>
      </c>
      <c r="FX45" s="41">
        <v>0.25316798076923075</v>
      </c>
      <c r="FY45" s="41">
        <v>0.28963640384615374</v>
      </c>
      <c r="FZ45" s="41">
        <v>0.26897861538461537</v>
      </c>
      <c r="GA45" s="41">
        <v>0.1029110192307692</v>
      </c>
      <c r="GB45" s="41">
        <v>0.119728</v>
      </c>
      <c r="GC45" s="41">
        <v>0.17610099999999995</v>
      </c>
      <c r="GD45" s="41">
        <v>0.46131042307692299</v>
      </c>
      <c r="GE45" s="41">
        <v>0.44349324999999989</v>
      </c>
      <c r="GF45" s="41">
        <v>0.14757884615384617</v>
      </c>
      <c r="GG45" s="41">
        <v>0.75653569230769258</v>
      </c>
      <c r="GH45" s="41">
        <v>0.67961065384615382</v>
      </c>
      <c r="GI45" s="41">
        <v>0.60896624999999982</v>
      </c>
      <c r="GJ45" s="41">
        <v>0.6442716346153845</v>
      </c>
      <c r="GK45" s="41">
        <v>0.66727994230769216</v>
      </c>
      <c r="GL45" s="41">
        <v>0.69707215384615384</v>
      </c>
      <c r="GM45" s="41">
        <v>20.747115384615388</v>
      </c>
      <c r="GN45" s="41">
        <v>26.095769230769228</v>
      </c>
      <c r="GO45" s="41">
        <v>26.911153846153844</v>
      </c>
      <c r="GP45" s="41">
        <v>27.490769230769239</v>
      </c>
      <c r="GQ45" s="41">
        <f t="shared" si="17"/>
        <v>6.1640384615384569</v>
      </c>
      <c r="GR45" s="40">
        <v>39.761730769230766</v>
      </c>
      <c r="GS45" s="40">
        <f t="shared" si="18"/>
        <v>100.99479615384615</v>
      </c>
      <c r="GT45" s="4">
        <v>104</v>
      </c>
      <c r="GU45" s="41">
        <f t="shared" si="19"/>
        <v>3.0052038461538473</v>
      </c>
      <c r="GV45" s="41">
        <v>0.75760754716981127</v>
      </c>
      <c r="GW45" s="41">
        <v>0.51701509433962256</v>
      </c>
      <c r="GX45" s="41">
        <v>0.37101698113207549</v>
      </c>
      <c r="GY45" s="41">
        <v>0.72393962264150935</v>
      </c>
      <c r="GZ45" s="41">
        <v>0.39518490566037728</v>
      </c>
      <c r="HA45" s="41">
        <v>0.26201509433962267</v>
      </c>
      <c r="HB45" s="41">
        <v>0.31459626415094338</v>
      </c>
      <c r="HC45" s="41">
        <v>0.29405924528301897</v>
      </c>
      <c r="HD45" s="41">
        <v>0.34309632075471691</v>
      </c>
      <c r="HE45" s="41">
        <v>0.32293947169811321</v>
      </c>
      <c r="HF45" s="41">
        <v>0.13400798113207546</v>
      </c>
      <c r="HG45" s="41">
        <v>0.16540649056603771</v>
      </c>
      <c r="HH45" s="41">
        <v>0.18870094339622637</v>
      </c>
      <c r="HI45" s="41">
        <v>0.48607866037735858</v>
      </c>
      <c r="HJ45" s="41">
        <v>0.46854677358490571</v>
      </c>
      <c r="HK45" s="41">
        <v>0.13316981132075467</v>
      </c>
      <c r="HL45" s="41">
        <v>0.92399443396226399</v>
      </c>
      <c r="HM45" s="41">
        <v>0.8380216603773587</v>
      </c>
      <c r="HN45" s="41">
        <v>0.55179090566037736</v>
      </c>
      <c r="HO45" s="41">
        <v>0.60340009433962261</v>
      </c>
      <c r="HP45" s="41">
        <v>0.62270913207547152</v>
      </c>
      <c r="HQ45" s="41">
        <v>0.66583516981132085</v>
      </c>
      <c r="HR45" s="41">
        <v>15.955094339622642</v>
      </c>
      <c r="HS45" s="41">
        <v>21.453962264150942</v>
      </c>
      <c r="HT45" s="41">
        <v>22.044150943396215</v>
      </c>
      <c r="HU45" s="41">
        <v>22.672830188679239</v>
      </c>
      <c r="HV45" s="41">
        <f t="shared" si="20"/>
        <v>6.0890566037735727</v>
      </c>
      <c r="HW45" s="41">
        <v>39.387547169811327</v>
      </c>
      <c r="HX45" s="41">
        <f t="shared" si="21"/>
        <v>100.04436981132078</v>
      </c>
      <c r="HY45" s="4">
        <v>106</v>
      </c>
      <c r="HZ45" s="40">
        <f t="shared" si="22"/>
        <v>5.9556301886792227</v>
      </c>
      <c r="IA45" s="41">
        <v>0.70284130434782621</v>
      </c>
      <c r="IB45" s="41">
        <v>0.42258913043478252</v>
      </c>
      <c r="IC45" s="41">
        <v>0.26788043478260876</v>
      </c>
      <c r="ID45" s="41">
        <v>0.64848260869565233</v>
      </c>
      <c r="IE45" s="41">
        <v>0.30149999999999993</v>
      </c>
      <c r="IF45" s="41">
        <v>0.19958913043478257</v>
      </c>
      <c r="IG45" s="41">
        <v>0.40006904347826078</v>
      </c>
      <c r="IH45" s="41">
        <v>0.36600504347826091</v>
      </c>
      <c r="II45" s="41">
        <v>0.44933610869565221</v>
      </c>
      <c r="IJ45" s="41">
        <v>0.41685882608695657</v>
      </c>
      <c r="IK45" s="41">
        <v>0.1682797608695652</v>
      </c>
      <c r="IL45" s="41">
        <v>0.22634056521739132</v>
      </c>
      <c r="IM45" s="41">
        <v>0.24895236956521749</v>
      </c>
      <c r="IN45" s="41">
        <v>0.5579343043478262</v>
      </c>
      <c r="IO45" s="41">
        <v>0.52973189130434784</v>
      </c>
      <c r="IP45" s="41">
        <v>0.10191086956521739</v>
      </c>
      <c r="IQ45" s="41">
        <v>1.3496383260869569</v>
      </c>
      <c r="IR45" s="41">
        <v>1.1671201304347822</v>
      </c>
      <c r="IS45" s="41">
        <v>0.55601628260869551</v>
      </c>
      <c r="IT45" s="41">
        <v>0.62866230434782611</v>
      </c>
      <c r="IU45" s="41">
        <v>0.64432804347826089</v>
      </c>
      <c r="IV45" s="41">
        <v>0.70208039130434785</v>
      </c>
      <c r="IW45" s="41">
        <v>21.384130434782598</v>
      </c>
      <c r="IX45" s="41">
        <v>24.449565217391307</v>
      </c>
      <c r="IY45" s="41">
        <v>25.430434782608685</v>
      </c>
      <c r="IZ45" s="41">
        <v>25.563043478260866</v>
      </c>
      <c r="JA45" s="41">
        <f t="shared" si="23"/>
        <v>4.0463043478260872</v>
      </c>
      <c r="JB45" s="41">
        <v>42.137608695652169</v>
      </c>
      <c r="JC45" s="41">
        <f t="shared" si="24"/>
        <v>107.02952608695651</v>
      </c>
      <c r="JD45" s="41">
        <v>112</v>
      </c>
      <c r="JE45" s="41">
        <f t="shared" si="25"/>
        <v>4.9704739130434916</v>
      </c>
      <c r="JF45" s="41">
        <v>0.67181999999999997</v>
      </c>
      <c r="JG45" s="41">
        <v>0.3678433333333333</v>
      </c>
      <c r="JH45" s="41">
        <v>0.20761333333333334</v>
      </c>
      <c r="JI45" s="41">
        <v>0.6119066666666666</v>
      </c>
      <c r="JJ45" s="41">
        <v>0.24546666666666661</v>
      </c>
      <c r="JK45" s="41">
        <v>0.16698333333333337</v>
      </c>
      <c r="JL45" s="41">
        <v>0.46499956666666659</v>
      </c>
      <c r="JM45" s="41">
        <v>0.4278515</v>
      </c>
      <c r="JN45" s="41">
        <v>0.52908006666666663</v>
      </c>
      <c r="JO45" s="41">
        <v>0.49479976666666659</v>
      </c>
      <c r="JP45" s="41">
        <v>0.2005681</v>
      </c>
      <c r="JQ45" s="41">
        <v>0.28115186666666669</v>
      </c>
      <c r="JR45" s="41">
        <v>0.2922061666666666</v>
      </c>
      <c r="JS45" s="41">
        <v>0.60202103333333334</v>
      </c>
      <c r="JT45" s="41">
        <v>0.57149356666666651</v>
      </c>
      <c r="JU45" s="41">
        <v>7.8483333333333322E-2</v>
      </c>
      <c r="JV45" s="41">
        <v>1.7599569666666668</v>
      </c>
      <c r="JW45" s="41">
        <v>1.5116941333333331</v>
      </c>
      <c r="JX45" s="41">
        <v>0.5537939666666668</v>
      </c>
      <c r="JY45" s="41">
        <v>0.63243823333333327</v>
      </c>
      <c r="JZ45" s="41">
        <v>0.65448093333333335</v>
      </c>
      <c r="KA45" s="41">
        <v>0.71513056666666686</v>
      </c>
      <c r="KB45" s="41">
        <v>24.88666666666666</v>
      </c>
      <c r="KC45" s="41">
        <v>26.40433333333333</v>
      </c>
      <c r="KD45" s="41">
        <v>25.327666666666662</v>
      </c>
      <c r="KE45" s="41">
        <v>24.450666666666674</v>
      </c>
      <c r="KF45" s="41">
        <f t="shared" si="26"/>
        <v>0.4410000000000025</v>
      </c>
      <c r="KG45" s="41">
        <v>43.962333333333341</v>
      </c>
      <c r="KH45" s="41">
        <f t="shared" si="27"/>
        <v>111.66432666666668</v>
      </c>
      <c r="KI45" s="41">
        <v>120</v>
      </c>
      <c r="KJ45" s="41">
        <f t="shared" si="28"/>
        <v>8.3356733333333182</v>
      </c>
      <c r="KK45" s="41">
        <v>0.41353846153846152</v>
      </c>
      <c r="KL45" s="41">
        <v>0.21435641025641031</v>
      </c>
      <c r="KM45" s="41">
        <v>0.10742564102564102</v>
      </c>
      <c r="KN45" s="41">
        <v>0.377874358974359</v>
      </c>
      <c r="KO45" s="41">
        <v>0.13129487179487184</v>
      </c>
      <c r="KP45" s="41">
        <v>9.2289743589743595E-2</v>
      </c>
      <c r="KQ45" s="41">
        <v>0.51802056410256425</v>
      </c>
      <c r="KR45" s="41">
        <v>0.48446425641025631</v>
      </c>
      <c r="KS45" s="41">
        <v>0.58818261538461536</v>
      </c>
      <c r="KT45" s="41">
        <v>0.55811230769230757</v>
      </c>
      <c r="KU45" s="41">
        <v>0.24082233333333333</v>
      </c>
      <c r="KV45" s="41">
        <v>0.33420397435897431</v>
      </c>
      <c r="KW45" s="41">
        <v>0.31702023076923069</v>
      </c>
      <c r="KX45" s="41">
        <v>0.63479005128205124</v>
      </c>
      <c r="KY45" s="41">
        <v>0.60739746153846164</v>
      </c>
      <c r="KZ45" s="41">
        <v>3.9005128205128199E-2</v>
      </c>
      <c r="LA45" s="41">
        <v>2.1636843846153844</v>
      </c>
      <c r="LB45" s="41">
        <v>1.8917177948717949</v>
      </c>
      <c r="LC45" s="41">
        <v>0.5395347179487181</v>
      </c>
      <c r="LD45" s="41">
        <v>0.61271948717948732</v>
      </c>
      <c r="LE45" s="41">
        <v>0.65014833333333322</v>
      </c>
      <c r="LF45" s="41">
        <v>0.70559835897435874</v>
      </c>
      <c r="LG45" s="41">
        <v>20.205128205128201</v>
      </c>
      <c r="LH45" s="41">
        <v>18.226666666666667</v>
      </c>
      <c r="LI45" s="41">
        <v>18.427948717948716</v>
      </c>
      <c r="LJ45" s="41">
        <v>17.865897435897434</v>
      </c>
      <c r="LK45" s="41">
        <f t="shared" si="29"/>
        <v>-1.7771794871794846</v>
      </c>
      <c r="LL45" s="41">
        <v>57.143076923076912</v>
      </c>
      <c r="LM45" s="41">
        <f t="shared" si="30"/>
        <v>145.14341538461537</v>
      </c>
      <c r="LN45" s="41">
        <v>150</v>
      </c>
      <c r="LO45" s="41">
        <f t="shared" si="31"/>
        <v>4.8565846153846337</v>
      </c>
      <c r="LP45" s="41">
        <v>0.38139615384615383</v>
      </c>
      <c r="LQ45" s="41">
        <v>0.17521153846153847</v>
      </c>
      <c r="LR45" s="41">
        <v>7.0092307692307676E-2</v>
      </c>
      <c r="LS45" s="41">
        <v>0.34573076923076929</v>
      </c>
      <c r="LT45" s="41">
        <v>9.4657692307692304E-2</v>
      </c>
      <c r="LU45" s="41">
        <v>6.7276923076923095E-2</v>
      </c>
      <c r="LV45" s="41">
        <v>0.60268815384615371</v>
      </c>
      <c r="LW45" s="41">
        <v>0.57094407692307692</v>
      </c>
      <c r="LX45" s="41">
        <v>0.68947719230769244</v>
      </c>
      <c r="LY45" s="41">
        <v>0.66299269230769231</v>
      </c>
      <c r="LZ45" s="41">
        <v>0.29873499999999997</v>
      </c>
      <c r="MA45" s="41">
        <v>0.42921238461538463</v>
      </c>
      <c r="MB45" s="41">
        <v>0.37021803846153856</v>
      </c>
      <c r="MC45" s="41">
        <v>0.69994588461538454</v>
      </c>
      <c r="MD45" s="41">
        <v>0.67410603846153849</v>
      </c>
      <c r="ME45" s="41">
        <v>2.7380769230769226E-2</v>
      </c>
      <c r="MF45" s="41">
        <v>3.0623900769230774</v>
      </c>
      <c r="MG45" s="41">
        <v>2.6789535769230763</v>
      </c>
      <c r="MH45" s="41">
        <v>0.5366367692307692</v>
      </c>
      <c r="MI45" s="41">
        <v>0.61667080769230764</v>
      </c>
      <c r="MJ45" s="41">
        <v>0.66109438461538461</v>
      </c>
      <c r="MK45" s="41">
        <v>0.71906084615384624</v>
      </c>
      <c r="ML45" s="41">
        <v>22.643461538461548</v>
      </c>
      <c r="MM45" s="41">
        <v>19.900384615384617</v>
      </c>
      <c r="MN45" s="41">
        <v>20.251153846153844</v>
      </c>
      <c r="MO45" s="41">
        <v>19.900769230769235</v>
      </c>
      <c r="MP45" s="41">
        <f t="shared" si="32"/>
        <v>-2.3923076923077033</v>
      </c>
      <c r="MQ45" s="41">
        <v>59.689230769230761</v>
      </c>
      <c r="MR45" s="41">
        <f t="shared" si="33"/>
        <v>151.61064615384615</v>
      </c>
      <c r="MS45" s="41">
        <v>150</v>
      </c>
      <c r="MT45" s="41">
        <f t="shared" si="34"/>
        <v>-1.6106461538461474</v>
      </c>
      <c r="MU45" s="41">
        <v>0.33590370370370365</v>
      </c>
      <c r="MV45" s="41">
        <v>0.15460370370370372</v>
      </c>
      <c r="MW45" s="41">
        <v>6.0407407407407417E-2</v>
      </c>
      <c r="MX45" s="41">
        <v>0.30030370370370368</v>
      </c>
      <c r="MY45" s="42">
        <v>-9999</v>
      </c>
      <c r="MZ45" s="41">
        <v>6.0555555555555557E-2</v>
      </c>
      <c r="NA45" s="41">
        <v>0.61515003703703697</v>
      </c>
      <c r="NB45" s="41">
        <v>0.57927211111111099</v>
      </c>
      <c r="NC45" s="41">
        <v>0.69523096296296305</v>
      </c>
      <c r="ND45" s="41">
        <v>0.66536114814814817</v>
      </c>
      <c r="NE45" s="41">
        <v>0.31726351851851858</v>
      </c>
      <c r="NF45" s="41">
        <v>0.43815137037037039</v>
      </c>
      <c r="NG45" s="41">
        <v>0.36973933333333342</v>
      </c>
      <c r="NH45" s="41">
        <v>0.69442218518518506</v>
      </c>
      <c r="NI45" s="41">
        <v>0.66465429629629635</v>
      </c>
      <c r="NJ45" s="41">
        <v>1.9466666666666663E-2</v>
      </c>
      <c r="NK45" s="41">
        <v>3.2079091481481479</v>
      </c>
      <c r="NL45" s="41">
        <v>2.7644107037037049</v>
      </c>
      <c r="NM45" s="41">
        <v>0.5318534074074075</v>
      </c>
      <c r="NN45" s="41">
        <v>0.60159059259259273</v>
      </c>
      <c r="NO45" s="41">
        <v>0.65761648148148144</v>
      </c>
      <c r="NP45" s="41">
        <v>0.70837570370370373</v>
      </c>
      <c r="NQ45" s="41">
        <v>23.503333333333337</v>
      </c>
      <c r="NR45" s="41">
        <v>22.025925925925929</v>
      </c>
      <c r="NS45" s="41">
        <v>23.014074074074077</v>
      </c>
      <c r="NT45" s="41">
        <v>22.778888888888886</v>
      </c>
      <c r="NU45" s="41">
        <f t="shared" si="35"/>
        <v>-0.48925925925925995</v>
      </c>
      <c r="NV45" s="41">
        <v>75.245925925925945</v>
      </c>
      <c r="NW45" s="41">
        <f t="shared" si="36"/>
        <v>191.12465185185189</v>
      </c>
      <c r="NX45" s="41">
        <v>174</v>
      </c>
      <c r="NY45" s="41">
        <f t="shared" si="37"/>
        <v>-17.124651851851894</v>
      </c>
      <c r="NZ45" s="41">
        <v>0.28946666666666665</v>
      </c>
      <c r="OA45" s="41">
        <v>0.13714074074074076</v>
      </c>
      <c r="OB45" s="41">
        <v>5.5514814814814809E-2</v>
      </c>
      <c r="OC45" s="41">
        <v>0.26022222222222219</v>
      </c>
      <c r="OD45" s="41">
        <v>7.3892592592592593E-2</v>
      </c>
      <c r="OE45" s="41">
        <v>5.3003703703703706E-2</v>
      </c>
      <c r="OF45" s="41">
        <v>0.59299755555555567</v>
      </c>
      <c r="OG45" s="41">
        <v>0.55761800000000017</v>
      </c>
      <c r="OH45" s="41">
        <v>0.67758748148148151</v>
      </c>
      <c r="OI45" s="41">
        <v>0.64820599999999995</v>
      </c>
      <c r="OJ45" s="41">
        <v>0.29943048148148149</v>
      </c>
      <c r="OK45" s="41">
        <v>0.42355459259259254</v>
      </c>
      <c r="OL45" s="41">
        <v>0.35675722222222217</v>
      </c>
      <c r="OM45" s="41">
        <v>0.68996192592592609</v>
      </c>
      <c r="ON45" s="41">
        <v>0.66163007407407415</v>
      </c>
      <c r="OO45" s="41">
        <v>2.0888888888888887E-2</v>
      </c>
      <c r="OP45" s="41">
        <v>2.9292431851851859</v>
      </c>
      <c r="OQ45" s="41">
        <v>2.5333618518518515</v>
      </c>
      <c r="OR45" s="41">
        <v>0.52612218518518516</v>
      </c>
      <c r="OS45" s="41">
        <v>0.60188574074074075</v>
      </c>
      <c r="OT45" s="41">
        <v>0.65006474074074083</v>
      </c>
      <c r="OU45" s="41">
        <v>0.70570944444444439</v>
      </c>
      <c r="OV45" s="41">
        <v>15.579629629629629</v>
      </c>
      <c r="OW45" s="41">
        <v>15.999629629629631</v>
      </c>
      <c r="OX45" s="41">
        <v>16.339629629629631</v>
      </c>
      <c r="OY45" s="41">
        <v>15.919259259259256</v>
      </c>
      <c r="OZ45" s="41">
        <f t="shared" si="38"/>
        <v>0.76000000000000156</v>
      </c>
      <c r="PA45" s="41">
        <v>47.355555555555569</v>
      </c>
      <c r="PB45" s="41">
        <f t="shared" si="39"/>
        <v>120.28311111111114</v>
      </c>
      <c r="PC45" s="41">
        <v>184</v>
      </c>
      <c r="PD45" s="41">
        <f t="shared" si="40"/>
        <v>63.71688888888886</v>
      </c>
      <c r="PE45" s="41">
        <v>0.31139464285714297</v>
      </c>
      <c r="PF45" s="41">
        <v>0.12845892857142854</v>
      </c>
      <c r="PG45" s="41">
        <v>8.5989285714285726E-2</v>
      </c>
      <c r="PH45" s="41">
        <v>0.2732910714285714</v>
      </c>
      <c r="PI45" s="41">
        <v>8.6691071428571437E-2</v>
      </c>
      <c r="PJ45" s="41">
        <v>6.7005357142857144E-2</v>
      </c>
      <c r="PK45" s="41">
        <v>0.56372823214285717</v>
      </c>
      <c r="PL45" s="41">
        <v>0.51756930357142861</v>
      </c>
      <c r="PM45" s="41">
        <v>0.56692733928571437</v>
      </c>
      <c r="PN45" s="41">
        <v>0.52097621428571439</v>
      </c>
      <c r="PO45" s="41">
        <v>0.19406967857142848</v>
      </c>
      <c r="PP45" s="41">
        <v>0.19864117857142852</v>
      </c>
      <c r="PQ45" s="41">
        <v>0.41540917857142873</v>
      </c>
      <c r="PR45" s="41">
        <v>0.6454918392857143</v>
      </c>
      <c r="PS45" s="41">
        <v>0.60588996428571418</v>
      </c>
      <c r="PT45" s="41">
        <v>1.9685714285714289E-2</v>
      </c>
      <c r="PU45" s="41">
        <v>2.6052150000000003</v>
      </c>
      <c r="PV45" s="41">
        <v>2.1649435714285712</v>
      </c>
      <c r="PW45" s="41">
        <v>0.73375694642857148</v>
      </c>
      <c r="PX45" s="41">
        <v>0.7375476964285711</v>
      </c>
      <c r="PY45" s="41">
        <v>0.81154825000000019</v>
      </c>
      <c r="PZ45" s="41">
        <v>0.81424576785714275</v>
      </c>
      <c r="QA45" s="41">
        <v>24.431071428571425</v>
      </c>
      <c r="QB45" s="41">
        <v>26.668035714285715</v>
      </c>
      <c r="QC45" s="41">
        <v>26.61589285714285</v>
      </c>
      <c r="QD45" s="41">
        <v>26.04232142857143</v>
      </c>
      <c r="QE45" s="41">
        <f t="shared" si="41"/>
        <v>2.1848214285714249</v>
      </c>
      <c r="QF45" s="41">
        <v>64.21875</v>
      </c>
      <c r="QG45" s="41">
        <f t="shared" si="42"/>
        <v>163.11562499999999</v>
      </c>
      <c r="QH45" s="41">
        <v>185</v>
      </c>
      <c r="QI45" s="41">
        <f t="shared" si="43"/>
        <v>21.884375000000006</v>
      </c>
      <c r="QJ45" s="41">
        <v>0.25725416666666662</v>
      </c>
      <c r="QK45" s="41">
        <v>0.15282500000000002</v>
      </c>
      <c r="QL45" s="41">
        <v>9.5712499999999992E-2</v>
      </c>
      <c r="QM45" s="41">
        <v>0.18157916666666662</v>
      </c>
      <c r="QN45" s="41">
        <v>8.7108333333333329E-2</v>
      </c>
      <c r="QO45" s="41">
        <v>6.9287500000000002E-2</v>
      </c>
      <c r="QP45" s="41">
        <v>0.49252312499999995</v>
      </c>
      <c r="QQ45" s="41">
        <v>0.35143545833333328</v>
      </c>
      <c r="QR45" s="41">
        <v>0.45619916666666671</v>
      </c>
      <c r="QS45" s="41">
        <v>0.30940237499999995</v>
      </c>
      <c r="QT45" s="41">
        <v>0.27330125</v>
      </c>
      <c r="QU45" s="41">
        <v>0.22934412500000001</v>
      </c>
      <c r="QV45" s="41">
        <v>0.25382629166666665</v>
      </c>
      <c r="QW45" s="41">
        <v>0.57444095833333342</v>
      </c>
      <c r="QX45" s="41">
        <v>0.44741191666666663</v>
      </c>
      <c r="QY45" s="41">
        <v>1.7820833333333334E-2</v>
      </c>
      <c r="QZ45" s="41">
        <v>1.9670308750000001</v>
      </c>
      <c r="RA45" s="41">
        <v>1.0887289166666665</v>
      </c>
      <c r="RB45" s="41">
        <v>0.55577095833333345</v>
      </c>
      <c r="RC45" s="41">
        <v>0.51265933333333347</v>
      </c>
      <c r="RD45" s="41">
        <v>0.64324149999999991</v>
      </c>
      <c r="RE45" s="41">
        <v>0.60897791666666656</v>
      </c>
      <c r="RF45" s="41">
        <v>25.71541666666667</v>
      </c>
      <c r="RG45" s="41">
        <v>30.615833333333327</v>
      </c>
      <c r="RH45" s="41">
        <v>31.000416666666666</v>
      </c>
      <c r="RI45" s="41">
        <v>30.136666666666674</v>
      </c>
      <c r="RJ45" s="41">
        <f t="shared" si="44"/>
        <v>5.2849999999999966</v>
      </c>
      <c r="RK45" s="41">
        <v>69.038333333333341</v>
      </c>
      <c r="RL45" s="41">
        <f t="shared" si="45"/>
        <v>175.35736666666668</v>
      </c>
      <c r="RM45" s="41">
        <v>197</v>
      </c>
      <c r="RN45" s="41">
        <f t="shared" si="46"/>
        <v>21.642633333333322</v>
      </c>
      <c r="RO45" s="41">
        <v>0.24233055555555558</v>
      </c>
      <c r="RP45" s="41">
        <v>0.12321944444444445</v>
      </c>
      <c r="RQ45" s="41">
        <v>9.9491666666666687E-2</v>
      </c>
      <c r="RR45" s="41">
        <v>0.17103611111111117</v>
      </c>
      <c r="RS45" s="41">
        <v>9.5833333333333326E-2</v>
      </c>
      <c r="RT45" s="41">
        <v>6.9177777777777796E-2</v>
      </c>
      <c r="RU45" s="41">
        <v>0.43218883333333341</v>
      </c>
      <c r="RV45" s="41">
        <v>0.28140330555555548</v>
      </c>
      <c r="RW45" s="41">
        <v>0.41728730555555565</v>
      </c>
      <c r="RX45" s="41">
        <v>0.26493430555555553</v>
      </c>
      <c r="RY45" s="41">
        <v>0.12449002777777779</v>
      </c>
      <c r="RZ45" s="41">
        <v>0.10736572222222222</v>
      </c>
      <c r="SA45" s="41">
        <v>0.32542236111111106</v>
      </c>
      <c r="SB45" s="41">
        <v>0.55500038888888892</v>
      </c>
      <c r="SC45" s="41">
        <v>0.42385016666666669</v>
      </c>
      <c r="SD45" s="41">
        <v>2.6655555555555557E-2</v>
      </c>
      <c r="SE45" s="41">
        <v>1.5378044444444443</v>
      </c>
      <c r="SF45" s="41">
        <v>0.79074494444444454</v>
      </c>
      <c r="SG45" s="41">
        <v>0.78734525000000011</v>
      </c>
      <c r="SH45" s="41">
        <v>0.7540265277777779</v>
      </c>
      <c r="SI45" s="41">
        <v>0.83867649999999994</v>
      </c>
      <c r="SJ45" s="41">
        <v>0.81337088888888909</v>
      </c>
      <c r="SK45" s="41">
        <v>31.546111111111113</v>
      </c>
      <c r="SL45" s="41">
        <v>34.50611111111111</v>
      </c>
      <c r="SM45" s="41">
        <v>34.950277777777778</v>
      </c>
      <c r="SN45" s="41">
        <v>34.277222222222221</v>
      </c>
      <c r="SO45" s="41">
        <f t="shared" si="47"/>
        <v>3.404166666666665</v>
      </c>
      <c r="SP45" s="42">
        <v>74.528888888888886</v>
      </c>
      <c r="SQ45" s="42">
        <f t="shared" si="48"/>
        <v>189.30337777777777</v>
      </c>
      <c r="SR45" s="42">
        <v>202.5</v>
      </c>
      <c r="SS45" s="42">
        <f t="shared" si="49"/>
        <v>13.196622222222231</v>
      </c>
      <c r="ST45" s="42">
        <v>-9999</v>
      </c>
      <c r="SU45" s="42">
        <v>-9999</v>
      </c>
      <c r="SV45" s="42">
        <v>-9999</v>
      </c>
      <c r="SW45" s="42">
        <v>-9999</v>
      </c>
      <c r="SX45" s="42">
        <v>-9999</v>
      </c>
      <c r="SY45" s="42">
        <v>-9999</v>
      </c>
      <c r="SZ45" s="42">
        <v>-9999</v>
      </c>
      <c r="TA45" s="42">
        <v>-9999</v>
      </c>
      <c r="TB45" s="42">
        <v>-9999</v>
      </c>
      <c r="TC45" s="42">
        <v>-9999</v>
      </c>
      <c r="TD45" s="42">
        <v>-9999</v>
      </c>
      <c r="TE45" s="42">
        <v>-9999</v>
      </c>
      <c r="TF45" s="42">
        <v>-9999</v>
      </c>
      <c r="TG45" s="42">
        <v>-9999</v>
      </c>
      <c r="TH45" s="42">
        <v>-9999</v>
      </c>
      <c r="TI45" s="42">
        <v>-9999</v>
      </c>
      <c r="TJ45" s="42">
        <v>-9999</v>
      </c>
      <c r="TK45" s="42">
        <v>-9999</v>
      </c>
      <c r="TL45" s="42">
        <v>-9999</v>
      </c>
      <c r="TM45" s="42">
        <v>-9999</v>
      </c>
      <c r="TN45" s="42">
        <v>-9999</v>
      </c>
      <c r="TO45" s="42">
        <v>-9999</v>
      </c>
      <c r="TP45" s="42">
        <v>-9999</v>
      </c>
      <c r="TQ45" s="42">
        <v>-9999</v>
      </c>
      <c r="TR45" s="42">
        <v>-9999</v>
      </c>
      <c r="TS45" s="42">
        <v>-9999</v>
      </c>
      <c r="TT45" s="42">
        <v>-9999</v>
      </c>
      <c r="TU45" s="42">
        <v>-9999</v>
      </c>
      <c r="TV45" s="42">
        <v>-9999</v>
      </c>
      <c r="TW45" s="42">
        <v>-9999</v>
      </c>
      <c r="TX45" s="42">
        <v>-9999</v>
      </c>
      <c r="TY45" s="41">
        <v>0.20938571428571429</v>
      </c>
      <c r="TZ45" s="41">
        <v>0.12951428571428572</v>
      </c>
      <c r="UA45" s="41">
        <v>0.13703333333333331</v>
      </c>
      <c r="UB45" s="41">
        <v>0.15242857142857144</v>
      </c>
      <c r="UC45" s="41">
        <v>0.11413333333333335</v>
      </c>
      <c r="UD45" s="41">
        <v>7.4904761904761905E-2</v>
      </c>
      <c r="UE45" s="41">
        <v>0.2929875714285714</v>
      </c>
      <c r="UF45" s="41">
        <v>0.14361319047619045</v>
      </c>
      <c r="UG45" s="41">
        <v>0.20711561904761908</v>
      </c>
      <c r="UH45" s="41">
        <v>5.2958999999999999E-2</v>
      </c>
      <c r="UI45" s="41">
        <v>6.2889E-2</v>
      </c>
      <c r="UJ45" s="41">
        <v>-2.8591095238095242E-2</v>
      </c>
      <c r="UK45" s="41">
        <v>0.2342248095238095</v>
      </c>
      <c r="UL45" s="41">
        <v>0.47139066666666679</v>
      </c>
      <c r="UM45" s="41">
        <v>0.34109233333333339</v>
      </c>
      <c r="UN45" s="41">
        <v>3.9228571428571432E-2</v>
      </c>
      <c r="UO45" s="41">
        <v>0.83408223809523796</v>
      </c>
      <c r="UP45" s="41">
        <v>0.33713452380952375</v>
      </c>
      <c r="UQ45" s="41">
        <v>1.1488384285714284</v>
      </c>
      <c r="UR45" s="41">
        <v>0.79653742857142873</v>
      </c>
      <c r="US45" s="41">
        <v>1.1198087142857145</v>
      </c>
      <c r="UT45" s="41">
        <v>0.83237957142857133</v>
      </c>
      <c r="UU45" s="41">
        <v>33.255714285714284</v>
      </c>
      <c r="UV45" s="41">
        <v>37.985238095238095</v>
      </c>
      <c r="UW45" s="41">
        <v>38.441428571428574</v>
      </c>
      <c r="UX45" s="41">
        <v>36.756666666666661</v>
      </c>
      <c r="UY45" s="41">
        <f t="shared" si="50"/>
        <v>5.1857142857142904</v>
      </c>
      <c r="UZ45" s="42">
        <v>75.980476190476196</v>
      </c>
      <c r="VA45" s="42">
        <f t="shared" si="51"/>
        <v>192.99040952380955</v>
      </c>
      <c r="VB45" s="42">
        <v>206</v>
      </c>
      <c r="VC45" s="42">
        <f t="shared" si="52"/>
        <v>13.009590476190454</v>
      </c>
      <c r="VD45" s="41">
        <f t="shared" si="58"/>
        <v>-690.52456137287663</v>
      </c>
      <c r="VE45" s="41">
        <f t="shared" si="59"/>
        <v>-690.10537783975792</v>
      </c>
      <c r="VF45" s="41">
        <f t="shared" si="60"/>
        <v>-712.11838713202098</v>
      </c>
    </row>
    <row r="46" spans="1:578" x14ac:dyDescent="0.25">
      <c r="A46" s="4">
        <v>1</v>
      </c>
      <c r="B46" s="4">
        <v>5</v>
      </c>
      <c r="C46" s="28">
        <v>505</v>
      </c>
      <c r="D46" s="42">
        <v>-9999</v>
      </c>
      <c r="E46" s="42">
        <v>-9999</v>
      </c>
      <c r="F46" s="4">
        <v>5</v>
      </c>
      <c r="G46" s="4">
        <v>48.8</v>
      </c>
      <c r="H46" s="40">
        <v>313.84620253164553</v>
      </c>
      <c r="I46" s="40">
        <f t="shared" si="7"/>
        <v>362.64620253164554</v>
      </c>
      <c r="J46" s="41">
        <f t="shared" si="8"/>
        <v>0.75004385218540959</v>
      </c>
      <c r="K46" s="4" t="s">
        <v>10</v>
      </c>
      <c r="L46" s="42">
        <v>75</v>
      </c>
      <c r="M46" s="42">
        <f t="shared" si="56"/>
        <v>84.000000000000014</v>
      </c>
      <c r="N46" s="42">
        <v>-9999</v>
      </c>
      <c r="O46" s="42">
        <v>-9999</v>
      </c>
      <c r="P46" s="42">
        <v>-9999</v>
      </c>
      <c r="Q46" s="42">
        <v>-9999</v>
      </c>
      <c r="R46" s="42">
        <v>-9999</v>
      </c>
      <c r="S46" s="42">
        <v>-9999</v>
      </c>
      <c r="T46" s="42">
        <v>-9999</v>
      </c>
      <c r="U46" s="42">
        <v>-9999</v>
      </c>
      <c r="V46" s="42">
        <v>-9999</v>
      </c>
      <c r="W46" s="42">
        <v>-9999</v>
      </c>
      <c r="X46" s="42">
        <v>-9999</v>
      </c>
      <c r="Y46" s="42">
        <v>-9999</v>
      </c>
      <c r="Z46" s="42">
        <v>-9999</v>
      </c>
      <c r="AA46" s="42">
        <v>-9999</v>
      </c>
      <c r="AB46" s="42">
        <v>-9999</v>
      </c>
      <c r="AC46" s="42">
        <v>-9999</v>
      </c>
      <c r="AD46" s="42">
        <v>-9999</v>
      </c>
      <c r="AE46" s="42">
        <v>-9999</v>
      </c>
      <c r="AF46" s="57">
        <v>-9999</v>
      </c>
      <c r="AG46" s="42">
        <v>-9999</v>
      </c>
      <c r="AH46" s="42">
        <v>-9999</v>
      </c>
      <c r="AI46" s="57">
        <v>-9999</v>
      </c>
      <c r="AJ46" s="57">
        <v>-9999</v>
      </c>
      <c r="AK46" s="57">
        <v>-9999</v>
      </c>
      <c r="AL46" s="58">
        <v>-9999</v>
      </c>
      <c r="AM46" s="42">
        <v>-9999</v>
      </c>
      <c r="AN46" s="42">
        <v>-9999</v>
      </c>
      <c r="AO46" s="42">
        <v>-9999</v>
      </c>
      <c r="AP46" s="42">
        <v>-9999</v>
      </c>
      <c r="AQ46" s="42">
        <v>-9999</v>
      </c>
      <c r="AR46" s="42">
        <v>-9999</v>
      </c>
      <c r="AS46" s="42">
        <v>-9999</v>
      </c>
      <c r="AT46" s="42">
        <v>-9999</v>
      </c>
      <c r="AU46" s="42">
        <v>-9999</v>
      </c>
      <c r="AV46" s="42">
        <v>-9999</v>
      </c>
      <c r="AW46" s="42">
        <v>-9999</v>
      </c>
      <c r="AX46" s="42">
        <v>-9999</v>
      </c>
      <c r="AY46" s="42">
        <v>-9999</v>
      </c>
      <c r="AZ46" s="42">
        <v>-9999</v>
      </c>
      <c r="BA46" s="42">
        <v>-9999</v>
      </c>
      <c r="BB46" s="42">
        <v>-9999</v>
      </c>
      <c r="BC46" s="42">
        <v>-9999</v>
      </c>
      <c r="BD46" s="42">
        <v>-9999</v>
      </c>
      <c r="BE46" s="42">
        <v>-9999</v>
      </c>
      <c r="BF46" s="42">
        <v>-9999</v>
      </c>
      <c r="BG46" s="42">
        <v>-9999</v>
      </c>
      <c r="BH46" s="42">
        <v>-9999</v>
      </c>
      <c r="BI46" s="42">
        <v>-9999</v>
      </c>
      <c r="BJ46" s="42">
        <v>-9999</v>
      </c>
      <c r="BK46" s="42">
        <v>-9999</v>
      </c>
      <c r="BL46" s="42">
        <v>-9999</v>
      </c>
      <c r="BM46" s="42">
        <v>-9999</v>
      </c>
      <c r="BN46" s="42">
        <v>-9999</v>
      </c>
      <c r="BO46" s="42">
        <v>-9999</v>
      </c>
      <c r="BP46" s="42">
        <v>-9999</v>
      </c>
      <c r="BQ46" s="42">
        <v>-9999</v>
      </c>
      <c r="BR46" s="42">
        <v>-9999</v>
      </c>
      <c r="BS46" s="42">
        <v>-9999</v>
      </c>
      <c r="BT46" s="42">
        <v>-9999</v>
      </c>
      <c r="BU46" s="42">
        <v>-9999</v>
      </c>
      <c r="BV46" s="42">
        <v>-9999</v>
      </c>
      <c r="BW46" s="42">
        <v>-9999</v>
      </c>
      <c r="BX46" s="42">
        <v>-9999</v>
      </c>
      <c r="BY46" s="42">
        <v>-9999</v>
      </c>
      <c r="BZ46" s="42">
        <v>-9999</v>
      </c>
      <c r="CA46" s="42">
        <v>-9999</v>
      </c>
      <c r="CB46" s="42">
        <v>-9999</v>
      </c>
      <c r="CC46" s="42">
        <v>-9999</v>
      </c>
      <c r="CD46" s="8">
        <v>8.77</v>
      </c>
      <c r="CE46" s="25">
        <f t="shared" si="57"/>
        <v>584.66666666666674</v>
      </c>
      <c r="CF46" s="4">
        <v>3.83</v>
      </c>
      <c r="CG46" s="41">
        <f t="shared" si="55"/>
        <v>22.392733333333336</v>
      </c>
      <c r="CH46" s="37">
        <v>47.95</v>
      </c>
      <c r="CI46" s="25">
        <f>(CH46/1000)*(10000/(0.5*2*0.15))</f>
        <v>3196.666666666667</v>
      </c>
      <c r="CJ46" s="43">
        <v>2.5</v>
      </c>
      <c r="CK46" s="41">
        <f>CI46*CJ46/100</f>
        <v>79.916666666666686</v>
      </c>
      <c r="CL46" s="38">
        <v>111.3</v>
      </c>
      <c r="CM46" s="25">
        <f>(CL46/1000)*(10000/(0.5*2*0.15))</f>
        <v>7420</v>
      </c>
      <c r="CN46" s="43">
        <v>1.42</v>
      </c>
      <c r="CO46" s="41">
        <f>CM46*CN46/100</f>
        <v>105.36399999999999</v>
      </c>
      <c r="CP46" s="38">
        <v>167.38</v>
      </c>
      <c r="CQ46" s="25">
        <f>(CP46/1000)*(10000/(0.5*2*0.15))</f>
        <v>11158.666666666668</v>
      </c>
      <c r="CR46" s="43">
        <v>1.04</v>
      </c>
      <c r="CS46" s="41">
        <f>CQ46*CR46/100</f>
        <v>116.05013333333335</v>
      </c>
      <c r="CT46" s="8">
        <v>1364.1</v>
      </c>
      <c r="CU46" s="8">
        <v>4.1227635952195838</v>
      </c>
      <c r="CV46" s="8">
        <v>4.5272324999999993</v>
      </c>
      <c r="CW46" s="8">
        <v>3013.0990621754017</v>
      </c>
      <c r="CX46" s="25">
        <f t="shared" si="61"/>
        <v>3013.0990621754017</v>
      </c>
      <c r="CY46" s="25">
        <f t="shared" si="9"/>
        <v>2965.4347826086955</v>
      </c>
      <c r="CZ46" s="25">
        <f>CX46/(CQ46)</f>
        <v>0.27002321623032033</v>
      </c>
      <c r="DA46" s="43">
        <v>1.92</v>
      </c>
      <c r="DB46" s="41">
        <f t="shared" si="10"/>
        <v>57.851501993767705</v>
      </c>
      <c r="DC46" s="41">
        <v>66.900000000000006</v>
      </c>
      <c r="DD46" s="41">
        <v>1217</v>
      </c>
      <c r="DE46" s="41">
        <f t="shared" si="3"/>
        <v>54.971240755957275</v>
      </c>
      <c r="DF46" s="41">
        <v>12.5</v>
      </c>
      <c r="DG46" s="41">
        <v>0.76394062500000004</v>
      </c>
      <c r="DH46" s="41">
        <v>0.55936249999999998</v>
      </c>
      <c r="DI46" s="41">
        <v>0.47589687499999989</v>
      </c>
      <c r="DJ46" s="41">
        <v>0.73123124999999989</v>
      </c>
      <c r="DK46" s="41">
        <v>0.4826375</v>
      </c>
      <c r="DL46" s="41">
        <v>0.30165625000000001</v>
      </c>
      <c r="DM46" s="41">
        <v>0.22534571874999992</v>
      </c>
      <c r="DN46" s="41">
        <v>0.20460968750000003</v>
      </c>
      <c r="DO46" s="41">
        <v>0.23185162500000001</v>
      </c>
      <c r="DP46" s="41">
        <v>0.21116656250000004</v>
      </c>
      <c r="DQ46" s="41">
        <v>7.383965625000001E-2</v>
      </c>
      <c r="DR46" s="41">
        <v>8.0699750000000001E-2</v>
      </c>
      <c r="DS46" s="41">
        <v>0.15405853125000002</v>
      </c>
      <c r="DT46" s="41">
        <v>0.43335953125000004</v>
      </c>
      <c r="DU46" s="41">
        <v>0.41553040624999998</v>
      </c>
      <c r="DV46" s="41">
        <v>0.18098124999999998</v>
      </c>
      <c r="DW46" s="41">
        <v>0.5828462499999999</v>
      </c>
      <c r="DX46" s="41">
        <v>0.51502578124999987</v>
      </c>
      <c r="DY46" s="41">
        <v>0.66337187500000006</v>
      </c>
      <c r="DZ46" s="41">
        <v>0.68401684375000016</v>
      </c>
      <c r="EA46" s="41">
        <v>0.70778056249999977</v>
      </c>
      <c r="EB46" s="41">
        <v>0.7254079375000001</v>
      </c>
      <c r="EC46" s="41">
        <v>22.587187500000006</v>
      </c>
      <c r="ED46" s="41">
        <v>24.898749999999996</v>
      </c>
      <c r="EE46" s="41">
        <v>25.7</v>
      </c>
      <c r="EF46" s="41">
        <v>26.878750000000007</v>
      </c>
      <c r="EG46" s="41">
        <f t="shared" si="11"/>
        <v>3.1128124999999933</v>
      </c>
      <c r="EH46" s="41">
        <v>38.132187500000015</v>
      </c>
      <c r="EI46" s="42">
        <f t="shared" si="12"/>
        <v>96.855756250000042</v>
      </c>
      <c r="EJ46" s="4">
        <v>105</v>
      </c>
      <c r="EK46" s="40">
        <f t="shared" si="13"/>
        <v>8.1442437499999585</v>
      </c>
      <c r="EL46" s="41">
        <v>0.71337954545454563</v>
      </c>
      <c r="EM46" s="41">
        <v>0.50959318181818192</v>
      </c>
      <c r="EN46" s="41">
        <v>0.41534318181818181</v>
      </c>
      <c r="EO46" s="41">
        <v>0.67643181818181797</v>
      </c>
      <c r="EP46" s="41">
        <v>0.42829318181818166</v>
      </c>
      <c r="EQ46" s="41">
        <v>0.26884318181818179</v>
      </c>
      <c r="ER46" s="41">
        <v>0.24956015909090909</v>
      </c>
      <c r="ES46" s="41">
        <v>0.22459068181818181</v>
      </c>
      <c r="ET46" s="41">
        <v>0.26382897727272731</v>
      </c>
      <c r="EU46" s="41">
        <v>0.2390373181818182</v>
      </c>
      <c r="EV46" s="41">
        <v>8.6854590909090923E-2</v>
      </c>
      <c r="EW46" s="41">
        <v>0.10202343181818181</v>
      </c>
      <c r="EX46" s="41">
        <v>0.16630768181818179</v>
      </c>
      <c r="EY46" s="41">
        <v>0.45229138636363619</v>
      </c>
      <c r="EZ46" s="41">
        <v>0.43098715909090901</v>
      </c>
      <c r="FA46" s="41">
        <v>0.15944999999999995</v>
      </c>
      <c r="FB46" s="41">
        <v>0.66634109090909088</v>
      </c>
      <c r="FC46" s="41">
        <v>0.58047377272727274</v>
      </c>
      <c r="FD46" s="41">
        <v>0.62986559090909089</v>
      </c>
      <c r="FE46" s="41">
        <v>0.6667229545454546</v>
      </c>
      <c r="FF46" s="41">
        <v>0.68214418181818193</v>
      </c>
      <c r="FG46" s="41">
        <v>0.71361413636363635</v>
      </c>
      <c r="FH46" s="41">
        <v>22.039090909090902</v>
      </c>
      <c r="FI46" s="41">
        <v>24.728863636363641</v>
      </c>
      <c r="FJ46" s="41">
        <v>25.50272727272727</v>
      </c>
      <c r="FK46" s="41">
        <v>26.336136363636374</v>
      </c>
      <c r="FL46" s="41">
        <f t="shared" si="14"/>
        <v>3.4636363636363683</v>
      </c>
      <c r="FM46" s="41">
        <v>39.800681818181822</v>
      </c>
      <c r="FN46" s="40">
        <f t="shared" si="15"/>
        <v>101.09373181818182</v>
      </c>
      <c r="FO46" s="4">
        <v>105</v>
      </c>
      <c r="FP46" s="40">
        <f t="shared" si="16"/>
        <v>3.9062681818181773</v>
      </c>
      <c r="FQ46" s="41">
        <v>0.72784509803921538</v>
      </c>
      <c r="FR46" s="41">
        <v>0.50622352941176474</v>
      </c>
      <c r="FS46" s="41">
        <v>0.38618431372549028</v>
      </c>
      <c r="FT46" s="41">
        <v>0.69350588235294108</v>
      </c>
      <c r="FU46" s="41">
        <v>0.40529999999999999</v>
      </c>
      <c r="FV46" s="41">
        <v>0.26360392156862739</v>
      </c>
      <c r="FW46" s="41">
        <v>0.28465854901960785</v>
      </c>
      <c r="FX46" s="41">
        <v>0.26239358823529413</v>
      </c>
      <c r="FY46" s="41">
        <v>0.30680419607843129</v>
      </c>
      <c r="FZ46" s="41">
        <v>0.28483092156862744</v>
      </c>
      <c r="GA46" s="41">
        <v>0.11117784313725483</v>
      </c>
      <c r="GB46" s="41">
        <v>0.13510996078431373</v>
      </c>
      <c r="GC46" s="41">
        <v>0.17930558823529411</v>
      </c>
      <c r="GD46" s="41">
        <v>0.46804901960784329</v>
      </c>
      <c r="GE46" s="41">
        <v>0.44902196078431361</v>
      </c>
      <c r="GF46" s="41">
        <v>0.14169607843137255</v>
      </c>
      <c r="GG46" s="41">
        <v>0.80024898039215686</v>
      </c>
      <c r="GH46" s="41">
        <v>0.71512903921568616</v>
      </c>
      <c r="GI46" s="41">
        <v>0.58570966666666657</v>
      </c>
      <c r="GJ46" s="41">
        <v>0.63168409803921577</v>
      </c>
      <c r="GK46" s="41">
        <v>0.64839972549019598</v>
      </c>
      <c r="GL46" s="41">
        <v>0.68743558823529427</v>
      </c>
      <c r="GM46" s="41">
        <v>21.157058823529411</v>
      </c>
      <c r="GN46" s="41">
        <v>25.827254901960789</v>
      </c>
      <c r="GO46" s="41">
        <v>26.349215686274519</v>
      </c>
      <c r="GP46" s="41">
        <v>26.759607843137236</v>
      </c>
      <c r="GQ46" s="41">
        <f t="shared" si="17"/>
        <v>5.192156862745108</v>
      </c>
      <c r="GR46" s="40">
        <v>39.864901960784323</v>
      </c>
      <c r="GS46" s="40">
        <f t="shared" si="18"/>
        <v>101.25685098039219</v>
      </c>
      <c r="GT46" s="4">
        <v>104</v>
      </c>
      <c r="GU46" s="41">
        <f t="shared" si="19"/>
        <v>2.743149019607813</v>
      </c>
      <c r="GV46" s="41">
        <v>0.7577733333333333</v>
      </c>
      <c r="GW46" s="41">
        <v>0.51810333333333336</v>
      </c>
      <c r="GX46" s="41">
        <v>0.37245666666666671</v>
      </c>
      <c r="GY46" s="41">
        <v>0.72466000000000019</v>
      </c>
      <c r="GZ46" s="41">
        <v>0.39075333333333345</v>
      </c>
      <c r="HA46" s="41">
        <v>0.26389999999999997</v>
      </c>
      <c r="HB46" s="41">
        <v>0.31975013333333341</v>
      </c>
      <c r="HC46" s="41">
        <v>0.29959693333333337</v>
      </c>
      <c r="HD46" s="41">
        <v>0.34183390000000008</v>
      </c>
      <c r="HE46" s="41">
        <v>0.32195573333333327</v>
      </c>
      <c r="HF46" s="41">
        <v>0.14088813333333333</v>
      </c>
      <c r="HG46" s="41">
        <v>0.1651175</v>
      </c>
      <c r="HH46" s="41">
        <v>0.18744383333333337</v>
      </c>
      <c r="HI46" s="41">
        <v>0.48332206666666661</v>
      </c>
      <c r="HJ46" s="41">
        <v>0.46600746666666659</v>
      </c>
      <c r="HK46" s="41">
        <v>0.12685333333333332</v>
      </c>
      <c r="HL46" s="41">
        <v>0.94581913333333345</v>
      </c>
      <c r="HM46" s="41">
        <v>0.86098973333333351</v>
      </c>
      <c r="HN46" s="41">
        <v>0.55156153333333313</v>
      </c>
      <c r="HO46" s="41">
        <v>0.59074556666666678</v>
      </c>
      <c r="HP46" s="41">
        <v>0.62193189999999998</v>
      </c>
      <c r="HQ46" s="41">
        <v>0.65493543333333348</v>
      </c>
      <c r="HR46" s="41">
        <v>16.029666666666671</v>
      </c>
      <c r="HS46" s="41">
        <v>20.821333333333335</v>
      </c>
      <c r="HT46" s="41">
        <v>21.387999999999995</v>
      </c>
      <c r="HU46" s="41">
        <v>21.846333333333334</v>
      </c>
      <c r="HV46" s="41">
        <f t="shared" si="20"/>
        <v>5.3583333333333236</v>
      </c>
      <c r="HW46" s="41">
        <v>39.578000000000003</v>
      </c>
      <c r="HX46" s="41">
        <f t="shared" si="21"/>
        <v>100.52812000000002</v>
      </c>
      <c r="HY46" s="4">
        <v>106</v>
      </c>
      <c r="HZ46" s="40">
        <f t="shared" si="22"/>
        <v>5.4718799999999845</v>
      </c>
      <c r="IA46" s="41">
        <v>0.7179854166666666</v>
      </c>
      <c r="IB46" s="41">
        <v>0.41236458333333337</v>
      </c>
      <c r="IC46" s="41">
        <v>0.24643541666666668</v>
      </c>
      <c r="ID46" s="41">
        <v>0.65398333333333336</v>
      </c>
      <c r="IE46" s="41">
        <v>0.28397708333333332</v>
      </c>
      <c r="IF46" s="41">
        <v>0.18967083333333337</v>
      </c>
      <c r="IG46" s="41">
        <v>0.43362381249999998</v>
      </c>
      <c r="IH46" s="41">
        <v>0.3951115624999999</v>
      </c>
      <c r="II46" s="41">
        <v>0.4904204791666667</v>
      </c>
      <c r="IJ46" s="41">
        <v>0.4542410833333333</v>
      </c>
      <c r="IK46" s="41">
        <v>0.18579714583333337</v>
      </c>
      <c r="IL46" s="41">
        <v>0.25500225000000004</v>
      </c>
      <c r="IM46" s="41">
        <v>0.27035520833333332</v>
      </c>
      <c r="IN46" s="41">
        <v>0.58219954166666665</v>
      </c>
      <c r="IO46" s="41">
        <v>0.55047752083333346</v>
      </c>
      <c r="IP46" s="41">
        <v>9.4306249999999994E-2</v>
      </c>
      <c r="IQ46" s="41">
        <v>1.5546049791666661</v>
      </c>
      <c r="IR46" s="41">
        <v>1.3256634375000003</v>
      </c>
      <c r="IS46" s="41">
        <v>0.55370614583333344</v>
      </c>
      <c r="IT46" s="41">
        <v>0.62785037500000007</v>
      </c>
      <c r="IU46" s="41">
        <v>0.64854247916666674</v>
      </c>
      <c r="IV46" s="41">
        <v>0.7068348541666668</v>
      </c>
      <c r="IW46" s="41">
        <v>21.234375000000014</v>
      </c>
      <c r="IX46" s="41">
        <v>22.827083333333338</v>
      </c>
      <c r="IY46" s="41">
        <v>23.819166666666664</v>
      </c>
      <c r="IZ46" s="41">
        <v>24.425208333333327</v>
      </c>
      <c r="JA46" s="41">
        <f t="shared" si="23"/>
        <v>2.5847916666666499</v>
      </c>
      <c r="JB46" s="41">
        <v>41.898958333333333</v>
      </c>
      <c r="JC46" s="41">
        <f t="shared" si="24"/>
        <v>106.42335416666667</v>
      </c>
      <c r="JD46" s="41">
        <v>112</v>
      </c>
      <c r="JE46" s="41">
        <f t="shared" si="25"/>
        <v>5.5766458333333304</v>
      </c>
      <c r="JF46" s="41">
        <v>0.67076666666666662</v>
      </c>
      <c r="JG46" s="41">
        <v>0.35732051282051291</v>
      </c>
      <c r="JH46" s="41">
        <v>0.18843846153846153</v>
      </c>
      <c r="JI46" s="41">
        <v>0.61238205128205148</v>
      </c>
      <c r="JJ46" s="41">
        <v>0.22727179487179483</v>
      </c>
      <c r="JK46" s="41">
        <v>0.15740769230769228</v>
      </c>
      <c r="JL46" s="41">
        <v>0.49396702564102579</v>
      </c>
      <c r="JM46" s="41">
        <v>0.45916307692307684</v>
      </c>
      <c r="JN46" s="41">
        <v>0.56256120512820507</v>
      </c>
      <c r="JO46" s="41">
        <v>0.53086994871794857</v>
      </c>
      <c r="JP46" s="41">
        <v>0.22412069230769235</v>
      </c>
      <c r="JQ46" s="41">
        <v>0.31279038461538455</v>
      </c>
      <c r="JR46" s="41">
        <v>0.30470625641025645</v>
      </c>
      <c r="JS46" s="41">
        <v>0.61991048717948727</v>
      </c>
      <c r="JT46" s="41">
        <v>0.59124915384615395</v>
      </c>
      <c r="JU46" s="41">
        <v>6.9864102564102568E-2</v>
      </c>
      <c r="JV46" s="41">
        <v>1.9928802051282053</v>
      </c>
      <c r="JW46" s="41">
        <v>1.7301912307692306</v>
      </c>
      <c r="JX46" s="41">
        <v>0.54289510256410256</v>
      </c>
      <c r="JY46" s="41">
        <v>0.62087087179487177</v>
      </c>
      <c r="JZ46" s="41">
        <v>0.64930951282051275</v>
      </c>
      <c r="KA46" s="41">
        <v>0.70913641025641028</v>
      </c>
      <c r="KB46" s="41">
        <v>24.78615384615383</v>
      </c>
      <c r="KC46" s="41">
        <v>24.690512820512815</v>
      </c>
      <c r="KD46" s="41">
        <v>23.62153846153846</v>
      </c>
      <c r="KE46" s="41">
        <v>23.173846153846156</v>
      </c>
      <c r="KF46" s="41">
        <f t="shared" si="26"/>
        <v>-1.1646153846153702</v>
      </c>
      <c r="KG46" s="41">
        <v>43.613076923076925</v>
      </c>
      <c r="KH46" s="41">
        <f t="shared" si="27"/>
        <v>110.77721538461539</v>
      </c>
      <c r="KI46" s="41">
        <v>120</v>
      </c>
      <c r="KJ46" s="41">
        <f t="shared" si="28"/>
        <v>9.2227846153846116</v>
      </c>
      <c r="KK46" s="41">
        <v>0.40775714285714282</v>
      </c>
      <c r="KL46" s="41">
        <v>0.20229047619047616</v>
      </c>
      <c r="KM46" s="41">
        <v>9.180000000000002E-2</v>
      </c>
      <c r="KN46" s="41">
        <v>0.37075238095238094</v>
      </c>
      <c r="KO46" s="41">
        <v>0.11800714285714289</v>
      </c>
      <c r="KP46" s="41">
        <v>8.4495238095238109E-2</v>
      </c>
      <c r="KQ46" s="41">
        <v>0.55108902380952374</v>
      </c>
      <c r="KR46" s="41">
        <v>0.51738459523809532</v>
      </c>
      <c r="KS46" s="41">
        <v>0.63342190476190485</v>
      </c>
      <c r="KT46" s="41">
        <v>0.60431530952380941</v>
      </c>
      <c r="KU46" s="41">
        <v>0.2639455</v>
      </c>
      <c r="KV46" s="41">
        <v>0.37843690476190484</v>
      </c>
      <c r="KW46" s="41">
        <v>0.33658399999999999</v>
      </c>
      <c r="KX46" s="41">
        <v>0.65694338095238081</v>
      </c>
      <c r="KY46" s="41">
        <v>0.62928252380952376</v>
      </c>
      <c r="KZ46" s="41">
        <v>3.3511904761904764E-2</v>
      </c>
      <c r="LA46" s="41">
        <v>2.4836175476190481</v>
      </c>
      <c r="LB46" s="41">
        <v>2.1691268571428575</v>
      </c>
      <c r="LC46" s="41">
        <v>0.53197069047619039</v>
      </c>
      <c r="LD46" s="41">
        <v>0.61211926190476185</v>
      </c>
      <c r="LE46" s="41">
        <v>0.64935380952380939</v>
      </c>
      <c r="LF46" s="41">
        <v>0.70926109523809533</v>
      </c>
      <c r="LG46" s="41">
        <v>20.108809523809541</v>
      </c>
      <c r="LH46" s="41">
        <v>17.417142857142853</v>
      </c>
      <c r="LI46" s="41">
        <v>17.735714285714284</v>
      </c>
      <c r="LJ46" s="41">
        <v>17.297380952380955</v>
      </c>
      <c r="LK46" s="41">
        <f t="shared" si="29"/>
        <v>-2.3730952380952566</v>
      </c>
      <c r="LL46" s="41">
        <v>57.080714285714279</v>
      </c>
      <c r="LM46" s="41">
        <f t="shared" si="30"/>
        <v>144.98501428571427</v>
      </c>
      <c r="LN46" s="41">
        <v>150</v>
      </c>
      <c r="LO46" s="41">
        <f t="shared" si="31"/>
        <v>5.0149857142857286</v>
      </c>
      <c r="LP46" s="41">
        <v>0.39771923076923071</v>
      </c>
      <c r="LQ46" s="41">
        <v>0.17814230769230774</v>
      </c>
      <c r="LR46" s="41">
        <v>6.6215384615384634E-2</v>
      </c>
      <c r="LS46" s="41">
        <v>0.36369999999999997</v>
      </c>
      <c r="LT46" s="41">
        <v>9.2907692307692302E-2</v>
      </c>
      <c r="LU46" s="41">
        <v>6.8569230769230771E-2</v>
      </c>
      <c r="LV46" s="41">
        <v>0.62062634615384615</v>
      </c>
      <c r="LW46" s="41">
        <v>0.5927889230769231</v>
      </c>
      <c r="LX46" s="41">
        <v>0.71466311538461536</v>
      </c>
      <c r="LY46" s="41">
        <v>0.69222107692307699</v>
      </c>
      <c r="LZ46" s="41">
        <v>0.31519542307692305</v>
      </c>
      <c r="MA46" s="41">
        <v>0.45959480769230765</v>
      </c>
      <c r="MB46" s="41">
        <v>0.38020076923076918</v>
      </c>
      <c r="MC46" s="41">
        <v>0.70535096153846177</v>
      </c>
      <c r="MD46" s="41">
        <v>0.68249146153846141</v>
      </c>
      <c r="ME46" s="41">
        <v>2.4338461538461535E-2</v>
      </c>
      <c r="MF46" s="41">
        <v>3.3098158461538461</v>
      </c>
      <c r="MG46" s="41">
        <v>2.939717653846154</v>
      </c>
      <c r="MH46" s="41">
        <v>0.53226969230769228</v>
      </c>
      <c r="MI46" s="41">
        <v>0.61280365384615387</v>
      </c>
      <c r="MJ46" s="41">
        <v>0.66039469230769232</v>
      </c>
      <c r="MK46" s="41">
        <v>0.71881811538461549</v>
      </c>
      <c r="ML46" s="41">
        <v>22.715769230769226</v>
      </c>
      <c r="MM46" s="41">
        <v>19.534615384615385</v>
      </c>
      <c r="MN46" s="41">
        <v>20.116538461538465</v>
      </c>
      <c r="MO46" s="41">
        <v>19.813076923076924</v>
      </c>
      <c r="MP46" s="41">
        <f t="shared" si="32"/>
        <v>-2.5992307692307612</v>
      </c>
      <c r="MQ46" s="41">
        <v>63.781923076923086</v>
      </c>
      <c r="MR46" s="41">
        <f t="shared" si="33"/>
        <v>162.00608461538465</v>
      </c>
      <c r="MS46" s="41">
        <v>150</v>
      </c>
      <c r="MT46" s="41">
        <f t="shared" si="34"/>
        <v>-12.006084615384651</v>
      </c>
      <c r="MU46" s="41">
        <v>0.34193846153846158</v>
      </c>
      <c r="MV46" s="41">
        <v>0.15454230769230767</v>
      </c>
      <c r="MW46" s="41">
        <v>5.4684615384615366E-2</v>
      </c>
      <c r="MX46" s="41">
        <v>0.30692307692307697</v>
      </c>
      <c r="MY46" s="41">
        <v>7.7169230769230782E-2</v>
      </c>
      <c r="MZ46" s="41">
        <v>5.7230769230769245E-2</v>
      </c>
      <c r="NA46" s="41">
        <v>0.63138969230769237</v>
      </c>
      <c r="NB46" s="41">
        <v>0.59827984615384622</v>
      </c>
      <c r="NC46" s="41">
        <v>0.72419838461538455</v>
      </c>
      <c r="ND46" s="41">
        <v>0.69779399999999991</v>
      </c>
      <c r="NE46" s="41">
        <v>0.33443938461538464</v>
      </c>
      <c r="NF46" s="41">
        <v>0.47803534615384619</v>
      </c>
      <c r="NG46" s="41">
        <v>0.37718176923076907</v>
      </c>
      <c r="NH46" s="41">
        <v>0.71317576923076931</v>
      </c>
      <c r="NI46" s="41">
        <v>0.68584673076923086</v>
      </c>
      <c r="NJ46" s="41">
        <v>1.9938461538461537E-2</v>
      </c>
      <c r="NK46" s="41">
        <v>3.4631487307692308</v>
      </c>
      <c r="NL46" s="41">
        <v>2.9988919230769233</v>
      </c>
      <c r="NM46" s="41">
        <v>0.52101996153846153</v>
      </c>
      <c r="NN46" s="41">
        <v>0.59734607692307695</v>
      </c>
      <c r="NO46" s="41">
        <v>0.65170011538461536</v>
      </c>
      <c r="NP46" s="41">
        <v>0.7072306153846154</v>
      </c>
      <c r="NQ46" s="41">
        <v>23.408076923076919</v>
      </c>
      <c r="NR46" s="41">
        <v>21.96076923076923</v>
      </c>
      <c r="NS46" s="41">
        <v>22.808076923076914</v>
      </c>
      <c r="NT46" s="41">
        <v>22.350769230769231</v>
      </c>
      <c r="NU46" s="41">
        <f t="shared" si="35"/>
        <v>-0.60000000000000497</v>
      </c>
      <c r="NV46" s="41">
        <v>74.919230769230793</v>
      </c>
      <c r="NW46" s="41">
        <f t="shared" si="36"/>
        <v>190.29484615384621</v>
      </c>
      <c r="NX46" s="41">
        <v>174</v>
      </c>
      <c r="NY46" s="41">
        <f t="shared" si="37"/>
        <v>-16.294846153846208</v>
      </c>
      <c r="NZ46" s="41">
        <v>0.29268125</v>
      </c>
      <c r="OA46" s="41">
        <v>0.138209375</v>
      </c>
      <c r="OB46" s="41">
        <v>5.0187500000000017E-2</v>
      </c>
      <c r="OC46" s="41">
        <v>0.26618749999999997</v>
      </c>
      <c r="OD46" s="41">
        <v>6.8990625E-2</v>
      </c>
      <c r="OE46" s="41">
        <v>5.0578124999999995E-2</v>
      </c>
      <c r="OF46" s="41">
        <v>0.61787468750000007</v>
      </c>
      <c r="OG46" s="41">
        <v>0.58789543750000006</v>
      </c>
      <c r="OH46" s="41">
        <v>0.70678418750000016</v>
      </c>
      <c r="OI46" s="41">
        <v>0.68256743749999993</v>
      </c>
      <c r="OJ46" s="41">
        <v>0.33378587499999995</v>
      </c>
      <c r="OK46" s="41">
        <v>0.46762950000000009</v>
      </c>
      <c r="OL46" s="41">
        <v>0.35794303124999999</v>
      </c>
      <c r="OM46" s="41">
        <v>0.70477468749999994</v>
      </c>
      <c r="ON46" s="41">
        <v>0.68058318750000002</v>
      </c>
      <c r="OO46" s="41">
        <v>1.8412499999999998E-2</v>
      </c>
      <c r="OP46" s="41">
        <v>3.2506651250000003</v>
      </c>
      <c r="OQ46" s="41">
        <v>2.8677274999999995</v>
      </c>
      <c r="OR46" s="41">
        <v>0.506250125</v>
      </c>
      <c r="OS46" s="41">
        <v>0.5792345000000001</v>
      </c>
      <c r="OT46" s="41">
        <v>0.63585331249999999</v>
      </c>
      <c r="OU46" s="41">
        <v>0.68951756249999996</v>
      </c>
      <c r="OV46" s="41">
        <v>15.439687499999998</v>
      </c>
      <c r="OW46" s="41">
        <v>14.921562499999999</v>
      </c>
      <c r="OX46" s="41">
        <v>15.255312499999999</v>
      </c>
      <c r="OY46" s="41">
        <v>14.812812500000001</v>
      </c>
      <c r="OZ46" s="41">
        <f t="shared" si="38"/>
        <v>-0.18437499999999929</v>
      </c>
      <c r="PA46" s="41">
        <v>45.503750000000011</v>
      </c>
      <c r="PB46" s="41">
        <f t="shared" si="39"/>
        <v>115.57952500000003</v>
      </c>
      <c r="PC46" s="41">
        <v>184</v>
      </c>
      <c r="PD46" s="41">
        <f t="shared" si="40"/>
        <v>68.420474999999968</v>
      </c>
      <c r="PE46" s="41">
        <v>0.32076811594202903</v>
      </c>
      <c r="PF46" s="41">
        <v>0.12629130434782604</v>
      </c>
      <c r="PG46" s="41">
        <v>7.0278260869565207E-2</v>
      </c>
      <c r="PH46" s="41">
        <v>0.28637826086956525</v>
      </c>
      <c r="PI46" s="41">
        <v>7.8102898550724636E-2</v>
      </c>
      <c r="PJ46" s="41">
        <v>6.2710144927536238E-2</v>
      </c>
      <c r="PK46" s="41">
        <v>0.60808018840579714</v>
      </c>
      <c r="PL46" s="41">
        <v>0.57098892753623198</v>
      </c>
      <c r="PM46" s="41">
        <v>0.64063084057971009</v>
      </c>
      <c r="PN46" s="41">
        <v>0.60586407246376783</v>
      </c>
      <c r="PO46" s="41">
        <v>0.23586801449275366</v>
      </c>
      <c r="PP46" s="41">
        <v>0.28574589855072469</v>
      </c>
      <c r="PQ46" s="41">
        <v>0.43469173913043485</v>
      </c>
      <c r="PR46" s="41">
        <v>0.67271007246376813</v>
      </c>
      <c r="PS46" s="41">
        <v>0.64062347826086985</v>
      </c>
      <c r="PT46" s="41">
        <v>1.5392753623188406E-2</v>
      </c>
      <c r="PU46" s="41">
        <v>3.1213012463768113</v>
      </c>
      <c r="PV46" s="41">
        <v>2.6797554637681151</v>
      </c>
      <c r="PW46" s="41">
        <v>0.67905797101449294</v>
      </c>
      <c r="PX46" s="41">
        <v>0.71527082608695669</v>
      </c>
      <c r="PY46" s="41">
        <v>0.77594459420289841</v>
      </c>
      <c r="PZ46" s="41">
        <v>0.80119946376811579</v>
      </c>
      <c r="QA46" s="41">
        <v>24.735507246376841</v>
      </c>
      <c r="QB46" s="41">
        <v>25.829565217391298</v>
      </c>
      <c r="QC46" s="41">
        <v>25.662753623188401</v>
      </c>
      <c r="QD46" s="41">
        <v>25.207971014492749</v>
      </c>
      <c r="QE46" s="41">
        <f t="shared" si="41"/>
        <v>0.92724637681155997</v>
      </c>
      <c r="QF46" s="41">
        <v>65.989855072463712</v>
      </c>
      <c r="QG46" s="41">
        <f t="shared" si="42"/>
        <v>167.61423188405783</v>
      </c>
      <c r="QH46" s="41">
        <v>185</v>
      </c>
      <c r="QI46" s="41">
        <f t="shared" si="43"/>
        <v>17.38576811594217</v>
      </c>
      <c r="QJ46" s="41">
        <v>0.27593999999999996</v>
      </c>
      <c r="QK46" s="41">
        <v>0.15014399999999997</v>
      </c>
      <c r="QL46" s="41">
        <v>7.8792000000000001E-2</v>
      </c>
      <c r="QM46" s="41">
        <v>0.195136</v>
      </c>
      <c r="QN46" s="41">
        <v>7.5195999999999999E-2</v>
      </c>
      <c r="QO46" s="41">
        <v>6.3568E-2</v>
      </c>
      <c r="QP46" s="41">
        <v>0.57106703999999997</v>
      </c>
      <c r="QQ46" s="41">
        <v>0.44356324000000003</v>
      </c>
      <c r="QR46" s="41">
        <v>0.55531171999999995</v>
      </c>
      <c r="QS46" s="41">
        <v>0.42455227999999989</v>
      </c>
      <c r="QT46" s="41">
        <v>0.3317063999999999</v>
      </c>
      <c r="QU46" s="41">
        <v>0.31098187999999999</v>
      </c>
      <c r="QV46" s="41">
        <v>0.29540087999999998</v>
      </c>
      <c r="QW46" s="41">
        <v>0.62546856000000006</v>
      </c>
      <c r="QX46" s="41">
        <v>0.50877139999999998</v>
      </c>
      <c r="QY46" s="41">
        <v>1.1627999999999998E-2</v>
      </c>
      <c r="QZ46" s="41">
        <v>2.6812187199999999</v>
      </c>
      <c r="RA46" s="41">
        <v>1.5995213999999998</v>
      </c>
      <c r="RB46" s="41">
        <v>0.53236463999999994</v>
      </c>
      <c r="RC46" s="41">
        <v>0.51698975999999996</v>
      </c>
      <c r="RD46" s="41">
        <v>0.63792924000000006</v>
      </c>
      <c r="RE46" s="41">
        <v>0.62612627999999992</v>
      </c>
      <c r="RF46" s="41">
        <v>25.421199999999995</v>
      </c>
      <c r="RG46" s="41">
        <v>28.284000000000002</v>
      </c>
      <c r="RH46" s="41">
        <v>28.385600000000004</v>
      </c>
      <c r="RI46" s="41">
        <v>27.666</v>
      </c>
      <c r="RJ46" s="41">
        <f t="shared" si="44"/>
        <v>2.9644000000000084</v>
      </c>
      <c r="RK46" s="41">
        <v>65.125199999999992</v>
      </c>
      <c r="RL46" s="41">
        <f t="shared" si="45"/>
        <v>165.41800799999999</v>
      </c>
      <c r="RM46" s="41">
        <v>197</v>
      </c>
      <c r="RN46" s="41">
        <f t="shared" si="46"/>
        <v>31.581992000000014</v>
      </c>
      <c r="RO46" s="41">
        <v>0.25290454545454555</v>
      </c>
      <c r="RP46" s="41">
        <v>0.11836590909090905</v>
      </c>
      <c r="RQ46" s="41">
        <v>8.0897727272727274E-2</v>
      </c>
      <c r="RR46" s="41">
        <v>0.17923636363636367</v>
      </c>
      <c r="RS46" s="41">
        <v>8.2665909090909082E-2</v>
      </c>
      <c r="RT46" s="41">
        <v>6.3897727272727287E-2</v>
      </c>
      <c r="RU46" s="41">
        <v>0.50627790909090908</v>
      </c>
      <c r="RV46" s="41">
        <v>0.36889790909090903</v>
      </c>
      <c r="RW46" s="41">
        <v>0.51402279545454566</v>
      </c>
      <c r="RX46" s="41">
        <v>0.37805184090909089</v>
      </c>
      <c r="RY46" s="41">
        <v>0.17703304545454548</v>
      </c>
      <c r="RZ46" s="41">
        <v>0.18734595454545452</v>
      </c>
      <c r="SA46" s="41">
        <v>0.36170022727272727</v>
      </c>
      <c r="SB46" s="41">
        <v>0.59587997727272723</v>
      </c>
      <c r="SC46" s="41">
        <v>0.47486213636363639</v>
      </c>
      <c r="SD46" s="41">
        <v>1.8768181818181816E-2</v>
      </c>
      <c r="SE46" s="41">
        <v>2.066871431818182</v>
      </c>
      <c r="SF46" s="41">
        <v>1.1735777500000002</v>
      </c>
      <c r="SG46" s="41">
        <v>0.70520027272727281</v>
      </c>
      <c r="SH46" s="41">
        <v>0.71393068181818187</v>
      </c>
      <c r="SI46" s="41">
        <v>0.78240288636363686</v>
      </c>
      <c r="SJ46" s="41">
        <v>0.78893186363636358</v>
      </c>
      <c r="SK46" s="41">
        <v>30.995681818181822</v>
      </c>
      <c r="SL46" s="41">
        <v>33.152045454545458</v>
      </c>
      <c r="SM46" s="41">
        <v>33.397954545454553</v>
      </c>
      <c r="SN46" s="41">
        <v>32.719772727272719</v>
      </c>
      <c r="SO46" s="41">
        <f t="shared" si="47"/>
        <v>2.4022727272727309</v>
      </c>
      <c r="SP46" s="42">
        <v>75.977954545454537</v>
      </c>
      <c r="SQ46" s="42">
        <f t="shared" si="48"/>
        <v>192.98400454545452</v>
      </c>
      <c r="SR46" s="42">
        <v>202.5</v>
      </c>
      <c r="SS46" s="42">
        <f t="shared" si="49"/>
        <v>9.5159954545454752</v>
      </c>
      <c r="ST46" s="42">
        <v>-9999</v>
      </c>
      <c r="SU46" s="42">
        <v>-9999</v>
      </c>
      <c r="SV46" s="42">
        <v>-9999</v>
      </c>
      <c r="SW46" s="42">
        <v>-9999</v>
      </c>
      <c r="SX46" s="42">
        <v>-9999</v>
      </c>
      <c r="SY46" s="42">
        <v>-9999</v>
      </c>
      <c r="SZ46" s="42">
        <v>-9999</v>
      </c>
      <c r="TA46" s="42">
        <v>-9999</v>
      </c>
      <c r="TB46" s="42">
        <v>-9999</v>
      </c>
      <c r="TC46" s="42">
        <v>-9999</v>
      </c>
      <c r="TD46" s="42">
        <v>-9999</v>
      </c>
      <c r="TE46" s="42">
        <v>-9999</v>
      </c>
      <c r="TF46" s="42">
        <v>-9999</v>
      </c>
      <c r="TG46" s="42">
        <v>-9999</v>
      </c>
      <c r="TH46" s="42">
        <v>-9999</v>
      </c>
      <c r="TI46" s="42">
        <v>-9999</v>
      </c>
      <c r="TJ46" s="42">
        <v>-9999</v>
      </c>
      <c r="TK46" s="42">
        <v>-9999</v>
      </c>
      <c r="TL46" s="42">
        <v>-9999</v>
      </c>
      <c r="TM46" s="42">
        <v>-9999</v>
      </c>
      <c r="TN46" s="42">
        <v>-9999</v>
      </c>
      <c r="TO46" s="42">
        <v>-9999</v>
      </c>
      <c r="TP46" s="42">
        <v>-9999</v>
      </c>
      <c r="TQ46" s="42">
        <v>-9999</v>
      </c>
      <c r="TR46" s="42">
        <v>-9999</v>
      </c>
      <c r="TS46" s="42">
        <v>-9999</v>
      </c>
      <c r="TT46" s="42">
        <v>-9999</v>
      </c>
      <c r="TU46" s="42">
        <v>-9999</v>
      </c>
      <c r="TV46" s="42">
        <v>-9999</v>
      </c>
      <c r="TW46" s="42">
        <v>-9999</v>
      </c>
      <c r="TX46" s="42">
        <v>-9999</v>
      </c>
      <c r="TY46" s="41">
        <v>0.21663478260869559</v>
      </c>
      <c r="TZ46" s="41">
        <v>0.12961739130434785</v>
      </c>
      <c r="UA46" s="41">
        <v>0.12745652173913047</v>
      </c>
      <c r="UB46" s="41">
        <v>0.15712173913043478</v>
      </c>
      <c r="UC46" s="41">
        <v>0.11039999999999998</v>
      </c>
      <c r="UD46" s="41">
        <v>7.5700000000000003E-2</v>
      </c>
      <c r="UE46" s="41">
        <v>0.32414373913043482</v>
      </c>
      <c r="UF46" s="41">
        <v>0.17450147826086956</v>
      </c>
      <c r="UG46" s="41">
        <v>0.25817491304347823</v>
      </c>
      <c r="UH46" s="41">
        <v>0.10381443478260868</v>
      </c>
      <c r="UI46" s="41">
        <v>7.9608739130434772E-2</v>
      </c>
      <c r="UJ46" s="41">
        <v>7.6978260869565197E-3</v>
      </c>
      <c r="UK46" s="41">
        <v>0.25091486956521736</v>
      </c>
      <c r="UL46" s="41">
        <v>0.48139752173913036</v>
      </c>
      <c r="UM46" s="41">
        <v>0.34957765217391312</v>
      </c>
      <c r="UN46" s="41">
        <v>3.4699999999999995E-2</v>
      </c>
      <c r="UO46" s="41">
        <v>0.9638450869565216</v>
      </c>
      <c r="UP46" s="41">
        <v>0.42479639130434776</v>
      </c>
      <c r="UQ46" s="41">
        <v>0.97834695652173942</v>
      </c>
      <c r="UR46" s="41">
        <v>0.77455904347826121</v>
      </c>
      <c r="US46" s="41">
        <v>0.98088534782608705</v>
      </c>
      <c r="UT46" s="41">
        <v>0.81827873913043481</v>
      </c>
      <c r="UU46" s="41">
        <v>33.099565217391302</v>
      </c>
      <c r="UV46" s="41">
        <v>35.309565217391302</v>
      </c>
      <c r="UW46" s="41">
        <v>35.846086956521738</v>
      </c>
      <c r="UX46" s="41">
        <v>34.821739130434779</v>
      </c>
      <c r="UY46" s="41">
        <f t="shared" si="50"/>
        <v>2.7465217391304364</v>
      </c>
      <c r="UZ46" s="42">
        <v>75.98</v>
      </c>
      <c r="VA46" s="42">
        <f t="shared" si="51"/>
        <v>192.98920000000001</v>
      </c>
      <c r="VB46" s="42">
        <v>206</v>
      </c>
      <c r="VC46" s="42">
        <f t="shared" si="52"/>
        <v>13.010799999999989</v>
      </c>
      <c r="VD46" s="41">
        <f t="shared" si="58"/>
        <v>-691.40130496042673</v>
      </c>
      <c r="VE46" s="41">
        <f t="shared" si="59"/>
        <v>-691.05709390123559</v>
      </c>
      <c r="VF46" s="41">
        <f t="shared" si="60"/>
        <v>-713.03767701111985</v>
      </c>
    </row>
    <row r="47" spans="1:578" x14ac:dyDescent="0.25">
      <c r="A47" s="4">
        <v>1</v>
      </c>
      <c r="B47" s="4">
        <v>5</v>
      </c>
      <c r="C47" s="28">
        <v>506</v>
      </c>
      <c r="D47" s="42">
        <v>-9999</v>
      </c>
      <c r="E47" s="4">
        <v>10</v>
      </c>
      <c r="F47" s="4">
        <v>6</v>
      </c>
      <c r="G47" s="4">
        <v>48.8</v>
      </c>
      <c r="H47" s="40">
        <v>369.50759493670881</v>
      </c>
      <c r="I47" s="40">
        <f t="shared" si="7"/>
        <v>418.30759493670882</v>
      </c>
      <c r="J47" s="41">
        <f t="shared" si="8"/>
        <v>0.86516565653921162</v>
      </c>
      <c r="K47" s="4" t="s">
        <v>10</v>
      </c>
      <c r="L47" s="42">
        <v>75</v>
      </c>
      <c r="M47" s="42">
        <f t="shared" si="56"/>
        <v>84.000000000000014</v>
      </c>
      <c r="N47" s="40">
        <v>70.400000000000006</v>
      </c>
      <c r="O47" s="40">
        <v>13.439999999999998</v>
      </c>
      <c r="P47" s="40">
        <v>16.160000000000004</v>
      </c>
      <c r="Q47" s="40">
        <v>70.400000000000006</v>
      </c>
      <c r="R47" s="40">
        <v>11.439999999999998</v>
      </c>
      <c r="S47" s="40">
        <v>18.160000000000004</v>
      </c>
      <c r="T47" s="40">
        <v>54.400000000000006</v>
      </c>
      <c r="U47" s="40">
        <v>17.439999999999998</v>
      </c>
      <c r="V47" s="40">
        <v>28.16</v>
      </c>
      <c r="W47" s="40">
        <v>50.4</v>
      </c>
      <c r="X47" s="40">
        <v>21.439999999999998</v>
      </c>
      <c r="Y47" s="40">
        <v>28.16</v>
      </c>
      <c r="Z47" s="40">
        <v>58.4</v>
      </c>
      <c r="AA47" s="40">
        <v>17.439999999999998</v>
      </c>
      <c r="AB47" s="40">
        <v>24.160000000000004</v>
      </c>
      <c r="AC47" s="40">
        <v>70.400000000000006</v>
      </c>
      <c r="AD47" s="40">
        <v>13.439999999999998</v>
      </c>
      <c r="AE47" s="40">
        <v>16.160000000000004</v>
      </c>
      <c r="AF47" s="57">
        <v>-9999</v>
      </c>
      <c r="AG47" s="42">
        <v>-9999</v>
      </c>
      <c r="AH47" s="42">
        <v>-9999</v>
      </c>
      <c r="AI47" s="42">
        <v>-9999</v>
      </c>
      <c r="AJ47" s="42">
        <v>-9999</v>
      </c>
      <c r="AK47" s="42">
        <v>-9999</v>
      </c>
      <c r="AL47" s="58">
        <v>-9999</v>
      </c>
      <c r="AM47" s="42">
        <v>-9999</v>
      </c>
      <c r="AN47" s="42">
        <v>-9999</v>
      </c>
      <c r="AO47" s="42">
        <v>-9999</v>
      </c>
      <c r="AP47" s="42">
        <v>-9999</v>
      </c>
      <c r="AQ47" s="42">
        <v>-9999</v>
      </c>
      <c r="AR47" s="42">
        <v>-9999</v>
      </c>
      <c r="AS47" s="42">
        <v>-9999</v>
      </c>
      <c r="AT47" s="42">
        <v>-9999</v>
      </c>
      <c r="AU47" s="42">
        <v>-9999</v>
      </c>
      <c r="AV47" s="42">
        <v>-9999</v>
      </c>
      <c r="AW47" s="42">
        <v>-9999</v>
      </c>
      <c r="AX47" s="42">
        <v>-9999</v>
      </c>
      <c r="AY47" s="42">
        <v>-9999</v>
      </c>
      <c r="AZ47" s="41">
        <v>4.9439880507841671</v>
      </c>
      <c r="BA47" s="41">
        <v>2.1138292065697413</v>
      </c>
      <c r="BB47" s="41">
        <v>0.68900094862449457</v>
      </c>
      <c r="BC47" s="41">
        <v>0.47940074906367042</v>
      </c>
      <c r="BD47" s="41">
        <v>0.39266365127491432</v>
      </c>
      <c r="BE47" s="41">
        <v>0.6487997205170436</v>
      </c>
      <c r="BF47" s="41">
        <v>0.46117227015769119</v>
      </c>
      <c r="BG47" s="41">
        <f>(2*AZ47)+(2*BA47)+(4*BB47)</f>
        <v>16.871638309205796</v>
      </c>
      <c r="BH47" s="41">
        <f>BG47+(4*BC47)</f>
        <v>18.789241305460479</v>
      </c>
      <c r="BI47" s="41">
        <f>(BH47+(BD47*4))</f>
        <v>20.359895910560137</v>
      </c>
      <c r="BJ47" s="41">
        <f>(BD47*4)</f>
        <v>1.5706546050996573</v>
      </c>
      <c r="BK47" s="41">
        <f>(BE47*4)</f>
        <v>2.5951988820681744</v>
      </c>
      <c r="BL47" s="41">
        <f>(BF47*4)</f>
        <v>1.8446890806307648</v>
      </c>
      <c r="BM47" s="41">
        <f>SUM(BJ47:BL47)</f>
        <v>6.0105425677985966</v>
      </c>
      <c r="BN47" s="41">
        <v>5.755538959422454</v>
      </c>
      <c r="BO47" s="41">
        <v>4.7040142906763256</v>
      </c>
      <c r="BP47" s="41">
        <v>3.2552798442258726</v>
      </c>
      <c r="BQ47" s="41">
        <v>4.274656679151061</v>
      </c>
      <c r="BR47" s="41">
        <v>2.6740891694418214</v>
      </c>
      <c r="BS47" s="41">
        <v>4.1473274442281785</v>
      </c>
      <c r="BT47" s="41">
        <v>4.3191510463155813</v>
      </c>
      <c r="BU47" s="41">
        <f>(2*BN47)+(2*BO47)+(4*BP47)</f>
        <v>33.940225877101049</v>
      </c>
      <c r="BV47" s="41">
        <f>BU47+(4*BQ47)</f>
        <v>51.038852593705293</v>
      </c>
      <c r="BW47" s="41">
        <f>(BV47+(BR47*4))</f>
        <v>61.735209271472577</v>
      </c>
      <c r="BX47" s="41">
        <f>(BR47*4)</f>
        <v>10.696356677767286</v>
      </c>
      <c r="BY47" s="41">
        <f>(BS47*4)</f>
        <v>16.589309776912714</v>
      </c>
      <c r="BZ47" s="41">
        <f>(BT47*4)</f>
        <v>17.276604185262325</v>
      </c>
      <c r="CA47" s="42">
        <v>-9999</v>
      </c>
      <c r="CB47" s="42">
        <v>-9999</v>
      </c>
      <c r="CC47" s="42">
        <v>-9999</v>
      </c>
      <c r="CD47" s="63">
        <v>-9999</v>
      </c>
      <c r="CE47" s="60">
        <v>-9999</v>
      </c>
      <c r="CF47" s="42">
        <v>-9999</v>
      </c>
      <c r="CG47" s="42">
        <v>-9999</v>
      </c>
      <c r="CH47" s="61">
        <v>-9999</v>
      </c>
      <c r="CI47" s="60">
        <v>-9999</v>
      </c>
      <c r="CJ47" s="42">
        <v>-9999</v>
      </c>
      <c r="CK47" s="42">
        <v>-9999</v>
      </c>
      <c r="CL47" s="62">
        <v>-9999</v>
      </c>
      <c r="CM47" s="60">
        <v>-9999</v>
      </c>
      <c r="CN47" s="42">
        <v>-9999</v>
      </c>
      <c r="CO47" s="42">
        <v>-9999</v>
      </c>
      <c r="CP47" s="62">
        <v>-9999</v>
      </c>
      <c r="CQ47" s="60">
        <v>-9999</v>
      </c>
      <c r="CR47" s="42">
        <v>-9999</v>
      </c>
      <c r="CS47" s="42">
        <v>-9999</v>
      </c>
      <c r="CT47" s="8">
        <v>2010.7</v>
      </c>
      <c r="CU47" s="8">
        <v>5.0241879751209471</v>
      </c>
      <c r="CV47" s="8">
        <v>4.9139474999999999</v>
      </c>
      <c r="CW47" s="8">
        <v>4091.8223078288888</v>
      </c>
      <c r="CX47" s="25">
        <f t="shared" si="61"/>
        <v>4091.8223078288888</v>
      </c>
      <c r="CY47" s="25">
        <f t="shared" si="9"/>
        <v>4371.086956521739</v>
      </c>
      <c r="CZ47" s="60">
        <v>-9999</v>
      </c>
      <c r="DA47" s="43">
        <v>1.61</v>
      </c>
      <c r="DB47" s="41">
        <f t="shared" si="10"/>
        <v>65.878339156045115</v>
      </c>
      <c r="DC47" s="41">
        <v>59.1</v>
      </c>
      <c r="DD47" s="41">
        <v>1110</v>
      </c>
      <c r="DE47" s="41">
        <f t="shared" si="3"/>
        <v>53.243243243243242</v>
      </c>
      <c r="DF47" s="41">
        <v>60</v>
      </c>
      <c r="DG47" s="41">
        <v>0.79101250000000012</v>
      </c>
      <c r="DH47" s="41">
        <v>0.57200624999999994</v>
      </c>
      <c r="DI47" s="41">
        <v>0.47693125000000008</v>
      </c>
      <c r="DJ47" s="41">
        <v>0.75566250000000013</v>
      </c>
      <c r="DK47" s="41">
        <v>0.48722187500000008</v>
      </c>
      <c r="DL47" s="41">
        <v>0.30484999999999995</v>
      </c>
      <c r="DM47" s="41">
        <v>0.23755453124999998</v>
      </c>
      <c r="DN47" s="41">
        <v>0.21611221875</v>
      </c>
      <c r="DO47" s="41">
        <v>0.24739128125000001</v>
      </c>
      <c r="DP47" s="41">
        <v>0.22602349999999999</v>
      </c>
      <c r="DQ47" s="41">
        <v>8.0594468749999995E-2</v>
      </c>
      <c r="DR47" s="41">
        <v>9.0839312500000019E-2</v>
      </c>
      <c r="DS47" s="41">
        <v>0.16014950000000003</v>
      </c>
      <c r="DT47" s="41">
        <v>0.44318109375000003</v>
      </c>
      <c r="DU47" s="41">
        <v>0.42482403125000018</v>
      </c>
      <c r="DV47" s="41">
        <v>0.18237187499999999</v>
      </c>
      <c r="DW47" s="41">
        <v>0.62700137499999997</v>
      </c>
      <c r="DX47" s="41">
        <v>0.55410321875000013</v>
      </c>
      <c r="DY47" s="41">
        <v>0.64815115625000008</v>
      </c>
      <c r="DZ47" s="41">
        <v>0.67619131249999997</v>
      </c>
      <c r="EA47" s="41">
        <v>0.69590053125000007</v>
      </c>
      <c r="EB47" s="41">
        <v>0.72039399999999987</v>
      </c>
      <c r="EC47" s="41">
        <v>22.502187500000009</v>
      </c>
      <c r="ED47" s="41">
        <v>24.901250000000001</v>
      </c>
      <c r="EE47" s="41">
        <v>25.610624999999999</v>
      </c>
      <c r="EF47" s="41">
        <v>26.695</v>
      </c>
      <c r="EG47" s="41">
        <f t="shared" si="11"/>
        <v>3.1084374999999902</v>
      </c>
      <c r="EH47" s="41">
        <v>37.479687500000004</v>
      </c>
      <c r="EI47" s="42">
        <f t="shared" si="12"/>
        <v>95.198406250000019</v>
      </c>
      <c r="EJ47" s="4">
        <v>105</v>
      </c>
      <c r="EK47" s="40">
        <f t="shared" si="13"/>
        <v>9.8015937499999808</v>
      </c>
      <c r="EL47" s="41">
        <v>0.7349</v>
      </c>
      <c r="EM47" s="41">
        <v>0.51624545454545434</v>
      </c>
      <c r="EN47" s="41">
        <v>0.41654772727272732</v>
      </c>
      <c r="EO47" s="41">
        <v>0.70093181818181827</v>
      </c>
      <c r="EP47" s="41">
        <v>0.42546363636363638</v>
      </c>
      <c r="EQ47" s="41">
        <v>0.27192954545454545</v>
      </c>
      <c r="ER47" s="41">
        <v>0.26689297727272726</v>
      </c>
      <c r="ES47" s="41">
        <v>0.24479999999999996</v>
      </c>
      <c r="ET47" s="41">
        <v>0.27642354545454545</v>
      </c>
      <c r="EU47" s="41">
        <v>0.25441574999999994</v>
      </c>
      <c r="EV47" s="41">
        <v>9.7300590909090948E-2</v>
      </c>
      <c r="EW47" s="41">
        <v>0.10730270454545456</v>
      </c>
      <c r="EX47" s="41">
        <v>0.17440204545454546</v>
      </c>
      <c r="EY47" s="41">
        <v>0.45953375000000007</v>
      </c>
      <c r="EZ47" s="41">
        <v>0.44063193181818189</v>
      </c>
      <c r="FA47" s="41">
        <v>0.1535340909090909</v>
      </c>
      <c r="FB47" s="41">
        <v>0.73577172727272722</v>
      </c>
      <c r="FC47" s="41">
        <v>0.65455886363636351</v>
      </c>
      <c r="FD47" s="41">
        <v>0.63340500000000022</v>
      </c>
      <c r="FE47" s="41">
        <v>0.65846286363636386</v>
      </c>
      <c r="FF47" s="41">
        <v>0.68731631818181804</v>
      </c>
      <c r="FG47" s="41">
        <v>0.70885595454545447</v>
      </c>
      <c r="FH47" s="41">
        <v>21.960227272727284</v>
      </c>
      <c r="FI47" s="41">
        <v>24.433636363636364</v>
      </c>
      <c r="FJ47" s="41">
        <v>25.130227272727268</v>
      </c>
      <c r="FK47" s="41">
        <v>26.080000000000005</v>
      </c>
      <c r="FL47" s="41">
        <f t="shared" si="14"/>
        <v>3.1699999999999839</v>
      </c>
      <c r="FM47" s="41">
        <v>39.331363636363641</v>
      </c>
      <c r="FN47" s="40">
        <f t="shared" si="15"/>
        <v>99.901663636363651</v>
      </c>
      <c r="FO47" s="4">
        <v>105</v>
      </c>
      <c r="FP47" s="40">
        <f t="shared" si="16"/>
        <v>5.0983363636363492</v>
      </c>
      <c r="FQ47" s="41">
        <v>0.74931071428571394</v>
      </c>
      <c r="FR47" s="41">
        <v>0.50987678571428563</v>
      </c>
      <c r="FS47" s="41">
        <v>0.3826803571428572</v>
      </c>
      <c r="FT47" s="41">
        <v>0.71734821428571416</v>
      </c>
      <c r="FU47" s="41">
        <v>0.39387499999999998</v>
      </c>
      <c r="FV47" s="41">
        <v>0.26186785714285715</v>
      </c>
      <c r="FW47" s="41">
        <v>0.31136207142857142</v>
      </c>
      <c r="FX47" s="41">
        <v>0.29190233928571435</v>
      </c>
      <c r="FY47" s="41">
        <v>0.32414223214285715</v>
      </c>
      <c r="FZ47" s="41">
        <v>0.30475235714285714</v>
      </c>
      <c r="GA47" s="41">
        <v>0.13020341071428573</v>
      </c>
      <c r="GB47" s="41">
        <v>0.14384053571428571</v>
      </c>
      <c r="GC47" s="41">
        <v>0.18948814285714291</v>
      </c>
      <c r="GD47" s="41">
        <v>0.48168537500000003</v>
      </c>
      <c r="GE47" s="41">
        <v>0.46496192857142843</v>
      </c>
      <c r="GF47" s="41">
        <v>0.13200714285714282</v>
      </c>
      <c r="GG47" s="41">
        <v>0.9231604107142859</v>
      </c>
      <c r="GH47" s="41">
        <v>0.83993991071428586</v>
      </c>
      <c r="GI47" s="41">
        <v>0.58761682142857163</v>
      </c>
      <c r="GJ47" s="41">
        <v>0.61670232142857151</v>
      </c>
      <c r="GK47" s="41">
        <v>0.65270753571428586</v>
      </c>
      <c r="GL47" s="41">
        <v>0.67727576785714283</v>
      </c>
      <c r="GM47" s="41">
        <v>21.407500000000002</v>
      </c>
      <c r="GN47" s="41">
        <v>24.878571428571437</v>
      </c>
      <c r="GO47" s="41">
        <v>25.594107142857155</v>
      </c>
      <c r="GP47" s="41">
        <v>26.207678571428577</v>
      </c>
      <c r="GQ47" s="41">
        <f t="shared" si="17"/>
        <v>4.1866071428571523</v>
      </c>
      <c r="GR47" s="40">
        <v>39.267499999999998</v>
      </c>
      <c r="GS47" s="40">
        <f t="shared" si="18"/>
        <v>99.739449999999991</v>
      </c>
      <c r="GT47" s="4">
        <v>104</v>
      </c>
      <c r="GU47" s="41">
        <f t="shared" si="19"/>
        <v>4.2605500000000092</v>
      </c>
      <c r="GV47" s="41">
        <v>0.78175689655172409</v>
      </c>
      <c r="GW47" s="41">
        <v>0.51344137931034495</v>
      </c>
      <c r="GX47" s="41">
        <v>0.34461896551724136</v>
      </c>
      <c r="GY47" s="41">
        <v>0.7490620689655173</v>
      </c>
      <c r="GZ47" s="41">
        <v>0.36571551724137918</v>
      </c>
      <c r="HA47" s="41">
        <v>0.25254137931034487</v>
      </c>
      <c r="HB47" s="41">
        <v>0.36361305172413799</v>
      </c>
      <c r="HC47" s="41">
        <v>0.34509782758620677</v>
      </c>
      <c r="HD47" s="41">
        <v>0.38908496551724137</v>
      </c>
      <c r="HE47" s="41">
        <v>0.37094413793103459</v>
      </c>
      <c r="HF47" s="41">
        <v>0.17035817241379311</v>
      </c>
      <c r="HG47" s="41">
        <v>0.19917605172413796</v>
      </c>
      <c r="HH47" s="41">
        <v>0.20675958620689644</v>
      </c>
      <c r="HI47" s="41">
        <v>0.51140670689655177</v>
      </c>
      <c r="HJ47" s="41">
        <v>0.49553332758620694</v>
      </c>
      <c r="HK47" s="41">
        <v>0.11317413793103447</v>
      </c>
      <c r="HL47" s="41">
        <v>1.1685358275862066</v>
      </c>
      <c r="HM47" s="41">
        <v>1.0776242413793105</v>
      </c>
      <c r="HN47" s="41">
        <v>0.53501870689655162</v>
      </c>
      <c r="HO47" s="41">
        <v>0.57727427586206903</v>
      </c>
      <c r="HP47" s="41">
        <v>0.61443132758620678</v>
      </c>
      <c r="HQ47" s="41">
        <v>0.64899800000000019</v>
      </c>
      <c r="HR47" s="41">
        <v>16.039999999999996</v>
      </c>
      <c r="HS47" s="41">
        <v>20.095689655172411</v>
      </c>
      <c r="HT47" s="41">
        <v>20.710689655172413</v>
      </c>
      <c r="HU47" s="41">
        <v>21.236206896551728</v>
      </c>
      <c r="HV47" s="41">
        <f t="shared" si="20"/>
        <v>4.6706896551724171</v>
      </c>
      <c r="HW47" s="41">
        <v>38.533448275862071</v>
      </c>
      <c r="HX47" s="41">
        <f t="shared" si="21"/>
        <v>97.874958620689668</v>
      </c>
      <c r="HY47" s="4">
        <v>106</v>
      </c>
      <c r="HZ47" s="40">
        <f t="shared" si="22"/>
        <v>8.125041379310332</v>
      </c>
      <c r="IA47" s="41">
        <v>0.72868163265306107</v>
      </c>
      <c r="IB47" s="41">
        <v>0.40849387755102035</v>
      </c>
      <c r="IC47" s="41">
        <v>0.22918571428571433</v>
      </c>
      <c r="ID47" s="41">
        <v>0.67190408163265303</v>
      </c>
      <c r="IE47" s="41">
        <v>0.26546122448979592</v>
      </c>
      <c r="IF47" s="41">
        <v>0.18351632653061226</v>
      </c>
      <c r="IG47" s="41">
        <v>0.46731846938775512</v>
      </c>
      <c r="IH47" s="41">
        <v>0.43542777551020417</v>
      </c>
      <c r="II47" s="41">
        <v>0.52308942857142837</v>
      </c>
      <c r="IJ47" s="41">
        <v>0.49287338775510187</v>
      </c>
      <c r="IK47" s="41">
        <v>0.21572089795918359</v>
      </c>
      <c r="IL47" s="41">
        <v>0.28464428571428557</v>
      </c>
      <c r="IM47" s="41">
        <v>0.28121965306122454</v>
      </c>
      <c r="IN47" s="41">
        <v>0.59774214285714278</v>
      </c>
      <c r="IO47" s="41">
        <v>0.57098599999999999</v>
      </c>
      <c r="IP47" s="41">
        <v>8.1944897959183666E-2</v>
      </c>
      <c r="IQ47" s="41">
        <v>1.8063941020408163</v>
      </c>
      <c r="IR47" s="41">
        <v>1.5841715102040816</v>
      </c>
      <c r="IS47" s="41">
        <v>0.54011908163265288</v>
      </c>
      <c r="IT47" s="41">
        <v>0.6097774897959185</v>
      </c>
      <c r="IU47" s="41">
        <v>0.64073822448979589</v>
      </c>
      <c r="IV47" s="41">
        <v>0.69512034693877511</v>
      </c>
      <c r="IW47" s="41">
        <v>21.317959183673469</v>
      </c>
      <c r="IX47" s="41">
        <v>21.830000000000002</v>
      </c>
      <c r="IY47" s="41">
        <v>22.94285714285714</v>
      </c>
      <c r="IZ47" s="41">
        <v>23.808163265306117</v>
      </c>
      <c r="JA47" s="41">
        <f t="shared" si="23"/>
        <v>1.6248979591836701</v>
      </c>
      <c r="JB47" s="41">
        <v>41.560408163265294</v>
      </c>
      <c r="JC47" s="41">
        <f t="shared" si="24"/>
        <v>105.56343673469385</v>
      </c>
      <c r="JD47" s="41">
        <v>112</v>
      </c>
      <c r="JE47" s="41">
        <f t="shared" si="25"/>
        <v>6.4365632653061482</v>
      </c>
      <c r="JF47" s="41">
        <v>0.68947027027027008</v>
      </c>
      <c r="JG47" s="41">
        <v>0.35133243243243234</v>
      </c>
      <c r="JH47" s="41">
        <v>0.17206486486486483</v>
      </c>
      <c r="JI47" s="41">
        <v>0.6245729729729731</v>
      </c>
      <c r="JJ47" s="41">
        <v>0.2087405405405405</v>
      </c>
      <c r="JK47" s="41">
        <v>0.14920270270270269</v>
      </c>
      <c r="JL47" s="41">
        <v>0.53573921621621623</v>
      </c>
      <c r="JM47" s="41">
        <v>0.49993286486486477</v>
      </c>
      <c r="JN47" s="41">
        <v>0.60154316216216197</v>
      </c>
      <c r="JO47" s="41">
        <v>0.56912729729729739</v>
      </c>
      <c r="JP47" s="41">
        <v>0.25746683783783786</v>
      </c>
      <c r="JQ47" s="41">
        <v>0.34551464864864867</v>
      </c>
      <c r="JR47" s="41">
        <v>0.3244307567567567</v>
      </c>
      <c r="JS47" s="41">
        <v>0.6440000810810812</v>
      </c>
      <c r="JT47" s="41">
        <v>0.61423591891891893</v>
      </c>
      <c r="JU47" s="41">
        <v>5.9537837837837865E-2</v>
      </c>
      <c r="JV47" s="41">
        <v>2.3684374324324335</v>
      </c>
      <c r="JW47" s="41">
        <v>2.0480840000000007</v>
      </c>
      <c r="JX47" s="41">
        <v>0.54087208108108109</v>
      </c>
      <c r="JY47" s="41">
        <v>0.60880335135135144</v>
      </c>
      <c r="JZ47" s="41">
        <v>0.65284172972972976</v>
      </c>
      <c r="KA47" s="41">
        <v>0.7043185135135136</v>
      </c>
      <c r="KB47" s="41">
        <v>24.758108108108114</v>
      </c>
      <c r="KC47" s="41">
        <v>23.810270270270269</v>
      </c>
      <c r="KD47" s="41">
        <v>22.623513513513515</v>
      </c>
      <c r="KE47" s="41">
        <v>22.315945945945948</v>
      </c>
      <c r="KF47" s="41">
        <f t="shared" si="26"/>
        <v>-2.1345945945945992</v>
      </c>
      <c r="KG47" s="41">
        <v>44.044054054054058</v>
      </c>
      <c r="KH47" s="41">
        <f t="shared" si="27"/>
        <v>111.87189729729731</v>
      </c>
      <c r="KI47" s="41">
        <v>120</v>
      </c>
      <c r="KJ47" s="41">
        <f t="shared" si="28"/>
        <v>8.1281027027026909</v>
      </c>
      <c r="KK47" s="41">
        <v>0.41281025641025648</v>
      </c>
      <c r="KL47" s="41">
        <v>0.19655897435897435</v>
      </c>
      <c r="KM47" s="41">
        <v>8.2335897435897434E-2</v>
      </c>
      <c r="KN47" s="41">
        <v>0.37486666666666651</v>
      </c>
      <c r="KO47" s="41">
        <v>0.10616410256410255</v>
      </c>
      <c r="KP47" s="41">
        <v>7.8861538461538469E-2</v>
      </c>
      <c r="KQ47" s="41">
        <v>0.5914372820512821</v>
      </c>
      <c r="KR47" s="41">
        <v>0.55933607692307663</v>
      </c>
      <c r="KS47" s="41">
        <v>0.66851702564102555</v>
      </c>
      <c r="KT47" s="41">
        <v>0.64099143589743601</v>
      </c>
      <c r="KU47" s="41">
        <v>0.30121733333333328</v>
      </c>
      <c r="KV47" s="41">
        <v>0.4128997692307691</v>
      </c>
      <c r="KW47" s="41">
        <v>0.35459948717948703</v>
      </c>
      <c r="KX47" s="41">
        <v>0.67925753846153847</v>
      </c>
      <c r="KY47" s="41">
        <v>0.65238417948717953</v>
      </c>
      <c r="KZ47" s="41">
        <v>2.7302564102564101E-2</v>
      </c>
      <c r="LA47" s="41">
        <v>2.956463615384616</v>
      </c>
      <c r="LB47" s="41">
        <v>2.5907494358974361</v>
      </c>
      <c r="LC47" s="41">
        <v>0.53146189743589745</v>
      </c>
      <c r="LD47" s="41">
        <v>0.60098653846153827</v>
      </c>
      <c r="LE47" s="41">
        <v>0.65361294871794873</v>
      </c>
      <c r="LF47" s="41">
        <v>0.70505687179487175</v>
      </c>
      <c r="LG47" s="41">
        <v>20.013589743589741</v>
      </c>
      <c r="LH47" s="41">
        <v>17.161025641025642</v>
      </c>
      <c r="LI47" s="41">
        <v>17.49589743589743</v>
      </c>
      <c r="LJ47" s="41">
        <v>17.158974358974355</v>
      </c>
      <c r="LK47" s="41">
        <f t="shared" si="29"/>
        <v>-2.517692307692311</v>
      </c>
      <c r="LL47" s="41">
        <v>56.68871794871793</v>
      </c>
      <c r="LM47" s="41">
        <f t="shared" si="30"/>
        <v>143.98934358974356</v>
      </c>
      <c r="LN47" s="41">
        <v>150</v>
      </c>
      <c r="LO47" s="41">
        <f t="shared" si="31"/>
        <v>6.0106564102564448</v>
      </c>
      <c r="LP47" s="41">
        <v>0.41047857142857141</v>
      </c>
      <c r="LQ47" s="41">
        <v>0.17428214285714289</v>
      </c>
      <c r="LR47" s="41">
        <v>5.8107142857142864E-2</v>
      </c>
      <c r="LS47" s="41">
        <v>0.3762678571428571</v>
      </c>
      <c r="LT47" s="41">
        <v>8.5210714285714279E-2</v>
      </c>
      <c r="LU47" s="41">
        <v>6.610714285714285E-2</v>
      </c>
      <c r="LV47" s="41">
        <v>0.65636250000000007</v>
      </c>
      <c r="LW47" s="41">
        <v>0.63081578571428576</v>
      </c>
      <c r="LX47" s="41">
        <v>0.75246657142857143</v>
      </c>
      <c r="LY47" s="41">
        <v>0.73309650000000004</v>
      </c>
      <c r="LZ47" s="41">
        <v>0.34510457142857137</v>
      </c>
      <c r="MA47" s="41">
        <v>0.50272489285714284</v>
      </c>
      <c r="MB47" s="41">
        <v>0.40368642857142861</v>
      </c>
      <c r="MC47" s="41">
        <v>0.72234889285714299</v>
      </c>
      <c r="MD47" s="41">
        <v>0.70094596428571421</v>
      </c>
      <c r="ME47" s="41">
        <v>1.9103571428571432E-2</v>
      </c>
      <c r="MF47" s="41">
        <v>3.887417892857143</v>
      </c>
      <c r="MG47" s="41">
        <v>3.4849613571428573</v>
      </c>
      <c r="MH47" s="41">
        <v>0.53696699999999997</v>
      </c>
      <c r="MI47" s="41">
        <v>0.61561967857142863</v>
      </c>
      <c r="MJ47" s="41">
        <v>0.66975035714285724</v>
      </c>
      <c r="MK47" s="41">
        <v>0.72584700000000002</v>
      </c>
      <c r="ML47" s="41">
        <v>22.729642857142856</v>
      </c>
      <c r="MM47" s="41">
        <v>19.18357142857143</v>
      </c>
      <c r="MN47" s="41">
        <v>19.725000000000001</v>
      </c>
      <c r="MO47" s="41">
        <v>19.381785714285719</v>
      </c>
      <c r="MP47" s="41">
        <f t="shared" si="32"/>
        <v>-3.004642857142855</v>
      </c>
      <c r="MQ47" s="41">
        <v>59.283928571428554</v>
      </c>
      <c r="MR47" s="41">
        <f t="shared" si="33"/>
        <v>150.58117857142852</v>
      </c>
      <c r="MS47" s="41">
        <v>150</v>
      </c>
      <c r="MT47" s="41">
        <f t="shared" si="34"/>
        <v>-0.58117857142852358</v>
      </c>
      <c r="MU47" s="41">
        <v>0.36278333333333335</v>
      </c>
      <c r="MV47" s="41">
        <v>0.15479666666666664</v>
      </c>
      <c r="MW47" s="41">
        <v>4.8366666666666676E-2</v>
      </c>
      <c r="MX47" s="41">
        <v>0.3233733333333334</v>
      </c>
      <c r="MY47" s="41">
        <v>7.2376666666666672E-2</v>
      </c>
      <c r="MZ47" s="41">
        <v>5.6103333333333331E-2</v>
      </c>
      <c r="NA47" s="41">
        <v>0.66675983333333333</v>
      </c>
      <c r="NB47" s="41">
        <v>0.63407380000000002</v>
      </c>
      <c r="NC47" s="41">
        <v>0.76478373333333349</v>
      </c>
      <c r="ND47" s="41">
        <v>0.74001483333333318</v>
      </c>
      <c r="NE47" s="41">
        <v>0.36341103333333341</v>
      </c>
      <c r="NF47" s="41">
        <v>0.5250128666666668</v>
      </c>
      <c r="NG47" s="41">
        <v>0.40113946666666667</v>
      </c>
      <c r="NH47" s="41">
        <v>0.73195166666666656</v>
      </c>
      <c r="NI47" s="41">
        <v>0.70437229999999995</v>
      </c>
      <c r="NJ47" s="41">
        <v>1.6273333333333331E-2</v>
      </c>
      <c r="NK47" s="41">
        <v>4.0605025000000001</v>
      </c>
      <c r="NL47" s="41">
        <v>3.5096137666666669</v>
      </c>
      <c r="NM47" s="41">
        <v>0.52446313333333328</v>
      </c>
      <c r="NN47" s="41">
        <v>0.60204453333333319</v>
      </c>
      <c r="NO47" s="41">
        <v>0.65999370000000002</v>
      </c>
      <c r="NP47" s="41">
        <v>0.71541563333333336</v>
      </c>
      <c r="NQ47" s="41">
        <v>23.320666666666671</v>
      </c>
      <c r="NR47" s="41">
        <v>20.864999999999995</v>
      </c>
      <c r="NS47" s="41">
        <v>21.578666666666667</v>
      </c>
      <c r="NT47" s="41">
        <v>21.173000000000002</v>
      </c>
      <c r="NU47" s="41">
        <f t="shared" si="35"/>
        <v>-1.7420000000000044</v>
      </c>
      <c r="NV47" s="41">
        <v>75.693333333333356</v>
      </c>
      <c r="NW47" s="41">
        <f t="shared" si="36"/>
        <v>192.26106666666672</v>
      </c>
      <c r="NX47" s="41">
        <v>174</v>
      </c>
      <c r="NY47" s="41">
        <f t="shared" si="37"/>
        <v>-18.261066666666721</v>
      </c>
      <c r="NZ47" s="41">
        <v>0.30922857142857152</v>
      </c>
      <c r="OA47" s="41">
        <v>0.13883928571428572</v>
      </c>
      <c r="OB47" s="41">
        <v>4.5517857142857131E-2</v>
      </c>
      <c r="OC47" s="41">
        <v>0.28153928571428577</v>
      </c>
      <c r="OD47" s="41">
        <v>6.4646428571428577E-2</v>
      </c>
      <c r="OE47" s="41">
        <v>4.9814285714285707E-2</v>
      </c>
      <c r="OF47" s="41">
        <v>0.65359835714285719</v>
      </c>
      <c r="OG47" s="41">
        <v>0.62639653571428588</v>
      </c>
      <c r="OH47" s="41">
        <v>0.74288257142857161</v>
      </c>
      <c r="OI47" s="41">
        <v>0.72153421428571407</v>
      </c>
      <c r="OJ47" s="41">
        <v>0.36540728571428571</v>
      </c>
      <c r="OK47" s="41">
        <v>0.50690989285714283</v>
      </c>
      <c r="OL47" s="41">
        <v>0.37974707142857139</v>
      </c>
      <c r="OM47" s="41">
        <v>0.72203974999999987</v>
      </c>
      <c r="ON47" s="41">
        <v>0.69904703571428572</v>
      </c>
      <c r="OO47" s="41">
        <v>1.4832142857142858E-2</v>
      </c>
      <c r="OP47" s="41">
        <v>3.8374279642857148</v>
      </c>
      <c r="OQ47" s="41">
        <v>3.3998648571428576</v>
      </c>
      <c r="OR47" s="41">
        <v>0.5110198214285715</v>
      </c>
      <c r="OS47" s="41">
        <v>0.58081775000000013</v>
      </c>
      <c r="OT47" s="41">
        <v>0.64478996428571433</v>
      </c>
      <c r="OU47" s="41">
        <v>0.69546285714285727</v>
      </c>
      <c r="OV47" s="41">
        <v>16.871428571428574</v>
      </c>
      <c r="OW47" s="41">
        <v>14.796428571428569</v>
      </c>
      <c r="OX47" s="41">
        <v>15.262857142857143</v>
      </c>
      <c r="OY47" s="41">
        <v>14.818214285714282</v>
      </c>
      <c r="OZ47" s="41">
        <f t="shared" si="38"/>
        <v>-1.6085714285714303</v>
      </c>
      <c r="PA47" s="41">
        <v>51.54357142857144</v>
      </c>
      <c r="PB47" s="41">
        <f t="shared" si="39"/>
        <v>130.92067142857147</v>
      </c>
      <c r="PC47" s="41">
        <v>184</v>
      </c>
      <c r="PD47" s="41">
        <f t="shared" si="40"/>
        <v>53.079328571428533</v>
      </c>
      <c r="PE47" s="41">
        <v>0.33232500000000004</v>
      </c>
      <c r="PF47" s="41">
        <v>0.12290833333333334</v>
      </c>
      <c r="PG47" s="41">
        <v>6.1026388888888908E-2</v>
      </c>
      <c r="PH47" s="41">
        <v>0.29361111111111104</v>
      </c>
      <c r="PI47" s="41">
        <v>7.1206944444444434E-2</v>
      </c>
      <c r="PJ47" s="41">
        <v>5.900416666666667E-2</v>
      </c>
      <c r="PK47" s="41">
        <v>0.64628705555555566</v>
      </c>
      <c r="PL47" s="41">
        <v>0.6092048194444446</v>
      </c>
      <c r="PM47" s="41">
        <v>0.68939825000000021</v>
      </c>
      <c r="PN47" s="41">
        <v>0.65606088888888914</v>
      </c>
      <c r="PO47" s="41">
        <v>0.26705001388888883</v>
      </c>
      <c r="PP47" s="41">
        <v>0.33882745833333333</v>
      </c>
      <c r="PQ47" s="41">
        <v>0.45947077777777767</v>
      </c>
      <c r="PR47" s="41">
        <v>0.69803662499999997</v>
      </c>
      <c r="PS47" s="41">
        <v>0.66533574999999989</v>
      </c>
      <c r="PT47" s="41">
        <v>1.2202777777777778E-2</v>
      </c>
      <c r="PU47" s="41">
        <v>3.719161166666666</v>
      </c>
      <c r="PV47" s="41">
        <v>3.170873694444444</v>
      </c>
      <c r="PW47" s="41">
        <v>0.66774880555555549</v>
      </c>
      <c r="PX47" s="41">
        <v>0.71241937499999997</v>
      </c>
      <c r="PY47" s="41">
        <v>0.77215520833333307</v>
      </c>
      <c r="PZ47" s="41">
        <v>0.80268070833333327</v>
      </c>
      <c r="QA47" s="41">
        <v>24.650277777777774</v>
      </c>
      <c r="QB47" s="41">
        <v>24.827222222222222</v>
      </c>
      <c r="QC47" s="41">
        <v>24.333888888888882</v>
      </c>
      <c r="QD47" s="41">
        <v>23.700000000000006</v>
      </c>
      <c r="QE47" s="41">
        <f t="shared" si="41"/>
        <v>-0.31638888888889127</v>
      </c>
      <c r="QF47" s="41">
        <v>68.430555555555486</v>
      </c>
      <c r="QG47" s="41">
        <f t="shared" si="42"/>
        <v>173.81361111111093</v>
      </c>
      <c r="QH47" s="41">
        <v>185</v>
      </c>
      <c r="QI47" s="41">
        <f t="shared" si="43"/>
        <v>11.18638888888907</v>
      </c>
      <c r="QJ47" s="41">
        <v>0.29273750000000004</v>
      </c>
      <c r="QK47" s="41">
        <v>0.15615416666666665</v>
      </c>
      <c r="QL47" s="41">
        <v>6.7841666666666675E-2</v>
      </c>
      <c r="QM47" s="41">
        <v>0.20932083333333332</v>
      </c>
      <c r="QN47" s="41">
        <v>6.9537500000000002E-2</v>
      </c>
      <c r="QO47" s="41">
        <v>6.2187499999999979E-2</v>
      </c>
      <c r="QP47" s="41">
        <v>0.61529025000000004</v>
      </c>
      <c r="QQ47" s="41">
        <v>0.50114458333333323</v>
      </c>
      <c r="QR47" s="41">
        <v>0.6225295833333333</v>
      </c>
      <c r="QS47" s="41">
        <v>0.5098975</v>
      </c>
      <c r="QT47" s="41">
        <v>0.38463870833333336</v>
      </c>
      <c r="QU47" s="41">
        <v>0.39524654166666667</v>
      </c>
      <c r="QV47" s="41">
        <v>0.30355279166666665</v>
      </c>
      <c r="QW47" s="41">
        <v>0.64834366666666665</v>
      </c>
      <c r="QX47" s="41">
        <v>0.54105724999999993</v>
      </c>
      <c r="QY47" s="41">
        <v>7.3499999999999989E-3</v>
      </c>
      <c r="QZ47" s="41">
        <v>3.260958833333333</v>
      </c>
      <c r="RA47" s="41">
        <v>2.0455648333333332</v>
      </c>
      <c r="RB47" s="41">
        <v>0.48957279166666673</v>
      </c>
      <c r="RC47" s="41">
        <v>0.49378050000000001</v>
      </c>
      <c r="RD47" s="41">
        <v>0.60801329166666662</v>
      </c>
      <c r="RE47" s="41">
        <v>0.61122004166666655</v>
      </c>
      <c r="RF47" s="41">
        <v>25.218333333333334</v>
      </c>
      <c r="RG47" s="41">
        <v>26.177916666666672</v>
      </c>
      <c r="RH47" s="41">
        <v>26.197500000000002</v>
      </c>
      <c r="RI47" s="41">
        <v>25.353333333333339</v>
      </c>
      <c r="RJ47" s="41">
        <f t="shared" si="44"/>
        <v>0.97916666666666785</v>
      </c>
      <c r="RK47" s="41">
        <v>58.615000000000002</v>
      </c>
      <c r="RL47" s="41">
        <f t="shared" si="45"/>
        <v>148.88210000000001</v>
      </c>
      <c r="RM47" s="41">
        <v>197</v>
      </c>
      <c r="RN47" s="41">
        <f t="shared" si="46"/>
        <v>48.117899999999992</v>
      </c>
      <c r="RO47" s="41">
        <v>0.27545757575757573</v>
      </c>
      <c r="RP47" s="41">
        <v>0.11739393939393938</v>
      </c>
      <c r="RQ47" s="41">
        <v>6.6009090909090906E-2</v>
      </c>
      <c r="RR47" s="41">
        <v>0.19630909090909096</v>
      </c>
      <c r="RS47" s="41">
        <v>7.3966666666666667E-2</v>
      </c>
      <c r="RT47" s="41">
        <v>5.9621212121212137E-2</v>
      </c>
      <c r="RU47" s="41">
        <v>0.57568315151515159</v>
      </c>
      <c r="RV47" s="41">
        <v>0.45276078787878793</v>
      </c>
      <c r="RW47" s="41">
        <v>0.61175000000000002</v>
      </c>
      <c r="RX47" s="41">
        <v>0.49609121212121216</v>
      </c>
      <c r="RY47" s="41">
        <v>0.22763606060606065</v>
      </c>
      <c r="RZ47" s="41">
        <v>0.28085627272727276</v>
      </c>
      <c r="SA47" s="41">
        <v>0.40175854545454542</v>
      </c>
      <c r="SB47" s="41">
        <v>0.64267196969696971</v>
      </c>
      <c r="SC47" s="41">
        <v>0.53318699999999997</v>
      </c>
      <c r="SD47" s="41">
        <v>1.4345454545454545E-2</v>
      </c>
      <c r="SE47" s="41">
        <v>2.7652122424242433</v>
      </c>
      <c r="SF47" s="41">
        <v>1.6817518484848486</v>
      </c>
      <c r="SG47" s="41">
        <v>0.66057163636363647</v>
      </c>
      <c r="SH47" s="41">
        <v>0.69899336363636355</v>
      </c>
      <c r="SI47" s="41">
        <v>0.75742542424242421</v>
      </c>
      <c r="SJ47" s="41">
        <v>0.78489078787878797</v>
      </c>
      <c r="SK47" s="41">
        <v>30.262727272727272</v>
      </c>
      <c r="SL47" s="41">
        <v>30.454545454545453</v>
      </c>
      <c r="SM47" s="41">
        <v>30.268181818181823</v>
      </c>
      <c r="SN47" s="41">
        <v>29.116666666666671</v>
      </c>
      <c r="SO47" s="41">
        <f t="shared" si="47"/>
        <v>5.4545454545511518E-3</v>
      </c>
      <c r="SP47" s="42">
        <v>74.276666666666657</v>
      </c>
      <c r="SQ47" s="42">
        <f t="shared" si="48"/>
        <v>188.66273333333331</v>
      </c>
      <c r="SR47" s="42">
        <v>202.5</v>
      </c>
      <c r="SS47" s="42">
        <f t="shared" si="49"/>
        <v>13.837266666666693</v>
      </c>
      <c r="ST47" s="42">
        <v>-9999</v>
      </c>
      <c r="SU47" s="42">
        <v>-9999</v>
      </c>
      <c r="SV47" s="42">
        <v>-9999</v>
      </c>
      <c r="SW47" s="42">
        <v>-9999</v>
      </c>
      <c r="SX47" s="42">
        <v>-9999</v>
      </c>
      <c r="SY47" s="42">
        <v>-9999</v>
      </c>
      <c r="SZ47" s="42">
        <v>-9999</v>
      </c>
      <c r="TA47" s="42">
        <v>-9999</v>
      </c>
      <c r="TB47" s="42">
        <v>-9999</v>
      </c>
      <c r="TC47" s="42">
        <v>-9999</v>
      </c>
      <c r="TD47" s="42">
        <v>-9999</v>
      </c>
      <c r="TE47" s="42">
        <v>-9999</v>
      </c>
      <c r="TF47" s="42">
        <v>-9999</v>
      </c>
      <c r="TG47" s="42">
        <v>-9999</v>
      </c>
      <c r="TH47" s="42">
        <v>-9999</v>
      </c>
      <c r="TI47" s="42">
        <v>-9999</v>
      </c>
      <c r="TJ47" s="42">
        <v>-9999</v>
      </c>
      <c r="TK47" s="42">
        <v>-9999</v>
      </c>
      <c r="TL47" s="42">
        <v>-9999</v>
      </c>
      <c r="TM47" s="42">
        <v>-9999</v>
      </c>
      <c r="TN47" s="42">
        <v>-9999</v>
      </c>
      <c r="TO47" s="42">
        <v>-9999</v>
      </c>
      <c r="TP47" s="42">
        <v>-9999</v>
      </c>
      <c r="TQ47" s="42">
        <v>-9999</v>
      </c>
      <c r="TR47" s="42">
        <v>-9999</v>
      </c>
      <c r="TS47" s="42">
        <v>-9999</v>
      </c>
      <c r="TT47" s="42">
        <v>-9999</v>
      </c>
      <c r="TU47" s="42">
        <v>-9999</v>
      </c>
      <c r="TV47" s="42">
        <v>-9999</v>
      </c>
      <c r="TW47" s="42">
        <v>-9999</v>
      </c>
      <c r="TX47" s="42">
        <v>-9999</v>
      </c>
      <c r="TY47" s="41">
        <v>0.23603750000000001</v>
      </c>
      <c r="TZ47" s="41">
        <v>0.1292166666666667</v>
      </c>
      <c r="UA47" s="41">
        <v>0.111425</v>
      </c>
      <c r="UB47" s="41">
        <v>0.16587916666666663</v>
      </c>
      <c r="UC47" s="41">
        <v>0.10478333333333334</v>
      </c>
      <c r="UD47" s="41">
        <v>7.1454166666666666E-2</v>
      </c>
      <c r="UE47" s="41">
        <v>0.38422904166666666</v>
      </c>
      <c r="UF47" s="41">
        <v>0.22460249999999993</v>
      </c>
      <c r="UG47" s="41">
        <v>0.35787016666666666</v>
      </c>
      <c r="UH47" s="41">
        <v>0.19546720833333331</v>
      </c>
      <c r="UI47" s="41">
        <v>0.10396020833333336</v>
      </c>
      <c r="UJ47" s="41">
        <v>7.4050375000000002E-2</v>
      </c>
      <c r="UK47" s="41">
        <v>0.29188195833333336</v>
      </c>
      <c r="UL47" s="41">
        <v>0.53493199999999996</v>
      </c>
      <c r="UM47" s="41">
        <v>0.39716266666666661</v>
      </c>
      <c r="UN47" s="41">
        <v>3.3329166666666667E-2</v>
      </c>
      <c r="UO47" s="41">
        <v>1.2558348333333331</v>
      </c>
      <c r="UP47" s="41">
        <v>0.58406745833333329</v>
      </c>
      <c r="UQ47" s="41">
        <v>0.81979720833333325</v>
      </c>
      <c r="UR47" s="41">
        <v>0.7586279583333333</v>
      </c>
      <c r="US47" s="41">
        <v>0.8596610416666669</v>
      </c>
      <c r="UT47" s="41">
        <v>0.81192470833333363</v>
      </c>
      <c r="UU47" s="41">
        <v>33.121666666666663</v>
      </c>
      <c r="UV47" s="41">
        <v>33.279583333333342</v>
      </c>
      <c r="UW47" s="41">
        <v>33.422916666666659</v>
      </c>
      <c r="UX47" s="41">
        <v>31.774583333333325</v>
      </c>
      <c r="UY47" s="41">
        <f t="shared" si="50"/>
        <v>0.30124999999999602</v>
      </c>
      <c r="UZ47" s="42">
        <v>75.98</v>
      </c>
      <c r="VA47" s="42">
        <f t="shared" si="51"/>
        <v>192.98920000000001</v>
      </c>
      <c r="VB47" s="42">
        <v>206</v>
      </c>
      <c r="VC47" s="42">
        <f t="shared" si="52"/>
        <v>13.010799999999989</v>
      </c>
      <c r="VD47" s="41">
        <f t="shared" si="58"/>
        <v>-692.31435561569492</v>
      </c>
      <c r="VE47" s="41">
        <f t="shared" si="59"/>
        <v>-692.05812580777763</v>
      </c>
      <c r="VF47" s="41">
        <f t="shared" si="60"/>
        <v>-714.06771973305206</v>
      </c>
    </row>
    <row r="48" spans="1:578" x14ac:dyDescent="0.25">
      <c r="A48" s="4">
        <v>1</v>
      </c>
      <c r="B48" s="4">
        <v>5</v>
      </c>
      <c r="C48" s="28">
        <v>507</v>
      </c>
      <c r="D48" s="42">
        <v>-9999</v>
      </c>
      <c r="E48" s="42">
        <v>-9999</v>
      </c>
      <c r="F48" s="4">
        <v>7</v>
      </c>
      <c r="G48" s="4">
        <v>48.8</v>
      </c>
      <c r="H48" s="40">
        <v>434.67215189873411</v>
      </c>
      <c r="I48" s="40">
        <f t="shared" si="7"/>
        <v>483.47215189873413</v>
      </c>
      <c r="J48" s="41">
        <f t="shared" si="8"/>
        <v>0.99994240309976035</v>
      </c>
      <c r="K48" s="4" t="s">
        <v>10</v>
      </c>
      <c r="L48" s="42">
        <v>75</v>
      </c>
      <c r="M48" s="42">
        <f t="shared" si="56"/>
        <v>84.000000000000014</v>
      </c>
      <c r="N48" s="42">
        <v>-9999</v>
      </c>
      <c r="O48" s="42">
        <v>-9999</v>
      </c>
      <c r="P48" s="42">
        <v>-9999</v>
      </c>
      <c r="Q48" s="42">
        <v>-9999</v>
      </c>
      <c r="R48" s="42">
        <v>-9999</v>
      </c>
      <c r="S48" s="42">
        <v>-9999</v>
      </c>
      <c r="T48" s="42">
        <v>-9999</v>
      </c>
      <c r="U48" s="42">
        <v>-9999</v>
      </c>
      <c r="V48" s="42">
        <v>-9999</v>
      </c>
      <c r="W48" s="42">
        <v>-9999</v>
      </c>
      <c r="X48" s="42">
        <v>-9999</v>
      </c>
      <c r="Y48" s="42">
        <v>-9999</v>
      </c>
      <c r="Z48" s="42">
        <v>-9999</v>
      </c>
      <c r="AA48" s="42">
        <v>-9999</v>
      </c>
      <c r="AB48" s="42">
        <v>-9999</v>
      </c>
      <c r="AC48" s="42">
        <v>-9999</v>
      </c>
      <c r="AD48" s="42">
        <v>-9999</v>
      </c>
      <c r="AE48" s="42">
        <v>-9999</v>
      </c>
      <c r="AF48" s="57">
        <v>-9999</v>
      </c>
      <c r="AG48" s="42">
        <v>-9999</v>
      </c>
      <c r="AH48" s="42">
        <v>-9999</v>
      </c>
      <c r="AI48" s="42">
        <v>-9999</v>
      </c>
      <c r="AJ48" s="42">
        <v>-9999</v>
      </c>
      <c r="AK48" s="42">
        <v>-9999</v>
      </c>
      <c r="AL48" s="58">
        <v>-9999</v>
      </c>
      <c r="AM48" s="42">
        <v>-9999</v>
      </c>
      <c r="AN48" s="42">
        <v>-9999</v>
      </c>
      <c r="AO48" s="42">
        <v>-9999</v>
      </c>
      <c r="AP48" s="42">
        <v>-9999</v>
      </c>
      <c r="AQ48" s="42">
        <v>-9999</v>
      </c>
      <c r="AR48" s="42">
        <v>-9999</v>
      </c>
      <c r="AS48" s="42">
        <v>-9999</v>
      </c>
      <c r="AT48" s="42">
        <v>-9999</v>
      </c>
      <c r="AU48" s="42">
        <v>-9999</v>
      </c>
      <c r="AV48" s="42">
        <v>-9999</v>
      </c>
      <c r="AW48" s="42">
        <v>-9999</v>
      </c>
      <c r="AX48" s="42">
        <v>-9999</v>
      </c>
      <c r="AY48" s="42">
        <v>-9999</v>
      </c>
      <c r="AZ48" s="42">
        <v>-9999</v>
      </c>
      <c r="BA48" s="42">
        <v>-9999</v>
      </c>
      <c r="BB48" s="42">
        <v>-9999</v>
      </c>
      <c r="BC48" s="42">
        <v>-9999</v>
      </c>
      <c r="BD48" s="42">
        <v>-9999</v>
      </c>
      <c r="BE48" s="42">
        <v>-9999</v>
      </c>
      <c r="BF48" s="42">
        <v>-9999</v>
      </c>
      <c r="BG48" s="42">
        <v>-9999</v>
      </c>
      <c r="BH48" s="42">
        <v>-9999</v>
      </c>
      <c r="BI48" s="42">
        <v>-9999</v>
      </c>
      <c r="BJ48" s="42">
        <v>-9999</v>
      </c>
      <c r="BK48" s="42">
        <v>-9999</v>
      </c>
      <c r="BL48" s="42">
        <v>-9999</v>
      </c>
      <c r="BM48" s="42">
        <v>-9999</v>
      </c>
      <c r="BN48" s="42">
        <v>-9999</v>
      </c>
      <c r="BO48" s="42">
        <v>-9999</v>
      </c>
      <c r="BP48" s="42">
        <v>-9999</v>
      </c>
      <c r="BQ48" s="42">
        <v>-9999</v>
      </c>
      <c r="BR48" s="42">
        <v>-9999</v>
      </c>
      <c r="BS48" s="42">
        <v>-9999</v>
      </c>
      <c r="BT48" s="42">
        <v>-9999</v>
      </c>
      <c r="BU48" s="42">
        <v>-9999</v>
      </c>
      <c r="BV48" s="42">
        <v>-9999</v>
      </c>
      <c r="BW48" s="42">
        <v>-9999</v>
      </c>
      <c r="BX48" s="42">
        <v>-9999</v>
      </c>
      <c r="BY48" s="42">
        <v>-9999</v>
      </c>
      <c r="BZ48" s="42">
        <v>-9999</v>
      </c>
      <c r="CA48" s="42">
        <v>-9999</v>
      </c>
      <c r="CB48" s="42">
        <v>-9999</v>
      </c>
      <c r="CC48" s="42">
        <v>-9999</v>
      </c>
      <c r="CD48" s="8">
        <v>7.37</v>
      </c>
      <c r="CE48" s="25">
        <f t="shared" si="57"/>
        <v>491.33333333333337</v>
      </c>
      <c r="CF48" s="4">
        <v>3.92</v>
      </c>
      <c r="CG48" s="41">
        <f t="shared" si="55"/>
        <v>19.26026666666667</v>
      </c>
      <c r="CH48" s="37">
        <v>44.89</v>
      </c>
      <c r="CI48" s="25">
        <f>(CH48/1000)*(10000/(0.5*2*0.15))</f>
        <v>2992.666666666667</v>
      </c>
      <c r="CJ48" s="43">
        <v>2.5</v>
      </c>
      <c r="CK48" s="41">
        <f>CI48*CJ48/100</f>
        <v>74.816666666666677</v>
      </c>
      <c r="CL48" s="38">
        <v>71.45</v>
      </c>
      <c r="CM48" s="25">
        <f>(CL48/1000)*(10000/(0.5*2*0.15))</f>
        <v>4763.3333333333339</v>
      </c>
      <c r="CN48" s="43">
        <v>1.44</v>
      </c>
      <c r="CO48" s="41">
        <f>CM48*CN48/100</f>
        <v>68.592000000000013</v>
      </c>
      <c r="CP48" s="38">
        <v>228.58</v>
      </c>
      <c r="CQ48" s="25">
        <f>(CP48/1000)*(10000/(0.5*2*0.15))</f>
        <v>15238.666666666668</v>
      </c>
      <c r="CR48" s="43">
        <v>0.91600000000000004</v>
      </c>
      <c r="CS48" s="41">
        <f>CQ48*CR48/100</f>
        <v>139.58618666666669</v>
      </c>
      <c r="CT48" s="8">
        <v>2052.4499999999998</v>
      </c>
      <c r="CU48" s="8">
        <v>3.9635912287960333</v>
      </c>
      <c r="CV48" s="8">
        <v>4.9406174999999992</v>
      </c>
      <c r="CW48" s="8">
        <v>4154.2378052945814</v>
      </c>
      <c r="CX48" s="25">
        <f t="shared" si="61"/>
        <v>4154.2378052945814</v>
      </c>
      <c r="CY48" s="25">
        <f t="shared" si="9"/>
        <v>4461.847826086957</v>
      </c>
      <c r="CZ48" s="25">
        <f>CX48/(CQ48)</f>
        <v>0.27261163303621805</v>
      </c>
      <c r="DA48" s="43">
        <v>1.59</v>
      </c>
      <c r="DB48" s="41">
        <f t="shared" si="10"/>
        <v>66.052381104183851</v>
      </c>
      <c r="DC48" s="41">
        <v>65.7</v>
      </c>
      <c r="DD48" s="41">
        <v>1124</v>
      </c>
      <c r="DE48" s="41">
        <f t="shared" si="3"/>
        <v>58.451957295373667</v>
      </c>
      <c r="DF48" s="41">
        <v>52.5</v>
      </c>
      <c r="DG48" s="41">
        <v>0.78800666666666663</v>
      </c>
      <c r="DH48" s="41">
        <v>0.57046000000000008</v>
      </c>
      <c r="DI48" s="41">
        <v>0.48391333333333331</v>
      </c>
      <c r="DJ48" s="41">
        <v>0.75353333333333317</v>
      </c>
      <c r="DK48" s="41">
        <v>0.4942766666666667</v>
      </c>
      <c r="DL48" s="41">
        <v>0.30776666666666663</v>
      </c>
      <c r="DM48" s="41">
        <v>0.22921336666666664</v>
      </c>
      <c r="DN48" s="41">
        <v>0.20789453333333333</v>
      </c>
      <c r="DO48" s="41">
        <v>0.23900373333333338</v>
      </c>
      <c r="DP48" s="41">
        <v>0.21778326666666667</v>
      </c>
      <c r="DQ48" s="41">
        <v>7.1891933333333352E-2</v>
      </c>
      <c r="DR48" s="41">
        <v>8.2218533333333343E-2</v>
      </c>
      <c r="DS48" s="41">
        <v>0.15994256666666667</v>
      </c>
      <c r="DT48" s="41">
        <v>0.43813649999999998</v>
      </c>
      <c r="DU48" s="41">
        <v>0.41987003333333323</v>
      </c>
      <c r="DV48" s="41">
        <v>0.18651000000000001</v>
      </c>
      <c r="DW48" s="41">
        <v>0.59539413333333324</v>
      </c>
      <c r="DX48" s="41">
        <v>0.52540116666666659</v>
      </c>
      <c r="DY48" s="41">
        <v>0.6689824000000002</v>
      </c>
      <c r="DZ48" s="41">
        <v>0.69843606666666669</v>
      </c>
      <c r="EA48" s="41">
        <v>0.71425456666666665</v>
      </c>
      <c r="EB48" s="41">
        <v>0.7394320000000002</v>
      </c>
      <c r="EC48" s="41">
        <v>22.498999999999992</v>
      </c>
      <c r="ED48" s="41">
        <v>24.901666666666664</v>
      </c>
      <c r="EE48" s="41">
        <v>25.506666666666664</v>
      </c>
      <c r="EF48" s="41">
        <v>26.742333333333342</v>
      </c>
      <c r="EG48" s="41">
        <f t="shared" si="11"/>
        <v>3.0076666666666725</v>
      </c>
      <c r="EH48" s="41">
        <v>37.45366666666667</v>
      </c>
      <c r="EI48" s="42">
        <f t="shared" si="12"/>
        <v>95.132313333333343</v>
      </c>
      <c r="EJ48" s="4">
        <v>105</v>
      </c>
      <c r="EK48" s="40">
        <f t="shared" si="13"/>
        <v>9.8676866666666569</v>
      </c>
      <c r="EL48" s="41">
        <v>0.73401111111111106</v>
      </c>
      <c r="EM48" s="41">
        <v>0.51738888888888901</v>
      </c>
      <c r="EN48" s="41">
        <v>0.42202000000000001</v>
      </c>
      <c r="EO48" s="41">
        <v>0.69785555555555578</v>
      </c>
      <c r="EP48" s="41">
        <v>0.43464888888888892</v>
      </c>
      <c r="EQ48" s="41">
        <v>0.27428666666666662</v>
      </c>
      <c r="ER48" s="41">
        <v>0.25633817777777784</v>
      </c>
      <c r="ES48" s="41">
        <v>0.2326680666666667</v>
      </c>
      <c r="ET48" s="41">
        <v>0.26978697777777777</v>
      </c>
      <c r="EU48" s="41">
        <v>0.2462712444444444</v>
      </c>
      <c r="EV48" s="41">
        <v>8.7365999999999999E-2</v>
      </c>
      <c r="EW48" s="41">
        <v>0.1016802222222222</v>
      </c>
      <c r="EX48" s="41">
        <v>0.17288200000000001</v>
      </c>
      <c r="EY48" s="41">
        <v>0.4557227333333333</v>
      </c>
      <c r="EZ48" s="41">
        <v>0.43553800000000015</v>
      </c>
      <c r="FA48" s="41">
        <v>0.16036222222222224</v>
      </c>
      <c r="FB48" s="41">
        <v>0.69119175555555556</v>
      </c>
      <c r="FC48" s="41">
        <v>0.6075615333333334</v>
      </c>
      <c r="FD48" s="41">
        <v>0.6408309333333333</v>
      </c>
      <c r="FE48" s="41">
        <v>0.67528313333333334</v>
      </c>
      <c r="FF48" s="41">
        <v>0.69338008888888913</v>
      </c>
      <c r="FG48" s="41">
        <v>0.72273333333333345</v>
      </c>
      <c r="FH48" s="41">
        <v>21.693777777777775</v>
      </c>
      <c r="FI48" s="41">
        <v>24.304222222222222</v>
      </c>
      <c r="FJ48" s="41">
        <v>24.973111111111109</v>
      </c>
      <c r="FK48" s="41">
        <v>25.966888888888889</v>
      </c>
      <c r="FL48" s="41">
        <f t="shared" si="14"/>
        <v>3.2793333333333337</v>
      </c>
      <c r="FM48" s="41">
        <v>39.207777777777778</v>
      </c>
      <c r="FN48" s="40">
        <f t="shared" si="15"/>
        <v>99.58775555555556</v>
      </c>
      <c r="FO48" s="4">
        <v>105</v>
      </c>
      <c r="FP48" s="40">
        <f t="shared" si="16"/>
        <v>5.4122444444444398</v>
      </c>
      <c r="FQ48" s="41">
        <v>0.75011395348837195</v>
      </c>
      <c r="FR48" s="41">
        <v>0.50881395348837199</v>
      </c>
      <c r="FS48" s="41">
        <v>0.38806744186046516</v>
      </c>
      <c r="FT48" s="41">
        <v>0.7096651162790697</v>
      </c>
      <c r="FU48" s="41">
        <v>0.40328837209302326</v>
      </c>
      <c r="FV48" s="41">
        <v>0.26248837209302317</v>
      </c>
      <c r="FW48" s="41">
        <v>0.30092688372093018</v>
      </c>
      <c r="FX48" s="41">
        <v>0.27557432558139533</v>
      </c>
      <c r="FY48" s="41">
        <v>0.31826818604651158</v>
      </c>
      <c r="FZ48" s="41">
        <v>0.29323383720930246</v>
      </c>
      <c r="GA48" s="41">
        <v>0.11640988372093024</v>
      </c>
      <c r="GB48" s="41">
        <v>0.13531002325581395</v>
      </c>
      <c r="GC48" s="41">
        <v>0.19131104651162789</v>
      </c>
      <c r="GD48" s="41">
        <v>0.48136111627906986</v>
      </c>
      <c r="GE48" s="41">
        <v>0.45986246511627893</v>
      </c>
      <c r="GF48" s="41">
        <v>0.14079999999999995</v>
      </c>
      <c r="GG48" s="41">
        <v>0.86510290697674397</v>
      </c>
      <c r="GH48" s="41">
        <v>0.76464639534883705</v>
      </c>
      <c r="GI48" s="41">
        <v>0.60241051162790671</v>
      </c>
      <c r="GJ48" s="41">
        <v>0.63851500000000005</v>
      </c>
      <c r="GK48" s="41">
        <v>0.66579316279069756</v>
      </c>
      <c r="GL48" s="41">
        <v>0.69598830232558151</v>
      </c>
      <c r="GM48" s="41">
        <v>21.049302325581404</v>
      </c>
      <c r="GN48" s="41">
        <v>24.373488372093021</v>
      </c>
      <c r="GO48" s="41">
        <v>25.260930232558152</v>
      </c>
      <c r="GP48" s="41">
        <v>25.941627906976745</v>
      </c>
      <c r="GQ48" s="41">
        <f t="shared" si="17"/>
        <v>4.2116279069767479</v>
      </c>
      <c r="GR48" s="40">
        <v>39.100465116279068</v>
      </c>
      <c r="GS48" s="40">
        <f t="shared" si="18"/>
        <v>99.31518139534883</v>
      </c>
      <c r="GT48" s="4">
        <v>104</v>
      </c>
      <c r="GU48" s="41">
        <f t="shared" si="19"/>
        <v>4.6848186046511699</v>
      </c>
      <c r="GV48" s="41">
        <v>0.77020163934426222</v>
      </c>
      <c r="GW48" s="41">
        <v>0.50833606557377053</v>
      </c>
      <c r="GX48" s="41">
        <v>0.35039672131147537</v>
      </c>
      <c r="GY48" s="41">
        <v>0.73531803278688501</v>
      </c>
      <c r="GZ48" s="41">
        <v>0.36503442622950816</v>
      </c>
      <c r="HA48" s="41">
        <v>0.25128524590163931</v>
      </c>
      <c r="HB48" s="41">
        <v>0.35786236065573762</v>
      </c>
      <c r="HC48" s="41">
        <v>0.33762308196721319</v>
      </c>
      <c r="HD48" s="41">
        <v>0.37538601639344277</v>
      </c>
      <c r="HE48" s="41">
        <v>0.35533654098360662</v>
      </c>
      <c r="HF48" s="41">
        <v>0.16559459016393435</v>
      </c>
      <c r="HG48" s="41">
        <v>0.18515814754098356</v>
      </c>
      <c r="HH48" s="41">
        <v>0.20474552459016396</v>
      </c>
      <c r="HI48" s="41">
        <v>0.50804598360655751</v>
      </c>
      <c r="HJ48" s="41">
        <v>0.49067908196721305</v>
      </c>
      <c r="HK48" s="41">
        <v>0.11374918032786883</v>
      </c>
      <c r="HL48" s="41">
        <v>1.1260707868852462</v>
      </c>
      <c r="HM48" s="41">
        <v>1.0290791147540987</v>
      </c>
      <c r="HN48" s="41">
        <v>0.54725247540983613</v>
      </c>
      <c r="HO48" s="41">
        <v>0.57656478688524604</v>
      </c>
      <c r="HP48" s="41">
        <v>0.62383470491803272</v>
      </c>
      <c r="HQ48" s="41">
        <v>0.64816237704918056</v>
      </c>
      <c r="HR48" s="41">
        <v>16.269999999999996</v>
      </c>
      <c r="HS48" s="41">
        <v>20.095409836065578</v>
      </c>
      <c r="HT48" s="41">
        <v>20.576393442622948</v>
      </c>
      <c r="HU48" s="41">
        <v>21.329180327868855</v>
      </c>
      <c r="HV48" s="41">
        <f t="shared" si="20"/>
        <v>4.3063934426229515</v>
      </c>
      <c r="HW48" s="41">
        <v>38.820163934426233</v>
      </c>
      <c r="HX48" s="41">
        <f t="shared" si="21"/>
        <v>98.603216393442636</v>
      </c>
      <c r="HY48" s="4">
        <v>106</v>
      </c>
      <c r="HZ48" s="40">
        <f t="shared" si="22"/>
        <v>7.3967836065573636</v>
      </c>
      <c r="IA48" s="41">
        <v>0.72777647058823525</v>
      </c>
      <c r="IB48" s="41">
        <v>0.41580980392156847</v>
      </c>
      <c r="IC48" s="41">
        <v>0.24285490196078435</v>
      </c>
      <c r="ID48" s="41">
        <v>0.66664509803921579</v>
      </c>
      <c r="IE48" s="41">
        <v>0.27691372549019599</v>
      </c>
      <c r="IF48" s="41">
        <v>0.18681764705882348</v>
      </c>
      <c r="IG48" s="41">
        <v>0.4494503333333334</v>
      </c>
      <c r="IH48" s="41">
        <v>0.41393109803921579</v>
      </c>
      <c r="II48" s="41">
        <v>0.50115931372549027</v>
      </c>
      <c r="IJ48" s="41">
        <v>0.46776135294117649</v>
      </c>
      <c r="IK48" s="41">
        <v>0.20236778431372554</v>
      </c>
      <c r="IL48" s="41">
        <v>0.26582592156862744</v>
      </c>
      <c r="IM48" s="41">
        <v>0.27266466666666672</v>
      </c>
      <c r="IN48" s="41">
        <v>0.59153386274509812</v>
      </c>
      <c r="IO48" s="41">
        <v>0.56235778431372552</v>
      </c>
      <c r="IP48" s="41">
        <v>9.00960784313726E-2</v>
      </c>
      <c r="IQ48" s="41">
        <v>1.6629348627450979</v>
      </c>
      <c r="IR48" s="41">
        <v>1.4381307843137257</v>
      </c>
      <c r="IS48" s="41">
        <v>0.54583905882352934</v>
      </c>
      <c r="IT48" s="41">
        <v>0.61179292156862763</v>
      </c>
      <c r="IU48" s="41">
        <v>0.6428120392156863</v>
      </c>
      <c r="IV48" s="41">
        <v>0.69448333333333334</v>
      </c>
      <c r="IW48" s="41">
        <v>21.952941176470592</v>
      </c>
      <c r="IX48" s="41">
        <v>22.118431372549022</v>
      </c>
      <c r="IY48" s="41">
        <v>23.226078431372549</v>
      </c>
      <c r="IZ48" s="41">
        <v>24.003725490196075</v>
      </c>
      <c r="JA48" s="41">
        <f t="shared" si="23"/>
        <v>1.2731372549019575</v>
      </c>
      <c r="JB48" s="41">
        <v>41.478039215686294</v>
      </c>
      <c r="JC48" s="41">
        <f t="shared" si="24"/>
        <v>105.35421960784319</v>
      </c>
      <c r="JD48" s="41">
        <v>112</v>
      </c>
      <c r="JE48" s="41">
        <f t="shared" si="25"/>
        <v>6.6457803921568086</v>
      </c>
      <c r="JF48" s="41">
        <v>0.67459473684210525</v>
      </c>
      <c r="JG48" s="41">
        <v>0.34402368421052637</v>
      </c>
      <c r="JH48" s="41">
        <v>0.16837631578947365</v>
      </c>
      <c r="JI48" s="41">
        <v>0.61017894736842104</v>
      </c>
      <c r="JJ48" s="41">
        <v>0.20506052631578944</v>
      </c>
      <c r="JK48" s="41">
        <v>0.14362631578947369</v>
      </c>
      <c r="JL48" s="41">
        <v>0.53406671052631582</v>
      </c>
      <c r="JM48" s="41">
        <v>0.49749957894736846</v>
      </c>
      <c r="JN48" s="41">
        <v>0.60122736842105251</v>
      </c>
      <c r="JO48" s="41">
        <v>0.5684584473684211</v>
      </c>
      <c r="JP48" s="41">
        <v>0.25440565789473679</v>
      </c>
      <c r="JQ48" s="41">
        <v>0.3453616052631579</v>
      </c>
      <c r="JR48" s="41">
        <v>0.32433660526315788</v>
      </c>
      <c r="JS48" s="41">
        <v>0.64869510526315788</v>
      </c>
      <c r="JT48" s="41">
        <v>0.61879263157894737</v>
      </c>
      <c r="JU48" s="41">
        <v>6.1434210526315786E-2</v>
      </c>
      <c r="JV48" s="41">
        <v>2.3294897105263153</v>
      </c>
      <c r="JW48" s="41">
        <v>2.0100210526315787</v>
      </c>
      <c r="JX48" s="41">
        <v>0.53981468421052647</v>
      </c>
      <c r="JY48" s="41">
        <v>0.60868063157894725</v>
      </c>
      <c r="JZ48" s="41">
        <v>0.65172955263157883</v>
      </c>
      <c r="KA48" s="41">
        <v>0.70358023684210536</v>
      </c>
      <c r="KB48" s="41">
        <v>24.696842105263155</v>
      </c>
      <c r="KC48" s="41">
        <v>23.39842105263158</v>
      </c>
      <c r="KD48" s="41">
        <v>22.316052631578952</v>
      </c>
      <c r="KE48" s="41">
        <v>22.052894736842102</v>
      </c>
      <c r="KF48" s="41">
        <f t="shared" si="26"/>
        <v>-2.380789473684203</v>
      </c>
      <c r="KG48" s="41">
        <v>43.694999999999993</v>
      </c>
      <c r="KH48" s="41">
        <f t="shared" si="27"/>
        <v>110.98529999999998</v>
      </c>
      <c r="KI48" s="41">
        <v>120</v>
      </c>
      <c r="KJ48" s="41">
        <f t="shared" si="28"/>
        <v>9.014700000000019</v>
      </c>
      <c r="KK48" s="41">
        <v>0.38733396226415095</v>
      </c>
      <c r="KL48" s="41">
        <v>0.18464150943396229</v>
      </c>
      <c r="KM48" s="41">
        <v>7.4418867924528287E-2</v>
      </c>
      <c r="KN48" s="41">
        <v>0.35250566037735842</v>
      </c>
      <c r="KO48" s="41">
        <v>9.7477358490566032E-2</v>
      </c>
      <c r="KP48" s="41">
        <v>7.1541509433962272E-2</v>
      </c>
      <c r="KQ48" s="41">
        <v>0.59727783018867908</v>
      </c>
      <c r="KR48" s="41">
        <v>0.5666145471698113</v>
      </c>
      <c r="KS48" s="41">
        <v>0.67709207547169836</v>
      </c>
      <c r="KT48" s="41">
        <v>0.65117364150943391</v>
      </c>
      <c r="KU48" s="41">
        <v>0.30908039622641498</v>
      </c>
      <c r="KV48" s="41">
        <v>0.42659983018867925</v>
      </c>
      <c r="KW48" s="41">
        <v>0.35350986792452821</v>
      </c>
      <c r="KX48" s="41">
        <v>0.6874307358490569</v>
      </c>
      <c r="KY48" s="41">
        <v>0.66199713207547162</v>
      </c>
      <c r="KZ48" s="41">
        <v>2.5935849056603771E-2</v>
      </c>
      <c r="LA48" s="41">
        <v>3.005046566037735</v>
      </c>
      <c r="LB48" s="41">
        <v>2.6417813773584902</v>
      </c>
      <c r="LC48" s="41">
        <v>0.52126422641509429</v>
      </c>
      <c r="LD48" s="41">
        <v>0.59166890566037744</v>
      </c>
      <c r="LE48" s="41">
        <v>0.64482494339622631</v>
      </c>
      <c r="LF48" s="41">
        <v>0.69658805660377376</v>
      </c>
      <c r="LG48" s="41">
        <v>20.00490566037735</v>
      </c>
      <c r="LH48" s="41">
        <v>17.031886792452834</v>
      </c>
      <c r="LI48" s="41">
        <v>17.442452830188678</v>
      </c>
      <c r="LJ48" s="41">
        <v>17.090943396226415</v>
      </c>
      <c r="LK48" s="41">
        <f t="shared" si="29"/>
        <v>-2.562452830188672</v>
      </c>
      <c r="LL48" s="41">
        <v>56.32301886792451</v>
      </c>
      <c r="LM48" s="41">
        <f t="shared" si="30"/>
        <v>143.06046792452827</v>
      </c>
      <c r="LN48" s="41">
        <v>150</v>
      </c>
      <c r="LO48" s="41">
        <f t="shared" si="31"/>
        <v>6.9395320754717318</v>
      </c>
      <c r="LP48" s="41">
        <v>0.4103222222222222</v>
      </c>
      <c r="LQ48" s="41">
        <v>0.17009259259259257</v>
      </c>
      <c r="LR48" s="41">
        <v>4.9681481481481479E-2</v>
      </c>
      <c r="LS48" s="41">
        <v>0.36910740740740733</v>
      </c>
      <c r="LT48" s="41">
        <v>7.5981481481481497E-2</v>
      </c>
      <c r="LU48" s="41">
        <v>6.0311111111111114E-2</v>
      </c>
      <c r="LV48" s="41">
        <v>0.68730351851851879</v>
      </c>
      <c r="LW48" s="41">
        <v>0.6587385555555556</v>
      </c>
      <c r="LX48" s="41">
        <v>0.78366185185185211</v>
      </c>
      <c r="LY48" s="41">
        <v>0.76270318518518521</v>
      </c>
      <c r="LZ48" s="41">
        <v>0.38233729629629631</v>
      </c>
      <c r="MA48" s="41">
        <v>0.54896907407407414</v>
      </c>
      <c r="MB48" s="41">
        <v>0.41336503703703698</v>
      </c>
      <c r="MC48" s="41">
        <v>0.74299477777777789</v>
      </c>
      <c r="MD48" s="41">
        <v>0.71873774074074082</v>
      </c>
      <c r="ME48" s="41">
        <v>1.5670370370370373E-2</v>
      </c>
      <c r="MF48" s="41">
        <v>4.4455023333333328</v>
      </c>
      <c r="MG48" s="41">
        <v>3.8957080740740735</v>
      </c>
      <c r="MH48" s="41">
        <v>0.52691322222222237</v>
      </c>
      <c r="MI48" s="41">
        <v>0.60147792592592608</v>
      </c>
      <c r="MJ48" s="41">
        <v>0.66417870370370358</v>
      </c>
      <c r="MK48" s="41">
        <v>0.71673162962962966</v>
      </c>
      <c r="ML48" s="41">
        <v>22.796296296296305</v>
      </c>
      <c r="MM48" s="41">
        <v>18.82925925925926</v>
      </c>
      <c r="MN48" s="41">
        <v>19.328148148148145</v>
      </c>
      <c r="MO48" s="41">
        <v>19.253703703703703</v>
      </c>
      <c r="MP48" s="41">
        <f t="shared" si="32"/>
        <v>-3.4681481481481597</v>
      </c>
      <c r="MQ48" s="41">
        <v>58.965925925925923</v>
      </c>
      <c r="MR48" s="41">
        <f t="shared" si="33"/>
        <v>149.77345185185186</v>
      </c>
      <c r="MS48" s="41">
        <v>150</v>
      </c>
      <c r="MT48" s="41">
        <f t="shared" si="34"/>
        <v>0.22654814814814017</v>
      </c>
      <c r="MU48" s="41">
        <v>0.36191612903225812</v>
      </c>
      <c r="MV48" s="41">
        <v>0.15546451612903223</v>
      </c>
      <c r="MW48" s="41">
        <v>4.5841935483870971E-2</v>
      </c>
      <c r="MX48" s="41">
        <v>0.32464516129032256</v>
      </c>
      <c r="MY48" s="41">
        <v>6.8090322580645166E-2</v>
      </c>
      <c r="MZ48" s="41">
        <v>5.5058064516129039E-2</v>
      </c>
      <c r="NA48" s="41">
        <v>0.68291703225806444</v>
      </c>
      <c r="NB48" s="41">
        <v>0.6529143225806453</v>
      </c>
      <c r="NC48" s="41">
        <v>0.77488935483870969</v>
      </c>
      <c r="ND48" s="41">
        <v>0.75244848387096785</v>
      </c>
      <c r="NE48" s="41">
        <v>0.39108425806451602</v>
      </c>
      <c r="NF48" s="41">
        <v>0.54528177419354851</v>
      </c>
      <c r="NG48" s="41">
        <v>0.3986813870967742</v>
      </c>
      <c r="NH48" s="41">
        <v>0.73557183870967757</v>
      </c>
      <c r="NI48" s="41">
        <v>0.70994096774193549</v>
      </c>
      <c r="NJ48" s="41">
        <v>1.303225806451613E-2</v>
      </c>
      <c r="NK48" s="41">
        <v>4.362940903225808</v>
      </c>
      <c r="NL48" s="41">
        <v>3.8105004516129024</v>
      </c>
      <c r="NM48" s="41">
        <v>0.5141143548387096</v>
      </c>
      <c r="NN48" s="41">
        <v>0.58397416129032254</v>
      </c>
      <c r="NO48" s="41">
        <v>0.65195990322580621</v>
      </c>
      <c r="NP48" s="41">
        <v>0.70185758064516124</v>
      </c>
      <c r="NQ48" s="41">
        <v>23.388064516129017</v>
      </c>
      <c r="NR48" s="41">
        <v>19.914516129032258</v>
      </c>
      <c r="NS48" s="41">
        <v>20.892580645161289</v>
      </c>
      <c r="NT48" s="41">
        <v>20.894838709677416</v>
      </c>
      <c r="NU48" s="41">
        <f t="shared" si="35"/>
        <v>-2.4954838709677283</v>
      </c>
      <c r="NV48" s="41">
        <v>75.960322580645169</v>
      </c>
      <c r="NW48" s="41">
        <f t="shared" si="36"/>
        <v>192.93921935483874</v>
      </c>
      <c r="NX48" s="41">
        <v>174</v>
      </c>
      <c r="NY48" s="41">
        <f t="shared" si="37"/>
        <v>-18.939219354838741</v>
      </c>
      <c r="NZ48" s="41">
        <v>0.32389642857142864</v>
      </c>
      <c r="OA48" s="41">
        <v>0.14188571428571428</v>
      </c>
      <c r="OB48" s="41">
        <v>4.0825000000000007E-2</v>
      </c>
      <c r="OC48" s="41">
        <v>0.28903214285714285</v>
      </c>
      <c r="OD48" s="41">
        <v>6.1117857142857147E-2</v>
      </c>
      <c r="OE48" s="41">
        <v>4.7114285714285713E-2</v>
      </c>
      <c r="OF48" s="41">
        <v>0.68213532142857136</v>
      </c>
      <c r="OG48" s="41">
        <v>0.65094589285714288</v>
      </c>
      <c r="OH48" s="41">
        <v>0.77588564285714268</v>
      </c>
      <c r="OI48" s="41">
        <v>0.75255428571428573</v>
      </c>
      <c r="OJ48" s="41">
        <v>0.39805528571428567</v>
      </c>
      <c r="OK48" s="41">
        <v>0.55363596428571449</v>
      </c>
      <c r="OL48" s="41">
        <v>0.39042442857142856</v>
      </c>
      <c r="OM48" s="41">
        <v>0.74564874999999997</v>
      </c>
      <c r="ON48" s="41">
        <v>0.7198620714285715</v>
      </c>
      <c r="OO48" s="41">
        <v>1.4003571428571431E-2</v>
      </c>
      <c r="OP48" s="41">
        <v>4.3385778928571428</v>
      </c>
      <c r="OQ48" s="41">
        <v>3.762483678571428</v>
      </c>
      <c r="OR48" s="41">
        <v>0.50284750000000011</v>
      </c>
      <c r="OS48" s="41">
        <v>0.57228264285714292</v>
      </c>
      <c r="OT48" s="41">
        <v>0.6418134642857144</v>
      </c>
      <c r="OU48" s="41">
        <v>0.69173853571428567</v>
      </c>
      <c r="OV48" s="41">
        <v>14.305000000000003</v>
      </c>
      <c r="OW48" s="41">
        <v>11.721428571428572</v>
      </c>
      <c r="OX48" s="41">
        <v>12.173571428571424</v>
      </c>
      <c r="OY48" s="41">
        <v>12.170357142857142</v>
      </c>
      <c r="OZ48" s="41">
        <f t="shared" si="38"/>
        <v>-2.1314285714285788</v>
      </c>
      <c r="PA48" s="41">
        <v>43.40392857142858</v>
      </c>
      <c r="PB48" s="41">
        <f t="shared" si="39"/>
        <v>110.24597857142859</v>
      </c>
      <c r="PC48" s="41">
        <v>184</v>
      </c>
      <c r="PD48" s="41">
        <f t="shared" si="40"/>
        <v>73.754021428571406</v>
      </c>
      <c r="PE48" s="41">
        <v>0.34743888888888902</v>
      </c>
      <c r="PF48" s="41">
        <v>0.12256666666666666</v>
      </c>
      <c r="PG48" s="41">
        <v>5.11388888888889E-2</v>
      </c>
      <c r="PH48" s="41">
        <v>0.3089722222222222</v>
      </c>
      <c r="PI48" s="41">
        <v>6.4246666666666674E-2</v>
      </c>
      <c r="PJ48" s="41">
        <v>5.5170000000000004E-2</v>
      </c>
      <c r="PK48" s="41">
        <v>0.6873806555555555</v>
      </c>
      <c r="PL48" s="41">
        <v>0.65531295555555558</v>
      </c>
      <c r="PM48" s="41">
        <v>0.74332449999999994</v>
      </c>
      <c r="PN48" s="41">
        <v>0.71603713333333352</v>
      </c>
      <c r="PO48" s="41">
        <v>0.31191274444444433</v>
      </c>
      <c r="PP48" s="41">
        <v>0.4115949333333333</v>
      </c>
      <c r="PQ48" s="41">
        <v>0.47813475555555546</v>
      </c>
      <c r="PR48" s="41">
        <v>0.72564187777777789</v>
      </c>
      <c r="PS48" s="41">
        <v>0.69682103333333345</v>
      </c>
      <c r="PT48" s="41">
        <v>9.0766666666666669E-3</v>
      </c>
      <c r="PU48" s="41">
        <v>4.4246232222222233</v>
      </c>
      <c r="PV48" s="41">
        <v>3.8227991555555549</v>
      </c>
      <c r="PW48" s="41">
        <v>0.64336874444444458</v>
      </c>
      <c r="PX48" s="41">
        <v>0.69565480000000002</v>
      </c>
      <c r="PY48" s="41">
        <v>0.75842044444444467</v>
      </c>
      <c r="PZ48" s="41">
        <v>0.79383073333333365</v>
      </c>
      <c r="QA48" s="41">
        <v>24.729222222222234</v>
      </c>
      <c r="QB48" s="41">
        <v>23.071444444444449</v>
      </c>
      <c r="QC48" s="41">
        <v>22.870999999999988</v>
      </c>
      <c r="QD48" s="41">
        <v>22.714555555555567</v>
      </c>
      <c r="QE48" s="41">
        <f t="shared" si="41"/>
        <v>-1.8582222222222455</v>
      </c>
      <c r="QF48" s="41">
        <v>67.785777777777696</v>
      </c>
      <c r="QG48" s="41">
        <f t="shared" si="42"/>
        <v>172.17587555555534</v>
      </c>
      <c r="QH48" s="41">
        <v>185</v>
      </c>
      <c r="QI48" s="41">
        <f t="shared" si="43"/>
        <v>12.824124444444664</v>
      </c>
      <c r="QJ48" s="41">
        <v>0.32139600000000002</v>
      </c>
      <c r="QK48" s="41">
        <v>0.15871199999999999</v>
      </c>
      <c r="QL48" s="41">
        <v>5.6075999999999994E-2</v>
      </c>
      <c r="QM48" s="41">
        <v>0.22775199999999998</v>
      </c>
      <c r="QN48" s="41">
        <v>6.2980000000000022E-2</v>
      </c>
      <c r="QO48" s="41">
        <v>5.960399999999999E-2</v>
      </c>
      <c r="QP48" s="41">
        <v>0.67224200000000001</v>
      </c>
      <c r="QQ48" s="41">
        <v>0.56673823999999995</v>
      </c>
      <c r="QR48" s="41">
        <v>0.70271904000000007</v>
      </c>
      <c r="QS48" s="41">
        <v>0.60456115999999993</v>
      </c>
      <c r="QT48" s="41">
        <v>0.43142667999999984</v>
      </c>
      <c r="QU48" s="41">
        <v>0.47716752000000001</v>
      </c>
      <c r="QV48" s="41">
        <v>0.33899183999999999</v>
      </c>
      <c r="QW48" s="41">
        <v>0.68732684000000011</v>
      </c>
      <c r="QX48" s="41">
        <v>0.58540123999999993</v>
      </c>
      <c r="QY48" s="41">
        <v>3.3759999999999997E-3</v>
      </c>
      <c r="QZ48" s="41">
        <v>4.1194123600000001</v>
      </c>
      <c r="RA48" s="41">
        <v>2.6291736000000001</v>
      </c>
      <c r="RB48" s="41">
        <v>0.48240011999999999</v>
      </c>
      <c r="RC48" s="41">
        <v>0.50425863999999987</v>
      </c>
      <c r="RD48" s="41">
        <v>0.61276579999999992</v>
      </c>
      <c r="RE48" s="41">
        <v>0.62909588000000005</v>
      </c>
      <c r="RF48" s="41">
        <v>25.3004</v>
      </c>
      <c r="RG48" s="41">
        <v>23.242800000000003</v>
      </c>
      <c r="RH48" s="41">
        <v>23.591999999999999</v>
      </c>
      <c r="RI48" s="41">
        <v>23.45</v>
      </c>
      <c r="RJ48" s="41">
        <f t="shared" si="44"/>
        <v>-1.708400000000001</v>
      </c>
      <c r="RK48" s="41">
        <v>59.935200000000016</v>
      </c>
      <c r="RL48" s="41">
        <f t="shared" si="45"/>
        <v>152.23540800000004</v>
      </c>
      <c r="RM48" s="41">
        <v>197</v>
      </c>
      <c r="RN48" s="41">
        <f t="shared" si="46"/>
        <v>44.764591999999965</v>
      </c>
      <c r="RO48" s="41">
        <v>0.31010000000000004</v>
      </c>
      <c r="RP48" s="41">
        <v>0.12190999999999999</v>
      </c>
      <c r="RQ48" s="41">
        <v>5.1706666666666658E-2</v>
      </c>
      <c r="RR48" s="41">
        <v>0.21627333333333329</v>
      </c>
      <c r="RS48" s="41">
        <v>6.5029999999999991E-2</v>
      </c>
      <c r="RT48" s="41">
        <v>5.5926666666666659E-2</v>
      </c>
      <c r="RU48" s="41">
        <v>0.6531064666666665</v>
      </c>
      <c r="RV48" s="41">
        <v>0.53790843333333349</v>
      </c>
      <c r="RW48" s="41">
        <v>0.71403399999999995</v>
      </c>
      <c r="RX48" s="41">
        <v>0.61407236666666676</v>
      </c>
      <c r="RY48" s="41">
        <v>0.30314623333333329</v>
      </c>
      <c r="RZ48" s="41">
        <v>0.40342943333333331</v>
      </c>
      <c r="SA48" s="41">
        <v>0.43604619999999994</v>
      </c>
      <c r="SB48" s="41">
        <v>0.6937188666666666</v>
      </c>
      <c r="SC48" s="41">
        <v>0.58919443333333321</v>
      </c>
      <c r="SD48" s="41">
        <v>9.1033333333333313E-3</v>
      </c>
      <c r="SE48" s="41">
        <v>3.7951161666666673</v>
      </c>
      <c r="SF48" s="41">
        <v>2.3462175333333333</v>
      </c>
      <c r="SG48" s="41">
        <v>0.6112137333333334</v>
      </c>
      <c r="SH48" s="41">
        <v>0.66845666666666681</v>
      </c>
      <c r="SI48" s="41">
        <v>0.7285151333333334</v>
      </c>
      <c r="SJ48" s="41">
        <v>0.76831873333333334</v>
      </c>
      <c r="SK48" s="41">
        <v>29.701333333333331</v>
      </c>
      <c r="SL48" s="41">
        <v>27.335000000000001</v>
      </c>
      <c r="SM48" s="41">
        <v>27.41566666666666</v>
      </c>
      <c r="SN48" s="41">
        <v>27.341666666666665</v>
      </c>
      <c r="SO48" s="41">
        <f t="shared" si="47"/>
        <v>-2.2856666666666712</v>
      </c>
      <c r="SP48" s="42">
        <v>69.65100000000001</v>
      </c>
      <c r="SQ48" s="42">
        <f t="shared" si="48"/>
        <v>176.91354000000004</v>
      </c>
      <c r="SR48" s="42">
        <v>202.5</v>
      </c>
      <c r="SS48" s="42">
        <f t="shared" si="49"/>
        <v>25.58645999999996</v>
      </c>
      <c r="ST48" s="42">
        <v>-9999</v>
      </c>
      <c r="SU48" s="42">
        <v>-9999</v>
      </c>
      <c r="SV48" s="42">
        <v>-9999</v>
      </c>
      <c r="SW48" s="42">
        <v>-9999</v>
      </c>
      <c r="SX48" s="42">
        <v>-9999</v>
      </c>
      <c r="SY48" s="42">
        <v>-9999</v>
      </c>
      <c r="SZ48" s="42">
        <v>-9999</v>
      </c>
      <c r="TA48" s="42">
        <v>-9999</v>
      </c>
      <c r="TB48" s="42">
        <v>-9999</v>
      </c>
      <c r="TC48" s="42">
        <v>-9999</v>
      </c>
      <c r="TD48" s="42">
        <v>-9999</v>
      </c>
      <c r="TE48" s="42">
        <v>-9999</v>
      </c>
      <c r="TF48" s="42">
        <v>-9999</v>
      </c>
      <c r="TG48" s="42">
        <v>-9999</v>
      </c>
      <c r="TH48" s="42">
        <v>-9999</v>
      </c>
      <c r="TI48" s="42">
        <v>-9999</v>
      </c>
      <c r="TJ48" s="42">
        <v>-9999</v>
      </c>
      <c r="TK48" s="42">
        <v>-9999</v>
      </c>
      <c r="TL48" s="42">
        <v>-9999</v>
      </c>
      <c r="TM48" s="42">
        <v>-9999</v>
      </c>
      <c r="TN48" s="42">
        <v>-9999</v>
      </c>
      <c r="TO48" s="42">
        <v>-9999</v>
      </c>
      <c r="TP48" s="42">
        <v>-9999</v>
      </c>
      <c r="TQ48" s="42">
        <v>-9999</v>
      </c>
      <c r="TR48" s="42">
        <v>-9999</v>
      </c>
      <c r="TS48" s="42">
        <v>-9999</v>
      </c>
      <c r="TT48" s="42">
        <v>-9999</v>
      </c>
      <c r="TU48" s="42">
        <v>-9999</v>
      </c>
      <c r="TV48" s="42">
        <v>-9999</v>
      </c>
      <c r="TW48" s="42">
        <v>-9999</v>
      </c>
      <c r="TX48" s="42">
        <v>-9999</v>
      </c>
      <c r="TY48" s="41">
        <v>0.26850416666666665</v>
      </c>
      <c r="TZ48" s="41">
        <v>0.1320125</v>
      </c>
      <c r="UA48" s="41">
        <v>8.6237500000000022E-2</v>
      </c>
      <c r="UB48" s="41">
        <v>0.18424583333333333</v>
      </c>
      <c r="UC48" s="41">
        <v>9.321249999999999E-2</v>
      </c>
      <c r="UD48" s="41">
        <v>6.5541666666666665E-2</v>
      </c>
      <c r="UE48" s="41">
        <v>0.48305700000000007</v>
      </c>
      <c r="UF48" s="41">
        <v>0.32820137499999996</v>
      </c>
      <c r="UG48" s="41">
        <v>0.51305475</v>
      </c>
      <c r="UH48" s="41">
        <v>0.36250916666666666</v>
      </c>
      <c r="UI48" s="41">
        <v>0.17226745833333332</v>
      </c>
      <c r="UJ48" s="41">
        <v>0.21028762499999998</v>
      </c>
      <c r="UK48" s="41">
        <v>0.33982799999999996</v>
      </c>
      <c r="UL48" s="41">
        <v>0.60718262499999998</v>
      </c>
      <c r="UM48" s="41">
        <v>0.47562162499999999</v>
      </c>
      <c r="UN48" s="41">
        <v>2.7670833333333335E-2</v>
      </c>
      <c r="UO48" s="41">
        <v>1.8997914583333335</v>
      </c>
      <c r="UP48" s="41">
        <v>0.98429304166666676</v>
      </c>
      <c r="UQ48" s="41">
        <v>0.66509020833333332</v>
      </c>
      <c r="UR48" s="41">
        <v>0.70369279166666654</v>
      </c>
      <c r="US48" s="41">
        <v>0.74865912500000009</v>
      </c>
      <c r="UT48" s="41">
        <v>0.77820754166666661</v>
      </c>
      <c r="UU48" s="41">
        <v>33.219166666666666</v>
      </c>
      <c r="UV48" s="41">
        <v>30.334999999999994</v>
      </c>
      <c r="UW48" s="41">
        <v>30.663333333333341</v>
      </c>
      <c r="UX48" s="41">
        <v>30.163333333333338</v>
      </c>
      <c r="UY48" s="41">
        <f t="shared" si="50"/>
        <v>-2.5558333333333252</v>
      </c>
      <c r="UZ48" s="42">
        <v>72.970416666666679</v>
      </c>
      <c r="VA48" s="42">
        <f t="shared" si="51"/>
        <v>185.34485833333338</v>
      </c>
      <c r="VB48" s="42">
        <v>206</v>
      </c>
      <c r="VC48" s="42">
        <f t="shared" si="52"/>
        <v>20.655141666666623</v>
      </c>
      <c r="VD48" s="41">
        <f t="shared" si="58"/>
        <v>-693.45874536551582</v>
      </c>
      <c r="VE48" s="41">
        <f t="shared" si="59"/>
        <v>-693.09560056247449</v>
      </c>
      <c r="VF48" s="41">
        <f t="shared" si="60"/>
        <v>-714.90533285391143</v>
      </c>
    </row>
    <row r="49" spans="1:578" x14ac:dyDescent="0.25">
      <c r="A49" s="4">
        <v>1</v>
      </c>
      <c r="B49" s="4">
        <v>5</v>
      </c>
      <c r="C49" s="28">
        <v>508</v>
      </c>
      <c r="D49" s="42">
        <v>-9999</v>
      </c>
      <c r="E49" s="42">
        <v>-9999</v>
      </c>
      <c r="F49" s="4">
        <v>8</v>
      </c>
      <c r="G49" s="4">
        <v>48.8</v>
      </c>
      <c r="H49" s="40">
        <v>475.4</v>
      </c>
      <c r="I49" s="40">
        <f t="shared" si="7"/>
        <v>524.19999999999993</v>
      </c>
      <c r="J49" s="41">
        <f t="shared" si="8"/>
        <v>1.0841778697001032</v>
      </c>
      <c r="K49" s="4" t="s">
        <v>10</v>
      </c>
      <c r="L49" s="42">
        <v>75</v>
      </c>
      <c r="M49" s="42">
        <f t="shared" si="56"/>
        <v>84.000000000000014</v>
      </c>
      <c r="N49" s="42">
        <v>-9999</v>
      </c>
      <c r="O49" s="42">
        <v>-9999</v>
      </c>
      <c r="P49" s="42">
        <v>-9999</v>
      </c>
      <c r="Q49" s="42">
        <v>-9999</v>
      </c>
      <c r="R49" s="42">
        <v>-9999</v>
      </c>
      <c r="S49" s="42">
        <v>-9999</v>
      </c>
      <c r="T49" s="42">
        <v>-9999</v>
      </c>
      <c r="U49" s="42">
        <v>-9999</v>
      </c>
      <c r="V49" s="42">
        <v>-9999</v>
      </c>
      <c r="W49" s="42">
        <v>-9999</v>
      </c>
      <c r="X49" s="42">
        <v>-9999</v>
      </c>
      <c r="Y49" s="42">
        <v>-9999</v>
      </c>
      <c r="Z49" s="42">
        <v>-9999</v>
      </c>
      <c r="AA49" s="42">
        <v>-9999</v>
      </c>
      <c r="AB49" s="42">
        <v>-9999</v>
      </c>
      <c r="AC49" s="42">
        <v>-9999</v>
      </c>
      <c r="AD49" s="42">
        <v>-9999</v>
      </c>
      <c r="AE49" s="42">
        <v>-9999</v>
      </c>
      <c r="AF49" s="57">
        <v>-9999</v>
      </c>
      <c r="AG49" s="42">
        <v>-9999</v>
      </c>
      <c r="AH49" s="42">
        <v>-9999</v>
      </c>
      <c r="AI49" s="42">
        <v>-9999</v>
      </c>
      <c r="AJ49" s="42">
        <v>-9999</v>
      </c>
      <c r="AK49" s="42">
        <v>-9999</v>
      </c>
      <c r="AL49" s="58">
        <v>-9999</v>
      </c>
      <c r="AM49" s="42">
        <v>-9999</v>
      </c>
      <c r="AN49" s="42">
        <v>-9999</v>
      </c>
      <c r="AO49" s="42">
        <v>-9999</v>
      </c>
      <c r="AP49" s="42">
        <v>-9999</v>
      </c>
      <c r="AQ49" s="42">
        <v>-9999</v>
      </c>
      <c r="AR49" s="42">
        <v>-9999</v>
      </c>
      <c r="AS49" s="42">
        <v>-9999</v>
      </c>
      <c r="AT49" s="42">
        <v>-9999</v>
      </c>
      <c r="AU49" s="42">
        <v>-9999</v>
      </c>
      <c r="AV49" s="42">
        <v>-9999</v>
      </c>
      <c r="AW49" s="42">
        <v>-9999</v>
      </c>
      <c r="AX49" s="42">
        <v>-9999</v>
      </c>
      <c r="AY49" s="42">
        <v>-9999</v>
      </c>
      <c r="AZ49" s="42">
        <v>-9999</v>
      </c>
      <c r="BA49" s="42">
        <v>-9999</v>
      </c>
      <c r="BB49" s="42">
        <v>-9999</v>
      </c>
      <c r="BC49" s="42">
        <v>-9999</v>
      </c>
      <c r="BD49" s="42">
        <v>-9999</v>
      </c>
      <c r="BE49" s="42">
        <v>-9999</v>
      </c>
      <c r="BF49" s="42">
        <v>-9999</v>
      </c>
      <c r="BG49" s="42">
        <v>-9999</v>
      </c>
      <c r="BH49" s="42">
        <v>-9999</v>
      </c>
      <c r="BI49" s="42">
        <v>-9999</v>
      </c>
      <c r="BJ49" s="42">
        <v>-9999</v>
      </c>
      <c r="BK49" s="42">
        <v>-9999</v>
      </c>
      <c r="BL49" s="42">
        <v>-9999</v>
      </c>
      <c r="BM49" s="42">
        <v>-9999</v>
      </c>
      <c r="BN49" s="42">
        <v>-9999</v>
      </c>
      <c r="BO49" s="42">
        <v>-9999</v>
      </c>
      <c r="BP49" s="42">
        <v>-9999</v>
      </c>
      <c r="BQ49" s="42">
        <v>-9999</v>
      </c>
      <c r="BR49" s="42">
        <v>-9999</v>
      </c>
      <c r="BS49" s="42">
        <v>-9999</v>
      </c>
      <c r="BT49" s="42">
        <v>-9999</v>
      </c>
      <c r="BU49" s="42">
        <v>-9999</v>
      </c>
      <c r="BV49" s="42">
        <v>-9999</v>
      </c>
      <c r="BW49" s="42">
        <v>-9999</v>
      </c>
      <c r="BX49" s="42">
        <v>-9999</v>
      </c>
      <c r="BY49" s="42">
        <v>-9999</v>
      </c>
      <c r="BZ49" s="42">
        <v>-9999</v>
      </c>
      <c r="CA49" s="42">
        <v>-9999</v>
      </c>
      <c r="CB49" s="42">
        <v>-9999</v>
      </c>
      <c r="CC49" s="42">
        <v>-9999</v>
      </c>
      <c r="CD49" s="63">
        <v>-9999</v>
      </c>
      <c r="CE49" s="60">
        <v>-9999</v>
      </c>
      <c r="CF49" s="42">
        <v>-9999</v>
      </c>
      <c r="CG49" s="42">
        <v>-9999</v>
      </c>
      <c r="CH49" s="61">
        <v>-9999</v>
      </c>
      <c r="CI49" s="60">
        <v>-9999</v>
      </c>
      <c r="CJ49" s="42">
        <v>-9999</v>
      </c>
      <c r="CK49" s="42">
        <v>-9999</v>
      </c>
      <c r="CL49" s="62">
        <v>-9999</v>
      </c>
      <c r="CM49" s="60">
        <v>-9999</v>
      </c>
      <c r="CN49" s="42">
        <v>-9999</v>
      </c>
      <c r="CO49" s="42">
        <v>-9999</v>
      </c>
      <c r="CP49" s="62">
        <v>-9999</v>
      </c>
      <c r="CQ49" s="60">
        <v>-9999</v>
      </c>
      <c r="CR49" s="42">
        <v>-9999</v>
      </c>
      <c r="CS49" s="42">
        <v>-9999</v>
      </c>
      <c r="CT49" s="8">
        <v>2179.4499999999998</v>
      </c>
      <c r="CU49" s="8">
        <v>4.0483909227484816</v>
      </c>
      <c r="CV49" s="8">
        <v>4.9539524999999998</v>
      </c>
      <c r="CW49" s="8">
        <v>4399.4164255712985</v>
      </c>
      <c r="CX49" s="25">
        <f t="shared" si="61"/>
        <v>4399.4164255712985</v>
      </c>
      <c r="CY49" s="25">
        <f t="shared" si="9"/>
        <v>4737.9347826086951</v>
      </c>
      <c r="CZ49" s="60">
        <v>-9999</v>
      </c>
      <c r="DA49" s="43">
        <v>1.5</v>
      </c>
      <c r="DB49" s="41">
        <f t="shared" si="10"/>
        <v>65.991246383569475</v>
      </c>
      <c r="DC49" s="41">
        <v>69.3</v>
      </c>
      <c r="DD49" s="41">
        <v>1131</v>
      </c>
      <c r="DE49" s="41">
        <f t="shared" si="3"/>
        <v>61.273209549071616</v>
      </c>
      <c r="DF49" s="41">
        <v>75</v>
      </c>
      <c r="DG49" s="41">
        <v>0.78005000000000002</v>
      </c>
      <c r="DH49" s="41">
        <v>0.56929999999999992</v>
      </c>
      <c r="DI49" s="41">
        <v>0.48463214285714284</v>
      </c>
      <c r="DJ49" s="41">
        <v>0.74431428571428548</v>
      </c>
      <c r="DK49" s="41">
        <v>0.49037499999999995</v>
      </c>
      <c r="DL49" s="41">
        <v>0.30635714285714288</v>
      </c>
      <c r="DM49" s="41">
        <v>0.22794057142857144</v>
      </c>
      <c r="DN49" s="41">
        <v>0.20550749999999998</v>
      </c>
      <c r="DO49" s="41">
        <v>0.23336675000000001</v>
      </c>
      <c r="DP49" s="41">
        <v>0.21097685714285716</v>
      </c>
      <c r="DQ49" s="41">
        <v>7.4920821428571441E-2</v>
      </c>
      <c r="DR49" s="41">
        <v>8.0614892857142864E-2</v>
      </c>
      <c r="DS49" s="41">
        <v>0.15567049999999999</v>
      </c>
      <c r="DT49" s="41">
        <v>0.4356727857142858</v>
      </c>
      <c r="DU49" s="41">
        <v>0.41639571428571426</v>
      </c>
      <c r="DV49" s="41">
        <v>0.18401785714285715</v>
      </c>
      <c r="DW49" s="41">
        <v>0.59148307142857148</v>
      </c>
      <c r="DX49" s="41">
        <v>0.51820842857142846</v>
      </c>
      <c r="DY49" s="41">
        <v>0.66592996428571438</v>
      </c>
      <c r="DZ49" s="41">
        <v>0.68309135714285707</v>
      </c>
      <c r="EA49" s="41">
        <v>0.71028317857142864</v>
      </c>
      <c r="EB49" s="41">
        <v>0.72505035714285704</v>
      </c>
      <c r="EC49" s="41">
        <v>22.553571428571434</v>
      </c>
      <c r="ED49" s="41">
        <v>25.14714285714285</v>
      </c>
      <c r="EE49" s="41">
        <v>25.890357142857148</v>
      </c>
      <c r="EF49" s="41">
        <v>26.943571428571431</v>
      </c>
      <c r="EG49" s="41">
        <f t="shared" si="11"/>
        <v>3.336785714285714</v>
      </c>
      <c r="EH49" s="41">
        <v>37.592499999999994</v>
      </c>
      <c r="EI49" s="42">
        <f t="shared" si="12"/>
        <v>95.484949999999984</v>
      </c>
      <c r="EJ49" s="4">
        <v>105</v>
      </c>
      <c r="EK49" s="40">
        <f t="shared" si="13"/>
        <v>9.5150500000000164</v>
      </c>
      <c r="EL49" s="41">
        <v>0.72173999999999994</v>
      </c>
      <c r="EM49" s="41">
        <v>0.51779777777777791</v>
      </c>
      <c r="EN49" s="41">
        <v>0.42427333333333322</v>
      </c>
      <c r="EO49" s="41">
        <v>0.68383999999999989</v>
      </c>
      <c r="EP49" s="41">
        <v>0.43508444444444433</v>
      </c>
      <c r="EQ49" s="41">
        <v>0.27563555555555563</v>
      </c>
      <c r="ER49" s="41">
        <v>0.24759580000000006</v>
      </c>
      <c r="ES49" s="41">
        <v>0.22233137777777781</v>
      </c>
      <c r="ET49" s="41">
        <v>0.25935757777777779</v>
      </c>
      <c r="EU49" s="41">
        <v>0.23425819999999994</v>
      </c>
      <c r="EV49" s="41">
        <v>8.7156822222222236E-2</v>
      </c>
      <c r="EW49" s="41">
        <v>9.9644177777777773E-2</v>
      </c>
      <c r="EX49" s="41">
        <v>0.16398431111111117</v>
      </c>
      <c r="EY49" s="41">
        <v>0.44692806666666651</v>
      </c>
      <c r="EZ49" s="41">
        <v>0.42528799999999989</v>
      </c>
      <c r="FA49" s="41">
        <v>0.15944888888888889</v>
      </c>
      <c r="FB49" s="41">
        <v>0.659630933333333</v>
      </c>
      <c r="FC49" s="41">
        <v>0.5732076444444445</v>
      </c>
      <c r="FD49" s="41">
        <v>0.63273037777777774</v>
      </c>
      <c r="FE49" s="41">
        <v>0.66287502222222228</v>
      </c>
      <c r="FF49" s="41">
        <v>0.68391144444444463</v>
      </c>
      <c r="FG49" s="41">
        <v>0.7096973333333334</v>
      </c>
      <c r="FH49" s="41">
        <v>21.598000000000006</v>
      </c>
      <c r="FI49" s="41">
        <v>24.355999999999995</v>
      </c>
      <c r="FJ49" s="41">
        <v>25.267777777777777</v>
      </c>
      <c r="FK49" s="41">
        <v>26.160666666666657</v>
      </c>
      <c r="FL49" s="41">
        <f t="shared" si="14"/>
        <v>3.6697777777777709</v>
      </c>
      <c r="FM49" s="41">
        <v>39.543999999999997</v>
      </c>
      <c r="FN49" s="40">
        <f t="shared" si="15"/>
        <v>100.44175999999999</v>
      </c>
      <c r="FO49" s="4">
        <v>105</v>
      </c>
      <c r="FP49" s="40">
        <f t="shared" si="16"/>
        <v>4.5582400000000121</v>
      </c>
      <c r="FQ49" s="41">
        <v>0.73281458333333338</v>
      </c>
      <c r="FR49" s="41">
        <v>0.51012500000000005</v>
      </c>
      <c r="FS49" s="41">
        <v>0.39495625000000012</v>
      </c>
      <c r="FT49" s="41">
        <v>0.69866875000000006</v>
      </c>
      <c r="FU49" s="41">
        <v>0.40539166666666665</v>
      </c>
      <c r="FV49" s="41">
        <v>0.26573333333333332</v>
      </c>
      <c r="FW49" s="41">
        <v>0.28747302083333326</v>
      </c>
      <c r="FX49" s="41">
        <v>0.26560241666666662</v>
      </c>
      <c r="FY49" s="41">
        <v>0.29986250000000009</v>
      </c>
      <c r="FZ49" s="41">
        <v>0.27813462500000002</v>
      </c>
      <c r="GA49" s="41">
        <v>0.11475375000000004</v>
      </c>
      <c r="GB49" s="41">
        <v>0.12813118749999999</v>
      </c>
      <c r="GC49" s="41">
        <v>0.17876795833333334</v>
      </c>
      <c r="GD49" s="41">
        <v>0.46760099999999993</v>
      </c>
      <c r="GE49" s="41">
        <v>0.44886895833333335</v>
      </c>
      <c r="GF49" s="41">
        <v>0.1396583333333333</v>
      </c>
      <c r="GG49" s="41">
        <v>0.81183481250000022</v>
      </c>
      <c r="GH49" s="41">
        <v>0.72713868749999999</v>
      </c>
      <c r="GI49" s="41">
        <v>0.59674712499999993</v>
      </c>
      <c r="GJ49" s="41">
        <v>0.62247627083333323</v>
      </c>
      <c r="GK49" s="41">
        <v>0.65735327083333328</v>
      </c>
      <c r="GL49" s="41">
        <v>0.67920256249999988</v>
      </c>
      <c r="GM49" s="41">
        <v>20.933333333333326</v>
      </c>
      <c r="GN49" s="41">
        <v>24.518125000000001</v>
      </c>
      <c r="GO49" s="41">
        <v>25.520624999999995</v>
      </c>
      <c r="GP49" s="41">
        <v>26.042708333333334</v>
      </c>
      <c r="GQ49" s="41">
        <f t="shared" si="17"/>
        <v>4.587291666666669</v>
      </c>
      <c r="GR49" s="40">
        <v>39.611666666666657</v>
      </c>
      <c r="GS49" s="40">
        <f t="shared" si="18"/>
        <v>100.61363333333331</v>
      </c>
      <c r="GT49" s="4">
        <v>104</v>
      </c>
      <c r="GU49" s="41">
        <f t="shared" si="19"/>
        <v>3.3863666666666887</v>
      </c>
      <c r="GV49" s="41">
        <v>0.76429272727272723</v>
      </c>
      <c r="GW49" s="41">
        <v>0.51789454545454561</v>
      </c>
      <c r="GX49" s="41">
        <v>0.36405818181818178</v>
      </c>
      <c r="GY49" s="41">
        <v>0.72878727272727306</v>
      </c>
      <c r="GZ49" s="41">
        <v>0.38493454545454542</v>
      </c>
      <c r="HA49" s="41">
        <v>0.2599709090909092</v>
      </c>
      <c r="HB49" s="41">
        <v>0.33042007272727275</v>
      </c>
      <c r="HC49" s="41">
        <v>0.30917407272727271</v>
      </c>
      <c r="HD49" s="41">
        <v>0.35647456363636371</v>
      </c>
      <c r="HE49" s="41">
        <v>0.33567507272727276</v>
      </c>
      <c r="HF49" s="41">
        <v>0.1482291636363636</v>
      </c>
      <c r="HG49" s="41">
        <v>0.17719458181818182</v>
      </c>
      <c r="HH49" s="41">
        <v>0.1920430363636364</v>
      </c>
      <c r="HI49" s="41">
        <v>0.49277267272727276</v>
      </c>
      <c r="HJ49" s="41">
        <v>0.47463956363636345</v>
      </c>
      <c r="HK49" s="41">
        <v>0.12496363636363637</v>
      </c>
      <c r="HL49" s="41">
        <v>0.99974054545454527</v>
      </c>
      <c r="HM49" s="41">
        <v>0.90641516363636354</v>
      </c>
      <c r="HN49" s="41">
        <v>0.54236283636363636</v>
      </c>
      <c r="HO49" s="41">
        <v>0.58431860000000002</v>
      </c>
      <c r="HP49" s="41">
        <v>0.61579398181818179</v>
      </c>
      <c r="HQ49" s="41">
        <v>0.65085747272727268</v>
      </c>
      <c r="HR49" s="41">
        <v>16.294727272727279</v>
      </c>
      <c r="HS49" s="41">
        <v>19.971999999999998</v>
      </c>
      <c r="HT49" s="41">
        <v>20.688727272727274</v>
      </c>
      <c r="HU49" s="41">
        <v>21.407818181818179</v>
      </c>
      <c r="HV49" s="41">
        <f t="shared" si="20"/>
        <v>4.3939999999999948</v>
      </c>
      <c r="HW49" s="41">
        <v>38.887636363636361</v>
      </c>
      <c r="HX49" s="41">
        <f t="shared" si="21"/>
        <v>98.774596363636363</v>
      </c>
      <c r="HY49" s="4">
        <v>106</v>
      </c>
      <c r="HZ49" s="40">
        <f t="shared" si="22"/>
        <v>7.2254036363636374</v>
      </c>
      <c r="IA49" s="41">
        <v>0.71079777777777786</v>
      </c>
      <c r="IB49" s="41">
        <v>0.42354888888888881</v>
      </c>
      <c r="IC49" s="41">
        <v>0.26060666666666671</v>
      </c>
      <c r="ID49" s="41">
        <v>0.65629555555555552</v>
      </c>
      <c r="IE49" s="41">
        <v>0.2916577777777779</v>
      </c>
      <c r="IF49" s="41">
        <v>0.19559111111111113</v>
      </c>
      <c r="IG49" s="41">
        <v>0.41856715555555551</v>
      </c>
      <c r="IH49" s="41">
        <v>0.38534368888888892</v>
      </c>
      <c r="II49" s="41">
        <v>0.46553844444444453</v>
      </c>
      <c r="IJ49" s="41">
        <v>0.43390893333333347</v>
      </c>
      <c r="IK49" s="41">
        <v>0.18593159999999997</v>
      </c>
      <c r="IL49" s="41">
        <v>0.24211944444444447</v>
      </c>
      <c r="IM49" s="41">
        <v>0.25319317777777783</v>
      </c>
      <c r="IN49" s="41">
        <v>0.56873308888888907</v>
      </c>
      <c r="IO49" s="41">
        <v>0.54123626666666658</v>
      </c>
      <c r="IP49" s="41">
        <v>9.6066666666666675E-2</v>
      </c>
      <c r="IQ49" s="41">
        <v>1.4688016888888895</v>
      </c>
      <c r="IR49" s="41">
        <v>1.2792077555555561</v>
      </c>
      <c r="IS49" s="41">
        <v>0.54602226666666664</v>
      </c>
      <c r="IT49" s="41">
        <v>0.60946377777777772</v>
      </c>
      <c r="IU49" s="41">
        <v>0.63734075555555547</v>
      </c>
      <c r="IV49" s="41">
        <v>0.68774015555555534</v>
      </c>
      <c r="IW49" s="41">
        <v>22.75533333333334</v>
      </c>
      <c r="IX49" s="41">
        <v>23.067333333333327</v>
      </c>
      <c r="IY49" s="41">
        <v>24.061333333333344</v>
      </c>
      <c r="IZ49" s="41">
        <v>24.779333333333337</v>
      </c>
      <c r="JA49" s="41">
        <f t="shared" si="23"/>
        <v>1.3060000000000045</v>
      </c>
      <c r="JB49" s="41">
        <v>41.636000000000003</v>
      </c>
      <c r="JC49" s="41">
        <f t="shared" si="24"/>
        <v>105.75544000000001</v>
      </c>
      <c r="JD49" s="41">
        <v>112</v>
      </c>
      <c r="JE49" s="41">
        <f t="shared" si="25"/>
        <v>6.2445599999999928</v>
      </c>
      <c r="JF49" s="41">
        <v>0.64565384615384613</v>
      </c>
      <c r="JG49" s="41">
        <v>0.34145641025641021</v>
      </c>
      <c r="JH49" s="41">
        <v>0.17612564102564104</v>
      </c>
      <c r="JI49" s="41">
        <v>0.58500512820512818</v>
      </c>
      <c r="JJ49" s="41">
        <v>0.20472820512820514</v>
      </c>
      <c r="JK49" s="41">
        <v>0.14619743589743583</v>
      </c>
      <c r="JL49" s="41">
        <v>0.5188205897435898</v>
      </c>
      <c r="JM49" s="41">
        <v>0.48187610256410252</v>
      </c>
      <c r="JN49" s="41">
        <v>0.5726472820512819</v>
      </c>
      <c r="JO49" s="41">
        <v>0.53843448717948694</v>
      </c>
      <c r="JP49" s="41">
        <v>0.2512885897435897</v>
      </c>
      <c r="JQ49" s="41">
        <v>0.32343182051282054</v>
      </c>
      <c r="JR49" s="41">
        <v>0.30827994871794867</v>
      </c>
      <c r="JS49" s="41">
        <v>0.63087917948717964</v>
      </c>
      <c r="JT49" s="41">
        <v>0.60011841025641022</v>
      </c>
      <c r="JU49" s="41">
        <v>5.8530769230769226E-2</v>
      </c>
      <c r="JV49" s="41">
        <v>2.1943104102564113</v>
      </c>
      <c r="JW49" s="41">
        <v>1.8937200512820511</v>
      </c>
      <c r="JX49" s="41">
        <v>0.53812592307692297</v>
      </c>
      <c r="JY49" s="41">
        <v>0.59501528205128218</v>
      </c>
      <c r="JZ49" s="41">
        <v>0.64603069230769228</v>
      </c>
      <c r="KA49" s="41">
        <v>0.68899782051282066</v>
      </c>
      <c r="KB49" s="41">
        <v>24.737435897435898</v>
      </c>
      <c r="KC49" s="41">
        <v>23.404615384615383</v>
      </c>
      <c r="KD49" s="41">
        <v>22.467179487179486</v>
      </c>
      <c r="KE49" s="41">
        <v>22.325384615384621</v>
      </c>
      <c r="KF49" s="41">
        <f t="shared" si="26"/>
        <v>-2.2702564102564118</v>
      </c>
      <c r="KG49" s="41">
        <v>43.663076923076929</v>
      </c>
      <c r="KH49" s="41">
        <f t="shared" si="27"/>
        <v>110.9042153846154</v>
      </c>
      <c r="KI49" s="41">
        <v>120</v>
      </c>
      <c r="KJ49" s="41">
        <f t="shared" si="28"/>
        <v>9.095784615384602</v>
      </c>
      <c r="KK49" s="41">
        <v>0.3695638888888888</v>
      </c>
      <c r="KL49" s="41">
        <v>0.18172222222222226</v>
      </c>
      <c r="KM49" s="41">
        <v>7.2302777777777771E-2</v>
      </c>
      <c r="KN49" s="41">
        <v>0.33542500000000008</v>
      </c>
      <c r="KO49" s="41">
        <v>9.3166666666666675E-2</v>
      </c>
      <c r="KP49" s="41">
        <v>6.9644444444444453E-2</v>
      </c>
      <c r="KQ49" s="41">
        <v>0.59643661111111124</v>
      </c>
      <c r="KR49" s="41">
        <v>0.56443213888888888</v>
      </c>
      <c r="KS49" s="41">
        <v>0.67246263888888869</v>
      </c>
      <c r="KT49" s="41">
        <v>0.64525080555555547</v>
      </c>
      <c r="KU49" s="41">
        <v>0.32240550000000001</v>
      </c>
      <c r="KV49" s="41">
        <v>0.43163694444444439</v>
      </c>
      <c r="KW49" s="41">
        <v>0.33991375000000001</v>
      </c>
      <c r="KX49" s="41">
        <v>0.68209136111111102</v>
      </c>
      <c r="KY49" s="41">
        <v>0.65538961111111116</v>
      </c>
      <c r="KZ49" s="41">
        <v>2.3522222222222226E-2</v>
      </c>
      <c r="LA49" s="41">
        <v>2.9874978333333333</v>
      </c>
      <c r="LB49" s="41">
        <v>2.6184611666666666</v>
      </c>
      <c r="LC49" s="41">
        <v>0.50551772222222235</v>
      </c>
      <c r="LD49" s="41">
        <v>0.56921936111111093</v>
      </c>
      <c r="LE49" s="41">
        <v>0.63006311111111113</v>
      </c>
      <c r="LF49" s="41">
        <v>0.67773558333333328</v>
      </c>
      <c r="LG49" s="41">
        <v>19.984444444444456</v>
      </c>
      <c r="LH49" s="41">
        <v>17.135833333333338</v>
      </c>
      <c r="LI49" s="41">
        <v>17.474722222222223</v>
      </c>
      <c r="LJ49" s="41">
        <v>17.146666666666665</v>
      </c>
      <c r="LK49" s="41">
        <f t="shared" si="29"/>
        <v>-2.5097222222222335</v>
      </c>
      <c r="LL49" s="41">
        <v>56.48055555555554</v>
      </c>
      <c r="LM49" s="41">
        <f t="shared" si="30"/>
        <v>143.46061111111106</v>
      </c>
      <c r="LN49" s="41">
        <v>150</v>
      </c>
      <c r="LO49" s="41">
        <f t="shared" si="31"/>
        <v>6.5393888888889364</v>
      </c>
      <c r="LP49" s="41">
        <v>0.39731000000000005</v>
      </c>
      <c r="LQ49" s="41">
        <v>0.16652666666666666</v>
      </c>
      <c r="LR49" s="41">
        <v>4.9449999999999994E-2</v>
      </c>
      <c r="LS49" s="41">
        <v>0.35624333333333336</v>
      </c>
      <c r="LT49" s="41">
        <v>7.4603333333333369E-2</v>
      </c>
      <c r="LU49" s="41">
        <v>6.0479999999999985E-2</v>
      </c>
      <c r="LV49" s="41">
        <v>0.68345009999999995</v>
      </c>
      <c r="LW49" s="41">
        <v>0.6532876333333334</v>
      </c>
      <c r="LX49" s="41">
        <v>0.77848653333333351</v>
      </c>
      <c r="LY49" s="41">
        <v>0.75621646666666653</v>
      </c>
      <c r="LZ49" s="41">
        <v>0.38096300000000005</v>
      </c>
      <c r="MA49" s="41">
        <v>0.54244049999999999</v>
      </c>
      <c r="MB49" s="41">
        <v>0.40902359999999999</v>
      </c>
      <c r="MC49" s="41">
        <v>0.73539153333333329</v>
      </c>
      <c r="MD49" s="41">
        <v>0.7094645666666668</v>
      </c>
      <c r="ME49" s="41">
        <v>1.4123333333333333E-2</v>
      </c>
      <c r="MF49" s="41">
        <v>4.3428074333333342</v>
      </c>
      <c r="MG49" s="41">
        <v>3.7912062999999994</v>
      </c>
      <c r="MH49" s="41">
        <v>0.52526803333333338</v>
      </c>
      <c r="MI49" s="41">
        <v>0.5982930333333335</v>
      </c>
      <c r="MJ49" s="41">
        <v>0.66252000000000011</v>
      </c>
      <c r="MK49" s="41">
        <v>0.71433313333333337</v>
      </c>
      <c r="ML49" s="41">
        <v>22.942666666666664</v>
      </c>
      <c r="MM49" s="41">
        <v>18.815999999999999</v>
      </c>
      <c r="MN49" s="41">
        <v>19.383999999999993</v>
      </c>
      <c r="MO49" s="41">
        <v>19.322999999999997</v>
      </c>
      <c r="MP49" s="41">
        <f t="shared" si="32"/>
        <v>-3.5586666666666709</v>
      </c>
      <c r="MQ49" s="41">
        <v>58.90033333333335</v>
      </c>
      <c r="MR49" s="41">
        <f t="shared" si="33"/>
        <v>149.60684666666671</v>
      </c>
      <c r="MS49" s="41">
        <v>150</v>
      </c>
      <c r="MT49" s="41">
        <f t="shared" si="34"/>
        <v>0.39315333333328795</v>
      </c>
      <c r="MU49" s="41">
        <v>0.36964374999999999</v>
      </c>
      <c r="MV49" s="41">
        <v>0.15290312499999997</v>
      </c>
      <c r="MW49" s="41">
        <v>4.5834374999999997E-2</v>
      </c>
      <c r="MX49" s="41">
        <v>0.32938750000000006</v>
      </c>
      <c r="MY49" s="41">
        <v>6.7865624999999999E-2</v>
      </c>
      <c r="MZ49" s="41">
        <v>5.28E-2</v>
      </c>
      <c r="NA49" s="41">
        <v>0.6894842499999998</v>
      </c>
      <c r="NB49" s="41">
        <v>0.65812462500000013</v>
      </c>
      <c r="NC49" s="41">
        <v>0.77947790624999991</v>
      </c>
      <c r="ND49" s="41">
        <v>0.75599637500000005</v>
      </c>
      <c r="NE49" s="41">
        <v>0.38508818750000012</v>
      </c>
      <c r="NF49" s="41">
        <v>0.53953203124999993</v>
      </c>
      <c r="NG49" s="41">
        <v>0.41456703125000011</v>
      </c>
      <c r="NH49" s="41">
        <v>0.75005159374999986</v>
      </c>
      <c r="NI49" s="41">
        <v>0.7239385625000001</v>
      </c>
      <c r="NJ49" s="41">
        <v>1.5065625000000003E-2</v>
      </c>
      <c r="NK49" s="41">
        <v>4.4716303437500002</v>
      </c>
      <c r="NL49" s="41">
        <v>3.8754400312500001</v>
      </c>
      <c r="NM49" s="41">
        <v>0.53177237499999996</v>
      </c>
      <c r="NN49" s="41">
        <v>0.60145543750000008</v>
      </c>
      <c r="NO49" s="41">
        <v>0.66861168750000011</v>
      </c>
      <c r="NP49" s="41">
        <v>0.71783281249999997</v>
      </c>
      <c r="NQ49" s="41">
        <v>23.459062499999998</v>
      </c>
      <c r="NR49" s="41">
        <v>19.6559375</v>
      </c>
      <c r="NS49" s="41">
        <v>20.704687500000002</v>
      </c>
      <c r="NT49" s="41">
        <v>20.765000000000001</v>
      </c>
      <c r="NU49" s="41">
        <f t="shared" si="35"/>
        <v>-2.754374999999996</v>
      </c>
      <c r="NV49" s="41">
        <v>74.823750000000004</v>
      </c>
      <c r="NW49" s="41">
        <f t="shared" si="36"/>
        <v>190.05232500000002</v>
      </c>
      <c r="NX49" s="41">
        <v>174</v>
      </c>
      <c r="NY49" s="41">
        <f t="shared" si="37"/>
        <v>-16.052325000000025</v>
      </c>
      <c r="NZ49" s="41">
        <v>0.32063793103448279</v>
      </c>
      <c r="OA49" s="41">
        <v>0.1391310344827586</v>
      </c>
      <c r="OB49" s="41">
        <v>4.1786206896551742E-2</v>
      </c>
      <c r="OC49" s="41">
        <v>0.28809655172413789</v>
      </c>
      <c r="OD49" s="41">
        <v>6.1317241379310355E-2</v>
      </c>
      <c r="OE49" s="41">
        <v>4.6796551724137936E-2</v>
      </c>
      <c r="OF49" s="41">
        <v>0.67793206896551717</v>
      </c>
      <c r="OG49" s="41">
        <v>0.64835141379310346</v>
      </c>
      <c r="OH49" s="41">
        <v>0.7691431379310345</v>
      </c>
      <c r="OI49" s="41">
        <v>0.74668796551724137</v>
      </c>
      <c r="OJ49" s="41">
        <v>0.38810734482758624</v>
      </c>
      <c r="OK49" s="41">
        <v>0.53846968965517239</v>
      </c>
      <c r="OL49" s="41">
        <v>0.39386482758620689</v>
      </c>
      <c r="OM49" s="41">
        <v>0.7451526551724138</v>
      </c>
      <c r="ON49" s="41">
        <v>0.72064610344827584</v>
      </c>
      <c r="OO49" s="41">
        <v>1.4520689655172416E-2</v>
      </c>
      <c r="OP49" s="41">
        <v>4.2593264137931035</v>
      </c>
      <c r="OQ49" s="41">
        <v>3.7267026896551729</v>
      </c>
      <c r="OR49" s="41">
        <v>0.51194420689655173</v>
      </c>
      <c r="OS49" s="41">
        <v>0.58113068965517234</v>
      </c>
      <c r="OT49" s="41">
        <v>0.64924879310344841</v>
      </c>
      <c r="OU49" s="41">
        <v>0.6989249310344825</v>
      </c>
      <c r="OV49" s="41">
        <v>17.373793103448271</v>
      </c>
      <c r="OW49" s="41">
        <v>14.100000000000001</v>
      </c>
      <c r="OX49" s="41">
        <v>14.64206896551724</v>
      </c>
      <c r="OY49" s="41">
        <v>14.812758620689657</v>
      </c>
      <c r="OZ49" s="41">
        <f t="shared" si="38"/>
        <v>-2.7317241379310317</v>
      </c>
      <c r="PA49" s="41">
        <v>52.385517241379318</v>
      </c>
      <c r="PB49" s="41">
        <f t="shared" si="39"/>
        <v>133.05921379310348</v>
      </c>
      <c r="PC49" s="41">
        <v>184</v>
      </c>
      <c r="PD49" s="41">
        <f t="shared" si="40"/>
        <v>50.940786206896519</v>
      </c>
      <c r="PE49" s="41">
        <v>0.35072051282051286</v>
      </c>
      <c r="PF49" s="41">
        <v>0.12473846153846156</v>
      </c>
      <c r="PG49" s="41">
        <v>4.9203846153846167E-2</v>
      </c>
      <c r="PH49" s="41">
        <v>0.31298076923076928</v>
      </c>
      <c r="PI49" s="41">
        <v>6.4848717948717952E-2</v>
      </c>
      <c r="PJ49" s="41">
        <v>5.627307692307694E-2</v>
      </c>
      <c r="PK49" s="41">
        <v>0.68766728205128203</v>
      </c>
      <c r="PL49" s="41">
        <v>0.65663092307692328</v>
      </c>
      <c r="PM49" s="41">
        <v>0.75373975641025626</v>
      </c>
      <c r="PN49" s="41">
        <v>0.72827719230769239</v>
      </c>
      <c r="PO49" s="41">
        <v>0.31638679487179494</v>
      </c>
      <c r="PP49" s="41">
        <v>0.4345186538461539</v>
      </c>
      <c r="PQ49" s="41">
        <v>0.47473215384615397</v>
      </c>
      <c r="PR49" s="41">
        <v>0.7231418205128205</v>
      </c>
      <c r="PS49" s="41">
        <v>0.69513678205128193</v>
      </c>
      <c r="PT49" s="41">
        <v>8.5756410256410225E-3</v>
      </c>
      <c r="PU49" s="41">
        <v>4.4379673846153835</v>
      </c>
      <c r="PV49" s="41">
        <v>3.8545232179487177</v>
      </c>
      <c r="PW49" s="41">
        <v>0.63004728205128202</v>
      </c>
      <c r="PX49" s="41">
        <v>0.69028401282051266</v>
      </c>
      <c r="PY49" s="41">
        <v>0.7486448333333332</v>
      </c>
      <c r="PZ49" s="41">
        <v>0.78956807692307684</v>
      </c>
      <c r="QA49" s="41">
        <v>24.375256410256402</v>
      </c>
      <c r="QB49" s="41">
        <v>21.885128205128211</v>
      </c>
      <c r="QC49" s="41">
        <v>21.684487179487185</v>
      </c>
      <c r="QD49" s="41">
        <v>21.771538461538466</v>
      </c>
      <c r="QE49" s="41">
        <f t="shared" si="41"/>
        <v>-2.6907692307692166</v>
      </c>
      <c r="QF49" s="41">
        <v>72.278205128205073</v>
      </c>
      <c r="QG49" s="41">
        <f t="shared" si="42"/>
        <v>183.58664102564089</v>
      </c>
      <c r="QH49" s="41">
        <v>185</v>
      </c>
      <c r="QI49" s="41">
        <f t="shared" si="43"/>
        <v>1.4133589743591131</v>
      </c>
      <c r="QJ49" s="41">
        <v>0.32636666666666664</v>
      </c>
      <c r="QK49" s="41">
        <v>0.15825833333333331</v>
      </c>
      <c r="QL49" s="41">
        <v>5.1783333333333341E-2</v>
      </c>
      <c r="QM49" s="41">
        <v>0.23134583333333333</v>
      </c>
      <c r="QN49" s="41">
        <v>5.9962499999999981E-2</v>
      </c>
      <c r="QO49" s="41">
        <v>5.6841666666666672E-2</v>
      </c>
      <c r="QP49" s="41">
        <v>0.68856437500000001</v>
      </c>
      <c r="QQ49" s="41">
        <v>0.58823583333333318</v>
      </c>
      <c r="QR49" s="41">
        <v>0.72553658333333348</v>
      </c>
      <c r="QS49" s="41">
        <v>0.63394266666666665</v>
      </c>
      <c r="QT49" s="41">
        <v>0.45023079166666674</v>
      </c>
      <c r="QU49" s="41">
        <v>0.5066944166666667</v>
      </c>
      <c r="QV49" s="41">
        <v>0.34612712499999998</v>
      </c>
      <c r="QW49" s="41">
        <v>0.70262433333333341</v>
      </c>
      <c r="QX49" s="41">
        <v>0.60564400000000018</v>
      </c>
      <c r="QY49" s="41">
        <v>3.1208333333333331E-3</v>
      </c>
      <c r="QZ49" s="41">
        <v>4.4678774583333336</v>
      </c>
      <c r="RA49" s="41">
        <v>2.8742166249999994</v>
      </c>
      <c r="RB49" s="41">
        <v>0.47710691666666666</v>
      </c>
      <c r="RC49" s="41">
        <v>0.50260120833333333</v>
      </c>
      <c r="RD49" s="41">
        <v>0.61105212499999995</v>
      </c>
      <c r="RE49" s="41">
        <v>0.63007262499999983</v>
      </c>
      <c r="RF49" s="41">
        <v>25.482083333333335</v>
      </c>
      <c r="RG49" s="41">
        <v>21.697916666666668</v>
      </c>
      <c r="RH49" s="41">
        <v>22.115416666666672</v>
      </c>
      <c r="RI49" s="41">
        <v>22.520416666666662</v>
      </c>
      <c r="RJ49" s="41">
        <f t="shared" si="44"/>
        <v>-3.3666666666666636</v>
      </c>
      <c r="RK49" s="41">
        <v>56.077500000000008</v>
      </c>
      <c r="RL49" s="41">
        <f t="shared" si="45"/>
        <v>142.43685000000002</v>
      </c>
      <c r="RM49" s="41">
        <v>197</v>
      </c>
      <c r="RN49" s="41">
        <f t="shared" si="46"/>
        <v>54.563149999999979</v>
      </c>
      <c r="RO49" s="41">
        <v>0.31115526315789482</v>
      </c>
      <c r="RP49" s="41">
        <v>0.11996315789473683</v>
      </c>
      <c r="RQ49" s="41">
        <v>4.6978947368421044E-2</v>
      </c>
      <c r="RR49" s="41">
        <v>0.22006315789473682</v>
      </c>
      <c r="RS49" s="41">
        <v>6.0284210526315801E-2</v>
      </c>
      <c r="RT49" s="41">
        <v>5.4202631578947363E-2</v>
      </c>
      <c r="RU49" s="41">
        <v>0.67442757894736827</v>
      </c>
      <c r="RV49" s="41">
        <v>0.56974873684210525</v>
      </c>
      <c r="RW49" s="41">
        <v>0.73694497368421041</v>
      </c>
      <c r="RX49" s="41">
        <v>0.64772492105263146</v>
      </c>
      <c r="RY49" s="41">
        <v>0.33066757894736842</v>
      </c>
      <c r="RZ49" s="41">
        <v>0.43684607894736843</v>
      </c>
      <c r="SA49" s="41">
        <v>0.44292860526315786</v>
      </c>
      <c r="SB49" s="41">
        <v>0.70272115789473688</v>
      </c>
      <c r="SC49" s="41">
        <v>0.60441581578947379</v>
      </c>
      <c r="SD49" s="41">
        <v>6.0815789473684214E-3</v>
      </c>
      <c r="SE49" s="41">
        <v>4.1861792631578938</v>
      </c>
      <c r="SF49" s="41">
        <v>2.6631151315789476</v>
      </c>
      <c r="SG49" s="41">
        <v>0.60085165789473682</v>
      </c>
      <c r="SH49" s="41">
        <v>0.65668339473684201</v>
      </c>
      <c r="SI49" s="41">
        <v>0.72281686842105264</v>
      </c>
      <c r="SJ49" s="41">
        <v>0.76157621052631597</v>
      </c>
      <c r="SK49" s="41">
        <v>29.498157894736856</v>
      </c>
      <c r="SL49" s="41">
        <v>26.269736842105267</v>
      </c>
      <c r="SM49" s="41">
        <v>26.303421052631581</v>
      </c>
      <c r="SN49" s="41">
        <v>26.520526315789475</v>
      </c>
      <c r="SO49" s="41">
        <f t="shared" si="47"/>
        <v>-3.1947368421052751</v>
      </c>
      <c r="SP49" s="42">
        <v>63.881052631578925</v>
      </c>
      <c r="SQ49" s="42">
        <f t="shared" si="48"/>
        <v>162.25787368421047</v>
      </c>
      <c r="SR49" s="42">
        <v>202.5</v>
      </c>
      <c r="SS49" s="42">
        <f t="shared" si="49"/>
        <v>40.242126315789534</v>
      </c>
      <c r="ST49" s="42">
        <v>-9999</v>
      </c>
      <c r="SU49" s="42">
        <v>-9999</v>
      </c>
      <c r="SV49" s="42">
        <v>-9999</v>
      </c>
      <c r="SW49" s="42">
        <v>-9999</v>
      </c>
      <c r="SX49" s="42">
        <v>-9999</v>
      </c>
      <c r="SY49" s="42">
        <v>-9999</v>
      </c>
      <c r="SZ49" s="42">
        <v>-9999</v>
      </c>
      <c r="TA49" s="42">
        <v>-9999</v>
      </c>
      <c r="TB49" s="42">
        <v>-9999</v>
      </c>
      <c r="TC49" s="42">
        <v>-9999</v>
      </c>
      <c r="TD49" s="42">
        <v>-9999</v>
      </c>
      <c r="TE49" s="42">
        <v>-9999</v>
      </c>
      <c r="TF49" s="42">
        <v>-9999</v>
      </c>
      <c r="TG49" s="42">
        <v>-9999</v>
      </c>
      <c r="TH49" s="42">
        <v>-9999</v>
      </c>
      <c r="TI49" s="42">
        <v>-9999</v>
      </c>
      <c r="TJ49" s="42">
        <v>-9999</v>
      </c>
      <c r="TK49" s="42">
        <v>-9999</v>
      </c>
      <c r="TL49" s="42">
        <v>-9999</v>
      </c>
      <c r="TM49" s="42">
        <v>-9999</v>
      </c>
      <c r="TN49" s="42">
        <v>-9999</v>
      </c>
      <c r="TO49" s="42">
        <v>-9999</v>
      </c>
      <c r="TP49" s="42">
        <v>-9999</v>
      </c>
      <c r="TQ49" s="42">
        <v>-9999</v>
      </c>
      <c r="TR49" s="42">
        <v>-9999</v>
      </c>
      <c r="TS49" s="42">
        <v>-9999</v>
      </c>
      <c r="TT49" s="42">
        <v>-9999</v>
      </c>
      <c r="TU49" s="42">
        <v>-9999</v>
      </c>
      <c r="TV49" s="42">
        <v>-9999</v>
      </c>
      <c r="TW49" s="42">
        <v>-9999</v>
      </c>
      <c r="TX49" s="42">
        <v>-9999</v>
      </c>
      <c r="TY49" s="41">
        <v>0.28356153846153853</v>
      </c>
      <c r="TZ49" s="41">
        <v>0.13256538461538458</v>
      </c>
      <c r="UA49" s="41">
        <v>7.5742307692307706E-2</v>
      </c>
      <c r="UB49" s="41">
        <v>0.19508461538461541</v>
      </c>
      <c r="UC49" s="41">
        <v>8.6284615384615362E-2</v>
      </c>
      <c r="UD49" s="41">
        <v>6.3053846153846155E-2</v>
      </c>
      <c r="UE49" s="41">
        <v>0.53221161538461537</v>
      </c>
      <c r="UF49" s="41">
        <v>0.3871214230769231</v>
      </c>
      <c r="UG49" s="41">
        <v>0.57650915384615387</v>
      </c>
      <c r="UH49" s="41">
        <v>0.44082961538461524</v>
      </c>
      <c r="UI49" s="41">
        <v>0.21165726923076925</v>
      </c>
      <c r="UJ49" s="41">
        <v>0.27288092307692308</v>
      </c>
      <c r="UK49" s="41">
        <v>0.36167976923076928</v>
      </c>
      <c r="UL49" s="41">
        <v>0.63451988461538467</v>
      </c>
      <c r="UM49" s="41">
        <v>0.51171226923076918</v>
      </c>
      <c r="UN49" s="41">
        <v>2.3230769230769225E-2</v>
      </c>
      <c r="UO49" s="41">
        <v>2.3048155384615381</v>
      </c>
      <c r="UP49" s="41">
        <v>1.2742339230769228</v>
      </c>
      <c r="UQ49" s="41">
        <v>0.63005665384615395</v>
      </c>
      <c r="UR49" s="41">
        <v>0.6807453846153847</v>
      </c>
      <c r="US49" s="41">
        <v>0.72751034615384613</v>
      </c>
      <c r="UT49" s="41">
        <v>0.76463984615384639</v>
      </c>
      <c r="UU49" s="41">
        <v>33.341153846153844</v>
      </c>
      <c r="UV49" s="41">
        <v>29.256153846153843</v>
      </c>
      <c r="UW49" s="41">
        <v>29.562307692307691</v>
      </c>
      <c r="UX49" s="41">
        <v>29.294230769230772</v>
      </c>
      <c r="UY49" s="41">
        <f t="shared" si="50"/>
        <v>-3.7788461538461533</v>
      </c>
      <c r="UZ49" s="42">
        <v>73.741538461538482</v>
      </c>
      <c r="VA49" s="42">
        <f t="shared" si="51"/>
        <v>187.30350769230776</v>
      </c>
      <c r="VB49" s="42">
        <v>206</v>
      </c>
      <c r="VC49" s="42">
        <f t="shared" si="52"/>
        <v>18.696492307692239</v>
      </c>
      <c r="VD49" s="41">
        <f t="shared" si="58"/>
        <v>-693.5492912165372</v>
      </c>
      <c r="VE49" s="41">
        <f t="shared" si="59"/>
        <v>-693.1372582842871</v>
      </c>
      <c r="VF49" s="41">
        <f t="shared" si="60"/>
        <v>-715.21113629798094</v>
      </c>
    </row>
    <row r="50" spans="1:578" x14ac:dyDescent="0.25">
      <c r="A50" s="4">
        <v>1</v>
      </c>
      <c r="B50" s="4">
        <v>5</v>
      </c>
      <c r="C50" s="28">
        <v>509</v>
      </c>
      <c r="D50" s="9">
        <v>9</v>
      </c>
      <c r="E50" s="58">
        <v>-9999</v>
      </c>
      <c r="F50" s="4">
        <v>9</v>
      </c>
      <c r="G50" s="4">
        <v>48.8</v>
      </c>
      <c r="H50" s="40">
        <v>509.33987341772149</v>
      </c>
      <c r="I50" s="40">
        <f t="shared" si="7"/>
        <v>558.13987341772145</v>
      </c>
      <c r="J50" s="41">
        <f t="shared" si="8"/>
        <v>1.1543740918670558</v>
      </c>
      <c r="K50" s="4" t="s">
        <v>10</v>
      </c>
      <c r="L50" s="42">
        <v>75</v>
      </c>
      <c r="M50" s="42">
        <f t="shared" si="56"/>
        <v>84.000000000000014</v>
      </c>
      <c r="N50" s="42">
        <v>-9999</v>
      </c>
      <c r="O50" s="42">
        <v>-9999</v>
      </c>
      <c r="P50" s="42">
        <v>-9999</v>
      </c>
      <c r="Q50" s="42">
        <v>-9999</v>
      </c>
      <c r="R50" s="42">
        <v>-9999</v>
      </c>
      <c r="S50" s="42">
        <v>-9999</v>
      </c>
      <c r="T50" s="42">
        <v>-9999</v>
      </c>
      <c r="U50" s="42">
        <v>-9999</v>
      </c>
      <c r="V50" s="42">
        <v>-9999</v>
      </c>
      <c r="W50" s="42">
        <v>-9999</v>
      </c>
      <c r="X50" s="42">
        <v>-9999</v>
      </c>
      <c r="Y50" s="42">
        <v>-9999</v>
      </c>
      <c r="Z50" s="42">
        <v>-9999</v>
      </c>
      <c r="AA50" s="42">
        <v>-9999</v>
      </c>
      <c r="AB50" s="42">
        <v>-9999</v>
      </c>
      <c r="AC50" s="42">
        <v>-9999</v>
      </c>
      <c r="AD50" s="42">
        <v>-9999</v>
      </c>
      <c r="AE50" s="42">
        <v>-9999</v>
      </c>
      <c r="AF50" s="57">
        <v>-9999</v>
      </c>
      <c r="AG50" s="4">
        <v>8.6</v>
      </c>
      <c r="AH50" s="4">
        <v>7.2</v>
      </c>
      <c r="AI50" s="4">
        <v>0.22</v>
      </c>
      <c r="AJ50" s="4" t="s">
        <v>38</v>
      </c>
      <c r="AK50" s="42">
        <v>-9999</v>
      </c>
      <c r="AL50" s="4">
        <v>254</v>
      </c>
      <c r="AM50" s="4">
        <v>0.71</v>
      </c>
      <c r="AN50" s="4">
        <v>4210</v>
      </c>
      <c r="AO50" s="4">
        <v>217</v>
      </c>
      <c r="AP50" s="4">
        <v>220</v>
      </c>
      <c r="AQ50" s="4">
        <v>24.5</v>
      </c>
      <c r="AR50" s="4">
        <v>0</v>
      </c>
      <c r="AS50" s="4">
        <v>3</v>
      </c>
      <c r="AT50" s="4">
        <v>86</v>
      </c>
      <c r="AU50" s="4">
        <v>7</v>
      </c>
      <c r="AV50" s="4">
        <v>4</v>
      </c>
      <c r="AW50" s="4">
        <v>44</v>
      </c>
      <c r="AX50" s="4">
        <v>63</v>
      </c>
      <c r="AY50" s="42">
        <v>-9999</v>
      </c>
      <c r="AZ50" s="42">
        <v>-9999</v>
      </c>
      <c r="BA50" s="42">
        <v>-9999</v>
      </c>
      <c r="BB50" s="42">
        <v>-9999</v>
      </c>
      <c r="BC50" s="42">
        <v>-9999</v>
      </c>
      <c r="BD50" s="42">
        <v>-9999</v>
      </c>
      <c r="BE50" s="42">
        <v>-9999</v>
      </c>
      <c r="BF50" s="42">
        <v>-9999</v>
      </c>
      <c r="BG50" s="42">
        <v>-9999</v>
      </c>
      <c r="BH50" s="42">
        <v>-9999</v>
      </c>
      <c r="BI50" s="42">
        <v>-9999</v>
      </c>
      <c r="BJ50" s="42">
        <v>-9999</v>
      </c>
      <c r="BK50" s="42">
        <v>-9999</v>
      </c>
      <c r="BL50" s="42">
        <v>-9999</v>
      </c>
      <c r="BM50" s="42">
        <v>-9999</v>
      </c>
      <c r="BN50" s="42">
        <v>-9999</v>
      </c>
      <c r="BO50" s="42">
        <v>-9999</v>
      </c>
      <c r="BP50" s="42">
        <v>-9999</v>
      </c>
      <c r="BQ50" s="42">
        <v>-9999</v>
      </c>
      <c r="BR50" s="42">
        <v>-9999</v>
      </c>
      <c r="BS50" s="42">
        <v>-9999</v>
      </c>
      <c r="BT50" s="42">
        <v>-9999</v>
      </c>
      <c r="BU50" s="42">
        <v>-9999</v>
      </c>
      <c r="BV50" s="42">
        <v>-9999</v>
      </c>
      <c r="BW50" s="42">
        <v>-9999</v>
      </c>
      <c r="BX50" s="42">
        <v>-9999</v>
      </c>
      <c r="BY50" s="42">
        <v>-9999</v>
      </c>
      <c r="BZ50" s="42">
        <v>-9999</v>
      </c>
      <c r="CA50" s="42">
        <v>-9999</v>
      </c>
      <c r="CB50" s="42">
        <v>-9999</v>
      </c>
      <c r="CC50" s="42">
        <v>-9999</v>
      </c>
      <c r="CD50" s="13">
        <v>9.91</v>
      </c>
      <c r="CE50" s="25">
        <f t="shared" si="57"/>
        <v>660.66666666666674</v>
      </c>
      <c r="CF50" s="4">
        <v>3.7</v>
      </c>
      <c r="CG50" s="41">
        <f t="shared" si="55"/>
        <v>24.44466666666667</v>
      </c>
      <c r="CH50" s="37">
        <v>49.47</v>
      </c>
      <c r="CI50" s="25">
        <f>(CH50/1000)*(10000/(0.5*2*0.15))</f>
        <v>3298.0000000000005</v>
      </c>
      <c r="CJ50" s="43">
        <v>2.39</v>
      </c>
      <c r="CK50" s="41">
        <f>CI50*CJ50/100</f>
        <v>78.822200000000009</v>
      </c>
      <c r="CL50" s="38">
        <v>117.82</v>
      </c>
      <c r="CM50" s="25">
        <f>(CL50/1000)*(10000/(0.5*2*0.15))</f>
        <v>7854.666666666667</v>
      </c>
      <c r="CN50" s="43">
        <v>1.25</v>
      </c>
      <c r="CO50" s="41">
        <f>CM50*CN50/100</f>
        <v>98.183333333333337</v>
      </c>
      <c r="CP50" s="38">
        <v>291.54000000000002</v>
      </c>
      <c r="CQ50" s="25">
        <f>(CP50/1000)*(10000/(0.5*2*0.15))</f>
        <v>19436.000000000004</v>
      </c>
      <c r="CR50" s="43">
        <v>1.17</v>
      </c>
      <c r="CS50" s="41">
        <f>CQ50*CR50/100</f>
        <v>227.40120000000002</v>
      </c>
      <c r="CT50" s="8">
        <v>2235.5</v>
      </c>
      <c r="CU50" s="8">
        <v>4.1360294117646959</v>
      </c>
      <c r="CV50" s="8">
        <v>4.7339250000000002</v>
      </c>
      <c r="CW50" s="8">
        <v>4722.2970368140604</v>
      </c>
      <c r="CX50" s="25">
        <f t="shared" si="61"/>
        <v>4722.2970368140604</v>
      </c>
      <c r="CY50" s="25">
        <f t="shared" si="9"/>
        <v>4859.7826086956529</v>
      </c>
      <c r="CZ50" s="25">
        <f>CX50/(CQ50)</f>
        <v>0.24296650734791417</v>
      </c>
      <c r="DA50" s="43">
        <v>1.47</v>
      </c>
      <c r="DB50" s="41">
        <f t="shared" si="10"/>
        <v>69.417766441166691</v>
      </c>
      <c r="DC50" s="41">
        <v>67.099999999999994</v>
      </c>
      <c r="DD50" s="41">
        <v>1181</v>
      </c>
      <c r="DE50" s="41">
        <f t="shared" si="3"/>
        <v>56.816257408975446</v>
      </c>
      <c r="DF50" s="41">
        <v>67.5</v>
      </c>
      <c r="DG50" s="41">
        <v>0.80148571428571425</v>
      </c>
      <c r="DH50" s="41">
        <v>0.57972857142857137</v>
      </c>
      <c r="DI50" s="41">
        <v>0.49353571428571424</v>
      </c>
      <c r="DJ50" s="41">
        <v>0.76368214285714286</v>
      </c>
      <c r="DK50" s="41">
        <v>0.50487142857142853</v>
      </c>
      <c r="DL50" s="41">
        <v>0.3141107142857143</v>
      </c>
      <c r="DM50" s="41">
        <v>0.22696903571428573</v>
      </c>
      <c r="DN50" s="41">
        <v>0.20395078571428568</v>
      </c>
      <c r="DO50" s="41">
        <v>0.23749867857142859</v>
      </c>
      <c r="DP50" s="41">
        <v>0.21458896428571425</v>
      </c>
      <c r="DQ50" s="41">
        <v>6.9260571428571421E-2</v>
      </c>
      <c r="DR50" s="41">
        <v>8.037164285714285E-2</v>
      </c>
      <c r="DS50" s="41">
        <v>0.16019628571428574</v>
      </c>
      <c r="DT50" s="41">
        <v>0.43656839285714283</v>
      </c>
      <c r="DU50" s="41">
        <v>0.41683121428571429</v>
      </c>
      <c r="DV50" s="41">
        <v>0.19076071428571431</v>
      </c>
      <c r="DW50" s="41">
        <v>0.58786342857142859</v>
      </c>
      <c r="DX50" s="41">
        <v>0.51266217857142848</v>
      </c>
      <c r="DY50" s="41">
        <v>0.67309764285714269</v>
      </c>
      <c r="DZ50" s="41">
        <v>0.70566800000000007</v>
      </c>
      <c r="EA50" s="41">
        <v>0.71772957142857152</v>
      </c>
      <c r="EB50" s="41">
        <v>0.74548357142857136</v>
      </c>
      <c r="EC50" s="41">
        <v>22.618214285714281</v>
      </c>
      <c r="ED50" s="41">
        <v>25.552500000000002</v>
      </c>
      <c r="EE50" s="41">
        <v>26.153571428571428</v>
      </c>
      <c r="EF50" s="41">
        <v>27.170357142857142</v>
      </c>
      <c r="EG50" s="41">
        <f t="shared" si="11"/>
        <v>3.5353571428571477</v>
      </c>
      <c r="EH50" s="41">
        <v>37.316428571428574</v>
      </c>
      <c r="EI50" s="42">
        <f t="shared" si="12"/>
        <v>94.783728571428583</v>
      </c>
      <c r="EJ50" s="4">
        <v>105</v>
      </c>
      <c r="EK50" s="40">
        <f t="shared" si="13"/>
        <v>10.216271428571417</v>
      </c>
      <c r="EL50" s="41">
        <v>0.73306744186046513</v>
      </c>
      <c r="EM50" s="41">
        <v>0.52225813953488365</v>
      </c>
      <c r="EN50" s="41">
        <v>0.42729302325581392</v>
      </c>
      <c r="EO50" s="41">
        <v>0.69826744186046519</v>
      </c>
      <c r="EP50" s="41">
        <v>0.43954186046511629</v>
      </c>
      <c r="EQ50" s="41">
        <v>0.27752790697674412</v>
      </c>
      <c r="ER50" s="41">
        <v>0.25027283720930232</v>
      </c>
      <c r="ES50" s="41">
        <v>0.22736672093023252</v>
      </c>
      <c r="ET50" s="41">
        <v>0.26341823255813956</v>
      </c>
      <c r="EU50" s="41">
        <v>0.24063818604651158</v>
      </c>
      <c r="EV50" s="41">
        <v>8.6155279069767443E-2</v>
      </c>
      <c r="EW50" s="41">
        <v>0.10010862790697676</v>
      </c>
      <c r="EX50" s="41">
        <v>0.16772872093023256</v>
      </c>
      <c r="EY50" s="41">
        <v>0.45055504651162787</v>
      </c>
      <c r="EZ50" s="41">
        <v>0.43094818604651158</v>
      </c>
      <c r="FA50" s="41">
        <v>0.16201395348837211</v>
      </c>
      <c r="FB50" s="41">
        <v>0.66884502325581396</v>
      </c>
      <c r="FC50" s="41">
        <v>0.58926813953488388</v>
      </c>
      <c r="FD50" s="41">
        <v>0.636216046511628</v>
      </c>
      <c r="FE50" s="41">
        <v>0.67135613953488349</v>
      </c>
      <c r="FF50" s="41">
        <v>0.6879141627906975</v>
      </c>
      <c r="FG50" s="41">
        <v>0.71788823255813949</v>
      </c>
      <c r="FH50" s="41">
        <v>21.646511627906968</v>
      </c>
      <c r="FI50" s="41">
        <v>25.074883720930227</v>
      </c>
      <c r="FJ50" s="41">
        <v>25.860465116279066</v>
      </c>
      <c r="FK50" s="41">
        <v>26.648837209302322</v>
      </c>
      <c r="FL50" s="41">
        <f t="shared" si="14"/>
        <v>4.2139534883720984</v>
      </c>
      <c r="FM50" s="41">
        <v>39.162093023255821</v>
      </c>
      <c r="FN50" s="40">
        <f t="shared" si="15"/>
        <v>99.471716279069781</v>
      </c>
      <c r="FO50" s="4">
        <v>105</v>
      </c>
      <c r="FP50" s="40">
        <f t="shared" si="16"/>
        <v>5.5282837209302187</v>
      </c>
      <c r="FQ50" s="41">
        <v>0.7458999999999999</v>
      </c>
      <c r="FR50" s="41">
        <v>0.51149272727272721</v>
      </c>
      <c r="FS50" s="41">
        <v>0.38658363636363635</v>
      </c>
      <c r="FT50" s="41">
        <v>0.71079272727272735</v>
      </c>
      <c r="FU50" s="41">
        <v>0.40352545454545452</v>
      </c>
      <c r="FV50" s="41">
        <v>0.26330909090909094</v>
      </c>
      <c r="FW50" s="41">
        <v>0.29779074545454548</v>
      </c>
      <c r="FX50" s="41">
        <v>0.27571854545454549</v>
      </c>
      <c r="FY50" s="41">
        <v>0.31743129090909095</v>
      </c>
      <c r="FZ50" s="41">
        <v>0.29562221818181822</v>
      </c>
      <c r="GA50" s="41">
        <v>0.11835385454545454</v>
      </c>
      <c r="GB50" s="41">
        <v>0.13963529090909085</v>
      </c>
      <c r="GC50" s="41">
        <v>0.1861052</v>
      </c>
      <c r="GD50" s="41">
        <v>0.47800556363636387</v>
      </c>
      <c r="GE50" s="41">
        <v>0.45922227272727262</v>
      </c>
      <c r="GF50" s="41">
        <v>0.14021636363636367</v>
      </c>
      <c r="GG50" s="41">
        <v>0.85238969090909078</v>
      </c>
      <c r="GH50" s="41">
        <v>0.76506667272727269</v>
      </c>
      <c r="GI50" s="41">
        <v>0.58683303636363637</v>
      </c>
      <c r="GJ50" s="41">
        <v>0.62684918181818161</v>
      </c>
      <c r="GK50" s="41">
        <v>0.65104374545454546</v>
      </c>
      <c r="GL50" s="41">
        <v>0.68482918181818175</v>
      </c>
      <c r="GM50" s="41">
        <v>20.927272727272733</v>
      </c>
      <c r="GN50" s="41">
        <v>24.340181818181822</v>
      </c>
      <c r="GO50" s="41">
        <v>25.21981818181818</v>
      </c>
      <c r="GP50" s="41">
        <v>25.647272727272735</v>
      </c>
      <c r="GQ50" s="41">
        <f t="shared" si="17"/>
        <v>4.2925454545454471</v>
      </c>
      <c r="GR50" s="40">
        <v>39.026727272727278</v>
      </c>
      <c r="GS50" s="40">
        <f t="shared" si="18"/>
        <v>99.127887272727293</v>
      </c>
      <c r="GT50" s="4">
        <v>104</v>
      </c>
      <c r="GU50" s="41">
        <f t="shared" si="19"/>
        <v>4.8721127272727074</v>
      </c>
      <c r="GV50" s="41">
        <v>0.76493114754098379</v>
      </c>
      <c r="GW50" s="41">
        <v>0.50956557377049194</v>
      </c>
      <c r="GX50" s="41">
        <v>0.34542786885245902</v>
      </c>
      <c r="GY50" s="41">
        <v>0.73462786885245912</v>
      </c>
      <c r="GZ50" s="41">
        <v>0.37324918032786875</v>
      </c>
      <c r="HA50" s="41">
        <v>0.25128196721311469</v>
      </c>
      <c r="HB50" s="41">
        <v>0.3440649836065573</v>
      </c>
      <c r="HC50" s="41">
        <v>0.3263644918032787</v>
      </c>
      <c r="HD50" s="41">
        <v>0.37854677049180319</v>
      </c>
      <c r="HE50" s="41">
        <v>0.36126991803278685</v>
      </c>
      <c r="HF50" s="41">
        <v>0.15533336065573775</v>
      </c>
      <c r="HG50" s="41">
        <v>0.1938396721311475</v>
      </c>
      <c r="HH50" s="41">
        <v>0.19993675409836062</v>
      </c>
      <c r="HI50" s="41">
        <v>0.50528198360655741</v>
      </c>
      <c r="HJ50" s="41">
        <v>0.49022363934426227</v>
      </c>
      <c r="HK50" s="41">
        <v>0.12196721311475409</v>
      </c>
      <c r="HL50" s="41">
        <v>1.0640217049180329</v>
      </c>
      <c r="HM50" s="41">
        <v>0.98160877049180317</v>
      </c>
      <c r="HN50" s="41">
        <v>0.53062391803278686</v>
      </c>
      <c r="HO50" s="41">
        <v>0.58533229508196705</v>
      </c>
      <c r="HP50" s="41">
        <v>0.60845762295081962</v>
      </c>
      <c r="HQ50" s="41">
        <v>0.65412185245901677</v>
      </c>
      <c r="HR50" s="41">
        <v>16.089836065573753</v>
      </c>
      <c r="HS50" s="41">
        <v>19.743114754098361</v>
      </c>
      <c r="HT50" s="41">
        <v>20.373114754098363</v>
      </c>
      <c r="HU50" s="41">
        <v>20.725573770491806</v>
      </c>
      <c r="HV50" s="41">
        <f t="shared" si="20"/>
        <v>4.2832786885246108</v>
      </c>
      <c r="HW50" s="41">
        <v>38.407213114754107</v>
      </c>
      <c r="HX50" s="41">
        <f t="shared" si="21"/>
        <v>97.554321311475434</v>
      </c>
      <c r="HY50" s="4">
        <v>106</v>
      </c>
      <c r="HZ50" s="40">
        <f t="shared" si="22"/>
        <v>8.4456786885245663</v>
      </c>
      <c r="IA50" s="41">
        <v>0.73348048780487807</v>
      </c>
      <c r="IB50" s="41">
        <v>0.41442439024390249</v>
      </c>
      <c r="IC50" s="41">
        <v>0.23938048780487811</v>
      </c>
      <c r="ID50" s="41">
        <v>0.67812439024390236</v>
      </c>
      <c r="IE50" s="41">
        <v>0.27268292682926842</v>
      </c>
      <c r="IF50" s="41">
        <v>0.18596097560975614</v>
      </c>
      <c r="IG50" s="41">
        <v>0.45837136585365856</v>
      </c>
      <c r="IH50" s="41">
        <v>0.42689851219512198</v>
      </c>
      <c r="II50" s="41">
        <v>0.5094949024390244</v>
      </c>
      <c r="IJ50" s="41">
        <v>0.47998643902439031</v>
      </c>
      <c r="IK50" s="41">
        <v>0.2075802926829268</v>
      </c>
      <c r="IL50" s="41">
        <v>0.27089199999999997</v>
      </c>
      <c r="IM50" s="41">
        <v>0.27784746341463412</v>
      </c>
      <c r="IN50" s="41">
        <v>0.59578365853658555</v>
      </c>
      <c r="IO50" s="41">
        <v>0.56991439024390245</v>
      </c>
      <c r="IP50" s="41">
        <v>8.6721951219512192E-2</v>
      </c>
      <c r="IQ50" s="41">
        <v>1.7158717560975612</v>
      </c>
      <c r="IR50" s="41">
        <v>1.5110918292682927</v>
      </c>
      <c r="IS50" s="41">
        <v>0.54752490243902441</v>
      </c>
      <c r="IT50" s="41">
        <v>0.60998302439024377</v>
      </c>
      <c r="IU50" s="41">
        <v>0.64571746341463432</v>
      </c>
      <c r="IV50" s="41">
        <v>0.69451636585365861</v>
      </c>
      <c r="IW50" s="41">
        <v>22.932195121951221</v>
      </c>
      <c r="IX50" s="41">
        <v>22.630243902439027</v>
      </c>
      <c r="IY50" s="41">
        <v>23.145121951219519</v>
      </c>
      <c r="IZ50" s="41">
        <v>24.068292682926831</v>
      </c>
      <c r="JA50" s="41">
        <f t="shared" si="23"/>
        <v>0.21292682926829798</v>
      </c>
      <c r="JB50" s="41">
        <v>40.507073170731715</v>
      </c>
      <c r="JC50" s="41">
        <f t="shared" si="24"/>
        <v>102.88796585365856</v>
      </c>
      <c r="JD50" s="41">
        <v>112</v>
      </c>
      <c r="JE50" s="41">
        <f t="shared" si="25"/>
        <v>9.1120341463414434</v>
      </c>
      <c r="JF50" s="41">
        <v>0.66357428571428578</v>
      </c>
      <c r="JG50" s="41">
        <v>0.33027428571428569</v>
      </c>
      <c r="JH50" s="41">
        <v>0.1530657142857143</v>
      </c>
      <c r="JI50" s="41">
        <v>0.60347142857142855</v>
      </c>
      <c r="JJ50" s="41">
        <v>0.19164857142857145</v>
      </c>
      <c r="JK50" s="41">
        <v>0.13360000000000002</v>
      </c>
      <c r="JL50" s="41">
        <v>0.55144357142857137</v>
      </c>
      <c r="JM50" s="41">
        <v>0.5175083142857142</v>
      </c>
      <c r="JN50" s="41">
        <v>0.62540534285714278</v>
      </c>
      <c r="JO50" s="41">
        <v>0.59561794285714298</v>
      </c>
      <c r="JP50" s="41">
        <v>0.26615131428571426</v>
      </c>
      <c r="JQ50" s="41">
        <v>0.36830785714285724</v>
      </c>
      <c r="JR50" s="41">
        <v>0.33447931428571431</v>
      </c>
      <c r="JS50" s="41">
        <v>0.66426760000000007</v>
      </c>
      <c r="JT50" s="41">
        <v>0.6368552285714284</v>
      </c>
      <c r="JU50" s="41">
        <v>5.8048571428571435E-2</v>
      </c>
      <c r="JV50" s="41">
        <v>2.4829187714285714</v>
      </c>
      <c r="JW50" s="41">
        <v>2.1674100857142857</v>
      </c>
      <c r="JX50" s="41">
        <v>0.53502282857142858</v>
      </c>
      <c r="JY50" s="41">
        <v>0.60760237142857154</v>
      </c>
      <c r="JZ50" s="41">
        <v>0.65062065714285711</v>
      </c>
      <c r="KA50" s="41">
        <v>0.70490362857142863</v>
      </c>
      <c r="KB50" s="41">
        <v>24.724285714285728</v>
      </c>
      <c r="KC50" s="41">
        <v>23.084285714285713</v>
      </c>
      <c r="KD50" s="41">
        <v>21.76885714285714</v>
      </c>
      <c r="KE50" s="41">
        <v>21.592857142857142</v>
      </c>
      <c r="KF50" s="41">
        <f t="shared" si="26"/>
        <v>-2.9554285714285875</v>
      </c>
      <c r="KG50" s="41">
        <v>42.631142857142869</v>
      </c>
      <c r="KH50" s="41">
        <f t="shared" si="27"/>
        <v>108.28310285714289</v>
      </c>
      <c r="KI50" s="41">
        <v>120</v>
      </c>
      <c r="KJ50" s="41">
        <f t="shared" si="28"/>
        <v>11.716897142857107</v>
      </c>
      <c r="KK50" s="41">
        <v>0.38754000000000011</v>
      </c>
      <c r="KL50" s="41">
        <v>0.18049333333333337</v>
      </c>
      <c r="KM50" s="41">
        <v>6.787E-2</v>
      </c>
      <c r="KN50" s="41">
        <v>0.35182666666666662</v>
      </c>
      <c r="KO50" s="41">
        <v>9.2610000000000012E-2</v>
      </c>
      <c r="KP50" s="41">
        <v>6.9739999999999996E-2</v>
      </c>
      <c r="KQ50" s="41">
        <v>0.61340519999999976</v>
      </c>
      <c r="KR50" s="41">
        <v>0.58253060000000001</v>
      </c>
      <c r="KS50" s="41">
        <v>0.70146836666666679</v>
      </c>
      <c r="KT50" s="41">
        <v>0.67642420000000003</v>
      </c>
      <c r="KU50" s="41">
        <v>0.3214418</v>
      </c>
      <c r="KV50" s="41">
        <v>0.45329886666666669</v>
      </c>
      <c r="KW50" s="41">
        <v>0.36395513333333318</v>
      </c>
      <c r="KX50" s="41">
        <v>0.69437096666666653</v>
      </c>
      <c r="KY50" s="41">
        <v>0.66854489999999989</v>
      </c>
      <c r="KZ50" s="41">
        <v>2.2870000000000001E-2</v>
      </c>
      <c r="LA50" s="41">
        <v>3.1964856333333338</v>
      </c>
      <c r="LB50" s="41">
        <v>2.8085895333333331</v>
      </c>
      <c r="LC50" s="41">
        <v>0.5190990333333334</v>
      </c>
      <c r="LD50" s="41">
        <v>0.59335219999999989</v>
      </c>
      <c r="LE50" s="41">
        <v>0.6467561666666668</v>
      </c>
      <c r="LF50" s="41">
        <v>0.70128186666666681</v>
      </c>
      <c r="LG50" s="41">
        <v>20.015333333333327</v>
      </c>
      <c r="LH50" s="41">
        <v>16.859333333333332</v>
      </c>
      <c r="LI50" s="41">
        <v>17.152333333333335</v>
      </c>
      <c r="LJ50" s="41">
        <v>16.806333333333335</v>
      </c>
      <c r="LK50" s="41">
        <f t="shared" si="29"/>
        <v>-2.8629999999999924</v>
      </c>
      <c r="LL50" s="41">
        <v>56.37233333333333</v>
      </c>
      <c r="LM50" s="41">
        <f t="shared" si="30"/>
        <v>143.18572666666665</v>
      </c>
      <c r="LN50" s="41">
        <v>150</v>
      </c>
      <c r="LO50" s="41">
        <f t="shared" si="31"/>
        <v>6.8142733333333467</v>
      </c>
      <c r="LP50" s="41">
        <v>0.41262333333333334</v>
      </c>
      <c r="LQ50" s="41">
        <v>0.17190333333333332</v>
      </c>
      <c r="LR50" s="41">
        <v>4.6503333333333327E-2</v>
      </c>
      <c r="LS50" s="41">
        <v>0.37719333333333332</v>
      </c>
      <c r="LT50" s="41">
        <v>7.5289999999999982E-2</v>
      </c>
      <c r="LU50" s="41">
        <v>6.0999999999999992E-2</v>
      </c>
      <c r="LV50" s="41">
        <v>0.69109980000000015</v>
      </c>
      <c r="LW50" s="41">
        <v>0.6667728666666668</v>
      </c>
      <c r="LX50" s="41">
        <v>0.79761899999999997</v>
      </c>
      <c r="LY50" s="41">
        <v>0.78049883333333325</v>
      </c>
      <c r="LZ50" s="41">
        <v>0.39101246666666667</v>
      </c>
      <c r="MA50" s="41">
        <v>0.5744691999999999</v>
      </c>
      <c r="MB50" s="41">
        <v>0.41128236666666662</v>
      </c>
      <c r="MC50" s="41">
        <v>0.74223493333333324</v>
      </c>
      <c r="MD50" s="41">
        <v>0.72108723333333336</v>
      </c>
      <c r="ME50" s="41">
        <v>1.4290000000000002E-2</v>
      </c>
      <c r="MF50" s="41">
        <v>4.4999810666666678</v>
      </c>
      <c r="MG50" s="41">
        <v>4.0273435666666666</v>
      </c>
      <c r="MH50" s="41">
        <v>0.51588460000000003</v>
      </c>
      <c r="MI50" s="41">
        <v>0.59516736666666681</v>
      </c>
      <c r="MJ50" s="41">
        <v>0.65648303333333302</v>
      </c>
      <c r="MK50" s="41">
        <v>0.71272510000000011</v>
      </c>
      <c r="ML50" s="41">
        <v>23.187000000000008</v>
      </c>
      <c r="MM50" s="41">
        <v>18.919999999999995</v>
      </c>
      <c r="MN50" s="41">
        <v>19.470333333333333</v>
      </c>
      <c r="MO50" s="41">
        <v>19.389666666666663</v>
      </c>
      <c r="MP50" s="41">
        <f t="shared" si="32"/>
        <v>-3.7166666666666757</v>
      </c>
      <c r="MQ50" s="41">
        <v>58.699666666666666</v>
      </c>
      <c r="MR50" s="41">
        <f t="shared" si="33"/>
        <v>149.09715333333332</v>
      </c>
      <c r="MS50" s="41">
        <v>150</v>
      </c>
      <c r="MT50" s="41">
        <f t="shared" si="34"/>
        <v>0.9028466666666759</v>
      </c>
      <c r="MU50" s="41">
        <v>0.37766764705882355</v>
      </c>
      <c r="MV50" s="41">
        <v>0.15642647058823531</v>
      </c>
      <c r="MW50" s="41">
        <v>4.4091176470588245E-2</v>
      </c>
      <c r="MX50" s="41">
        <v>0.3366058823529412</v>
      </c>
      <c r="MY50" s="41">
        <v>6.9214705882352956E-2</v>
      </c>
      <c r="MZ50" s="41">
        <v>5.3179411764705899E-2</v>
      </c>
      <c r="NA50" s="41">
        <v>0.69010947058823513</v>
      </c>
      <c r="NB50" s="41">
        <v>0.65884197058823546</v>
      </c>
      <c r="NC50" s="41">
        <v>0.79085076470588245</v>
      </c>
      <c r="ND50" s="41">
        <v>0.76834141176470594</v>
      </c>
      <c r="NE50" s="41">
        <v>0.38664617647058819</v>
      </c>
      <c r="NF50" s="41">
        <v>0.56078205882352927</v>
      </c>
      <c r="NG50" s="41">
        <v>0.41378929411764714</v>
      </c>
      <c r="NH50" s="41">
        <v>0.75294594117647062</v>
      </c>
      <c r="NI50" s="41">
        <v>0.7270437058823529</v>
      </c>
      <c r="NJ50" s="41">
        <v>1.6035294117647061E-2</v>
      </c>
      <c r="NK50" s="41">
        <v>4.4775696176470596</v>
      </c>
      <c r="NL50" s="41">
        <v>3.8827214411764706</v>
      </c>
      <c r="NM50" s="41">
        <v>0.52317676470588259</v>
      </c>
      <c r="NN50" s="41">
        <v>0.59982191176470567</v>
      </c>
      <c r="NO50" s="41">
        <v>0.66231044117647075</v>
      </c>
      <c r="NP50" s="41">
        <v>0.71645841176470593</v>
      </c>
      <c r="NQ50" s="41">
        <v>23.63000000000001</v>
      </c>
      <c r="NR50" s="41">
        <v>19.566176470588232</v>
      </c>
      <c r="NS50" s="41">
        <v>20.397058823529417</v>
      </c>
      <c r="NT50" s="41">
        <v>20.484999999999996</v>
      </c>
      <c r="NU50" s="41">
        <f t="shared" si="35"/>
        <v>-3.2329411764705931</v>
      </c>
      <c r="NV50" s="41">
        <v>75.078529411764706</v>
      </c>
      <c r="NW50" s="41">
        <f t="shared" si="36"/>
        <v>190.69946470588235</v>
      </c>
      <c r="NX50" s="41">
        <v>174</v>
      </c>
      <c r="NY50" s="41">
        <f t="shared" si="37"/>
        <v>-16.699464705882349</v>
      </c>
      <c r="NZ50" s="41">
        <v>0.33441333333333328</v>
      </c>
      <c r="OA50" s="41">
        <v>0.14184333333333329</v>
      </c>
      <c r="OB50" s="41">
        <v>4.143666666666667E-2</v>
      </c>
      <c r="OC50" s="41">
        <v>0.29776999999999998</v>
      </c>
      <c r="OD50" s="41">
        <v>6.3160000000000008E-2</v>
      </c>
      <c r="OE50" s="41">
        <v>4.8076666666666663E-2</v>
      </c>
      <c r="OF50" s="41">
        <v>0.68196636666666666</v>
      </c>
      <c r="OG50" s="41">
        <v>0.64991736666666666</v>
      </c>
      <c r="OH50" s="41">
        <v>0.77943786666666659</v>
      </c>
      <c r="OI50" s="41">
        <v>0.75566750000000016</v>
      </c>
      <c r="OJ50" s="41">
        <v>0.38380836666666668</v>
      </c>
      <c r="OK50" s="41">
        <v>0.54769023333333344</v>
      </c>
      <c r="OL50" s="41">
        <v>0.40386993333333343</v>
      </c>
      <c r="OM50" s="41">
        <v>0.74827683333333328</v>
      </c>
      <c r="ON50" s="41">
        <v>0.72182806666666677</v>
      </c>
      <c r="OO50" s="41">
        <v>1.5083333333333336E-2</v>
      </c>
      <c r="OP50" s="41">
        <v>4.3168989333333334</v>
      </c>
      <c r="OQ50" s="41">
        <v>3.7360778333333329</v>
      </c>
      <c r="OR50" s="41">
        <v>0.51824436666666662</v>
      </c>
      <c r="OS50" s="41">
        <v>0.59209983333333338</v>
      </c>
      <c r="OT50" s="41">
        <v>0.65610166666666658</v>
      </c>
      <c r="OU50" s="41">
        <v>0.70876720000000004</v>
      </c>
      <c r="OV50" s="41">
        <v>15.180666666666669</v>
      </c>
      <c r="OW50" s="41">
        <v>12.516666666666669</v>
      </c>
      <c r="OX50" s="41">
        <v>12.828666666666667</v>
      </c>
      <c r="OY50" s="41">
        <v>12.886000000000001</v>
      </c>
      <c r="OZ50" s="41">
        <f t="shared" si="38"/>
        <v>-2.3520000000000021</v>
      </c>
      <c r="PA50" s="41">
        <v>45.57500000000001</v>
      </c>
      <c r="PB50" s="41">
        <f t="shared" si="39"/>
        <v>115.76050000000002</v>
      </c>
      <c r="PC50" s="41">
        <v>184</v>
      </c>
      <c r="PD50" s="41">
        <f t="shared" si="40"/>
        <v>68.239499999999978</v>
      </c>
      <c r="PE50" s="41">
        <v>0.35714936708860767</v>
      </c>
      <c r="PF50" s="41">
        <v>0.12520759493670883</v>
      </c>
      <c r="PG50" s="41">
        <v>5.0744303797468353E-2</v>
      </c>
      <c r="PH50" s="41">
        <v>0.31650000000000023</v>
      </c>
      <c r="PI50" s="41">
        <v>6.485696202531642E-2</v>
      </c>
      <c r="PJ50" s="41">
        <v>5.627974683544304E-2</v>
      </c>
      <c r="PK50" s="41">
        <v>0.69199905063291167</v>
      </c>
      <c r="PL50" s="41">
        <v>0.65947907594936706</v>
      </c>
      <c r="PM50" s="41">
        <v>0.75079281012658206</v>
      </c>
      <c r="PN50" s="41">
        <v>0.72346236708860756</v>
      </c>
      <c r="PO50" s="41">
        <v>0.3174377341772151</v>
      </c>
      <c r="PP50" s="41">
        <v>0.42332303797468357</v>
      </c>
      <c r="PQ50" s="41">
        <v>0.48034358227848095</v>
      </c>
      <c r="PR50" s="41">
        <v>0.72736436708860763</v>
      </c>
      <c r="PS50" s="41">
        <v>0.69788316455696209</v>
      </c>
      <c r="PT50" s="41">
        <v>8.5772151898734182E-3</v>
      </c>
      <c r="PU50" s="41">
        <v>4.5262931012658214</v>
      </c>
      <c r="PV50" s="41">
        <v>3.8940743417721508</v>
      </c>
      <c r="PW50" s="41">
        <v>0.63992758227848134</v>
      </c>
      <c r="PX50" s="41">
        <v>0.69423307594936723</v>
      </c>
      <c r="PY50" s="41">
        <v>0.75648160759493677</v>
      </c>
      <c r="PZ50" s="41">
        <v>0.79321062025316458</v>
      </c>
      <c r="QA50" s="41">
        <v>24.296075949367065</v>
      </c>
      <c r="QB50" s="41">
        <v>21.481265822784824</v>
      </c>
      <c r="QC50" s="41">
        <v>21.534303797468379</v>
      </c>
      <c r="QD50" s="41">
        <v>21.527594936708848</v>
      </c>
      <c r="QE50" s="41">
        <f t="shared" si="41"/>
        <v>-2.7617721518986862</v>
      </c>
      <c r="QF50" s="41">
        <v>67.861772151898705</v>
      </c>
      <c r="QG50" s="41">
        <f t="shared" si="42"/>
        <v>172.3689012658227</v>
      </c>
      <c r="QH50" s="41">
        <v>185</v>
      </c>
      <c r="QI50" s="41">
        <f t="shared" si="43"/>
        <v>12.6310987341773</v>
      </c>
      <c r="QJ50" s="41">
        <v>0.3281</v>
      </c>
      <c r="QK50" s="41">
        <v>0.15891538461538463</v>
      </c>
      <c r="QL50" s="41">
        <v>5.3519230769230777E-2</v>
      </c>
      <c r="QM50" s="41">
        <v>0.22938461538461535</v>
      </c>
      <c r="QN50" s="41">
        <v>6.1207692307692303E-2</v>
      </c>
      <c r="QO50" s="41">
        <v>5.746153846153846E-2</v>
      </c>
      <c r="QP50" s="41">
        <v>0.68491865384615402</v>
      </c>
      <c r="QQ50" s="41">
        <v>0.57863200000000004</v>
      </c>
      <c r="QR50" s="41">
        <v>0.71909803846153864</v>
      </c>
      <c r="QS50" s="41">
        <v>0.62146980769230764</v>
      </c>
      <c r="QT50" s="41">
        <v>0.44319592307692318</v>
      </c>
      <c r="QU50" s="41">
        <v>0.49595896153846147</v>
      </c>
      <c r="QV50" s="41">
        <v>0.34715700000000005</v>
      </c>
      <c r="QW50" s="41">
        <v>0.70187099999999991</v>
      </c>
      <c r="QX50" s="41">
        <v>0.60007850000000007</v>
      </c>
      <c r="QY50" s="41">
        <v>3.7461538461538452E-3</v>
      </c>
      <c r="QZ50" s="41">
        <v>4.3766815769230769</v>
      </c>
      <c r="RA50" s="41">
        <v>2.7553527692307691</v>
      </c>
      <c r="RB50" s="41">
        <v>0.48254330769230785</v>
      </c>
      <c r="RC50" s="41">
        <v>0.50680542307692311</v>
      </c>
      <c r="RD50" s="41">
        <v>0.61523542307692314</v>
      </c>
      <c r="RE50" s="41">
        <v>0.63321030769230768</v>
      </c>
      <c r="RF50" s="41">
        <v>25.776538461538454</v>
      </c>
      <c r="RG50" s="41">
        <v>21.75076923076923</v>
      </c>
      <c r="RH50" s="41">
        <v>22.403076923076924</v>
      </c>
      <c r="RI50" s="41">
        <v>22.569615384615393</v>
      </c>
      <c r="RJ50" s="41">
        <f t="shared" si="44"/>
        <v>-3.3734615384615303</v>
      </c>
      <c r="RK50" s="41">
        <v>56.830769230769228</v>
      </c>
      <c r="RL50" s="41">
        <f t="shared" si="45"/>
        <v>144.35015384615383</v>
      </c>
      <c r="RM50" s="41">
        <v>197</v>
      </c>
      <c r="RN50" s="41">
        <f t="shared" si="46"/>
        <v>52.64984615384617</v>
      </c>
      <c r="RO50" s="41">
        <v>0.30615744680851065</v>
      </c>
      <c r="RP50" s="41">
        <v>0.1177234042553191</v>
      </c>
      <c r="RQ50" s="41">
        <v>5.0329787234042578E-2</v>
      </c>
      <c r="RR50" s="41">
        <v>0.21715851063829783</v>
      </c>
      <c r="RS50" s="41">
        <v>6.1675531914893632E-2</v>
      </c>
      <c r="RT50" s="41">
        <v>5.4589361702127651E-2</v>
      </c>
      <c r="RU50" s="41">
        <v>0.66405386170212766</v>
      </c>
      <c r="RV50" s="41">
        <v>0.55751294680851049</v>
      </c>
      <c r="RW50" s="41">
        <v>0.71707937234042574</v>
      </c>
      <c r="RX50" s="41">
        <v>0.62347353191489363</v>
      </c>
      <c r="RY50" s="41">
        <v>0.31162551063829785</v>
      </c>
      <c r="RZ50" s="41">
        <v>0.40024251063829774</v>
      </c>
      <c r="SA50" s="41">
        <v>0.444302159574468</v>
      </c>
      <c r="SB50" s="41">
        <v>0.69698443617021322</v>
      </c>
      <c r="SC50" s="41">
        <v>0.59834491489361719</v>
      </c>
      <c r="SD50" s="41">
        <v>7.0861702127659578E-3</v>
      </c>
      <c r="SE50" s="41">
        <v>3.976089553191489</v>
      </c>
      <c r="SF50" s="41">
        <v>2.5281755531914887</v>
      </c>
      <c r="SG50" s="41">
        <v>0.61950397872340424</v>
      </c>
      <c r="SH50" s="41">
        <v>0.66896201063829785</v>
      </c>
      <c r="SI50" s="41">
        <v>0.73594725531914884</v>
      </c>
      <c r="SJ50" s="41">
        <v>0.77020351063829784</v>
      </c>
      <c r="SK50" s="41">
        <v>29.284574468085086</v>
      </c>
      <c r="SL50" s="41">
        <v>25.859255319148911</v>
      </c>
      <c r="SM50" s="41">
        <v>25.906382978723407</v>
      </c>
      <c r="SN50" s="41">
        <v>25.804148936170201</v>
      </c>
      <c r="SO50" s="41">
        <f t="shared" si="47"/>
        <v>-3.3781914893616793</v>
      </c>
      <c r="SP50" s="42">
        <v>71.399148936170164</v>
      </c>
      <c r="SQ50" s="42">
        <f t="shared" si="48"/>
        <v>181.35383829787222</v>
      </c>
      <c r="SR50" s="42">
        <v>202.5</v>
      </c>
      <c r="SS50" s="42">
        <f t="shared" si="49"/>
        <v>21.146161702127785</v>
      </c>
      <c r="ST50" s="42">
        <v>-9999</v>
      </c>
      <c r="SU50" s="42">
        <v>-9999</v>
      </c>
      <c r="SV50" s="42">
        <v>-9999</v>
      </c>
      <c r="SW50" s="42">
        <v>-9999</v>
      </c>
      <c r="SX50" s="42">
        <v>-9999</v>
      </c>
      <c r="SY50" s="42">
        <v>-9999</v>
      </c>
      <c r="SZ50" s="42">
        <v>-9999</v>
      </c>
      <c r="TA50" s="42">
        <v>-9999</v>
      </c>
      <c r="TB50" s="42">
        <v>-9999</v>
      </c>
      <c r="TC50" s="42">
        <v>-9999</v>
      </c>
      <c r="TD50" s="42">
        <v>-9999</v>
      </c>
      <c r="TE50" s="42">
        <v>-9999</v>
      </c>
      <c r="TF50" s="42">
        <v>-9999</v>
      </c>
      <c r="TG50" s="42">
        <v>-9999</v>
      </c>
      <c r="TH50" s="42">
        <v>-9999</v>
      </c>
      <c r="TI50" s="42">
        <v>-9999</v>
      </c>
      <c r="TJ50" s="42">
        <v>-9999</v>
      </c>
      <c r="TK50" s="42">
        <v>-9999</v>
      </c>
      <c r="TL50" s="42">
        <v>-9999</v>
      </c>
      <c r="TM50" s="42">
        <v>-9999</v>
      </c>
      <c r="TN50" s="42">
        <v>-9999</v>
      </c>
      <c r="TO50" s="42">
        <v>-9999</v>
      </c>
      <c r="TP50" s="42">
        <v>-9999</v>
      </c>
      <c r="TQ50" s="42">
        <v>-9999</v>
      </c>
      <c r="TR50" s="42">
        <v>-9999</v>
      </c>
      <c r="TS50" s="42">
        <v>-9999</v>
      </c>
      <c r="TT50" s="42">
        <v>-9999</v>
      </c>
      <c r="TU50" s="42">
        <v>-9999</v>
      </c>
      <c r="TV50" s="42">
        <v>-9999</v>
      </c>
      <c r="TW50" s="42">
        <v>-9999</v>
      </c>
      <c r="TX50" s="42">
        <v>-9999</v>
      </c>
      <c r="TY50" s="41">
        <v>0.27974827586206902</v>
      </c>
      <c r="TZ50" s="41">
        <v>0.12853448275862067</v>
      </c>
      <c r="UA50" s="41">
        <v>7.5789655172413803E-2</v>
      </c>
      <c r="UB50" s="41">
        <v>0.19862758620689658</v>
      </c>
      <c r="UC50" s="41">
        <v>8.5155172413793098E-2</v>
      </c>
      <c r="UD50" s="41">
        <v>6.5282758620689676E-2</v>
      </c>
      <c r="UE50" s="41">
        <v>0.53306375862068955</v>
      </c>
      <c r="UF50" s="41">
        <v>0.39991489655172419</v>
      </c>
      <c r="UG50" s="41">
        <v>0.57315527586206894</v>
      </c>
      <c r="UH50" s="41">
        <v>0.44744400000000012</v>
      </c>
      <c r="UI50" s="41">
        <v>0.20299555172413788</v>
      </c>
      <c r="UJ50" s="41">
        <v>0.25773162068965516</v>
      </c>
      <c r="UK50" s="41">
        <v>0.37020882758620688</v>
      </c>
      <c r="UL50" s="41">
        <v>0.62131451724137932</v>
      </c>
      <c r="UM50" s="41">
        <v>0.50545206896551709</v>
      </c>
      <c r="UN50" s="41">
        <v>1.9872413793103449E-2</v>
      </c>
      <c r="UO50" s="41">
        <v>2.296173</v>
      </c>
      <c r="UP50" s="41">
        <v>1.3419617931034484</v>
      </c>
      <c r="UQ50" s="41">
        <v>0.64616293103448286</v>
      </c>
      <c r="UR50" s="41">
        <v>0.69480624137931057</v>
      </c>
      <c r="US50" s="41">
        <v>0.74115368965517237</v>
      </c>
      <c r="UT50" s="41">
        <v>0.7766706206896552</v>
      </c>
      <c r="UU50" s="41">
        <v>33.562413793103453</v>
      </c>
      <c r="UV50" s="41">
        <v>28.633448275862065</v>
      </c>
      <c r="UW50" s="41">
        <v>29.240000000000002</v>
      </c>
      <c r="UX50" s="41">
        <v>29.07103448275862</v>
      </c>
      <c r="UY50" s="41">
        <f t="shared" si="50"/>
        <v>-4.3224137931034505</v>
      </c>
      <c r="UZ50" s="42">
        <v>75.980344827586208</v>
      </c>
      <c r="VA50" s="42">
        <f t="shared" si="51"/>
        <v>192.99007586206898</v>
      </c>
      <c r="VB50" s="42">
        <v>206</v>
      </c>
      <c r="VC50" s="42">
        <f t="shared" si="52"/>
        <v>13.009924137931023</v>
      </c>
      <c r="VD50" s="41">
        <f t="shared" si="58"/>
        <v>-693.76649926607206</v>
      </c>
      <c r="VE50" s="41">
        <f t="shared" si="59"/>
        <v>-693.42285788022309</v>
      </c>
      <c r="VF50" s="41">
        <f t="shared" si="60"/>
        <v>-715.40722089088194</v>
      </c>
    </row>
    <row r="51" spans="1:578" x14ac:dyDescent="0.25">
      <c r="A51" s="4">
        <v>1</v>
      </c>
      <c r="B51" s="4">
        <v>5</v>
      </c>
      <c r="C51" s="28">
        <v>510</v>
      </c>
      <c r="D51" s="42">
        <v>-9999</v>
      </c>
      <c r="E51" s="42">
        <v>-9999</v>
      </c>
      <c r="F51" s="4">
        <v>10</v>
      </c>
      <c r="G51" s="4">
        <v>48.8</v>
      </c>
      <c r="H51" s="40">
        <v>548.71012658227846</v>
      </c>
      <c r="I51" s="40">
        <f t="shared" si="7"/>
        <v>597.51012658227842</v>
      </c>
      <c r="J51" s="41">
        <f t="shared" si="8"/>
        <v>1.2358017095807206</v>
      </c>
      <c r="K51" s="4" t="s">
        <v>10</v>
      </c>
      <c r="L51" s="42">
        <v>75</v>
      </c>
      <c r="M51" s="42">
        <f t="shared" si="56"/>
        <v>84.000000000000014</v>
      </c>
      <c r="N51" s="42">
        <v>-9999</v>
      </c>
      <c r="O51" s="42">
        <v>-9999</v>
      </c>
      <c r="P51" s="42">
        <v>-9999</v>
      </c>
      <c r="Q51" s="42">
        <v>-9999</v>
      </c>
      <c r="R51" s="42">
        <v>-9999</v>
      </c>
      <c r="S51" s="42">
        <v>-9999</v>
      </c>
      <c r="T51" s="42">
        <v>-9999</v>
      </c>
      <c r="U51" s="42">
        <v>-9999</v>
      </c>
      <c r="V51" s="42">
        <v>-9999</v>
      </c>
      <c r="W51" s="42">
        <v>-9999</v>
      </c>
      <c r="X51" s="42">
        <v>-9999</v>
      </c>
      <c r="Y51" s="42">
        <v>-9999</v>
      </c>
      <c r="Z51" s="42">
        <v>-9999</v>
      </c>
      <c r="AA51" s="42">
        <v>-9999</v>
      </c>
      <c r="AB51" s="42">
        <v>-9999</v>
      </c>
      <c r="AC51" s="42">
        <v>-9999</v>
      </c>
      <c r="AD51" s="42">
        <v>-9999</v>
      </c>
      <c r="AE51" s="42">
        <v>-9999</v>
      </c>
      <c r="AF51" s="57">
        <v>-9999</v>
      </c>
      <c r="AG51" s="42">
        <v>-9999</v>
      </c>
      <c r="AH51" s="42">
        <v>-9999</v>
      </c>
      <c r="AI51" s="42">
        <v>-9999</v>
      </c>
      <c r="AJ51" s="42">
        <v>-9999</v>
      </c>
      <c r="AK51" s="42">
        <v>-9999</v>
      </c>
      <c r="AL51" s="42">
        <v>-9999</v>
      </c>
      <c r="AM51" s="42">
        <v>-9999</v>
      </c>
      <c r="AN51" s="42">
        <v>-9999</v>
      </c>
      <c r="AO51" s="42">
        <v>-9999</v>
      </c>
      <c r="AP51" s="42">
        <v>-9999</v>
      </c>
      <c r="AQ51" s="42">
        <v>-9999</v>
      </c>
      <c r="AR51" s="42">
        <v>-9999</v>
      </c>
      <c r="AS51" s="42">
        <v>-9999</v>
      </c>
      <c r="AT51" s="42">
        <v>-9999</v>
      </c>
      <c r="AU51" s="42">
        <v>-9999</v>
      </c>
      <c r="AV51" s="42">
        <v>-9999</v>
      </c>
      <c r="AW51" s="42">
        <v>-9999</v>
      </c>
      <c r="AX51" s="42">
        <v>-9999</v>
      </c>
      <c r="AY51" s="42">
        <v>-9999</v>
      </c>
      <c r="AZ51" s="42">
        <v>-9999</v>
      </c>
      <c r="BA51" s="42">
        <v>-9999</v>
      </c>
      <c r="BB51" s="42">
        <v>-9999</v>
      </c>
      <c r="BC51" s="42">
        <v>-9999</v>
      </c>
      <c r="BD51" s="42">
        <v>-9999</v>
      </c>
      <c r="BE51" s="42">
        <v>-9999</v>
      </c>
      <c r="BF51" s="42">
        <v>-9999</v>
      </c>
      <c r="BG51" s="42">
        <v>-9999</v>
      </c>
      <c r="BH51" s="42">
        <v>-9999</v>
      </c>
      <c r="BI51" s="42">
        <v>-9999</v>
      </c>
      <c r="BJ51" s="42">
        <v>-9999</v>
      </c>
      <c r="BK51" s="42">
        <v>-9999</v>
      </c>
      <c r="BL51" s="42">
        <v>-9999</v>
      </c>
      <c r="BM51" s="42">
        <v>-9999</v>
      </c>
      <c r="BN51" s="42">
        <v>-9999</v>
      </c>
      <c r="BO51" s="42">
        <v>-9999</v>
      </c>
      <c r="BP51" s="42">
        <v>-9999</v>
      </c>
      <c r="BQ51" s="42">
        <v>-9999</v>
      </c>
      <c r="BR51" s="42">
        <v>-9999</v>
      </c>
      <c r="BS51" s="42">
        <v>-9999</v>
      </c>
      <c r="BT51" s="42">
        <v>-9999</v>
      </c>
      <c r="BU51" s="42">
        <v>-9999</v>
      </c>
      <c r="BV51" s="42">
        <v>-9999</v>
      </c>
      <c r="BW51" s="42">
        <v>-9999</v>
      </c>
      <c r="BX51" s="42">
        <v>-9999</v>
      </c>
      <c r="BY51" s="42">
        <v>-9999</v>
      </c>
      <c r="BZ51" s="42">
        <v>-9999</v>
      </c>
      <c r="CA51" s="42">
        <v>-9999</v>
      </c>
      <c r="CB51" s="42">
        <v>-9999</v>
      </c>
      <c r="CC51" s="42">
        <v>-9999</v>
      </c>
      <c r="CD51" s="63">
        <v>-9999</v>
      </c>
      <c r="CE51" s="60">
        <v>-9999</v>
      </c>
      <c r="CF51" s="42">
        <v>-9999</v>
      </c>
      <c r="CG51" s="42">
        <v>-9999</v>
      </c>
      <c r="CH51" s="61">
        <v>-9999</v>
      </c>
      <c r="CI51" s="60">
        <v>-9999</v>
      </c>
      <c r="CJ51" s="42">
        <v>-9999</v>
      </c>
      <c r="CK51" s="42">
        <v>-9999</v>
      </c>
      <c r="CL51" s="62">
        <v>-9999</v>
      </c>
      <c r="CM51" s="60">
        <v>-9999</v>
      </c>
      <c r="CN51" s="42">
        <v>-9999</v>
      </c>
      <c r="CO51" s="42">
        <v>-9999</v>
      </c>
      <c r="CP51" s="62">
        <v>-9999</v>
      </c>
      <c r="CQ51" s="60">
        <v>-9999</v>
      </c>
      <c r="CR51" s="42">
        <v>-9999</v>
      </c>
      <c r="CS51" s="42">
        <v>-9999</v>
      </c>
      <c r="CT51" s="8">
        <v>1955.55</v>
      </c>
      <c r="CU51" s="8">
        <v>4.0229885057471177</v>
      </c>
      <c r="CV51" s="8">
        <v>4.8139349999999999</v>
      </c>
      <c r="CW51" s="8">
        <v>4062.2692246571673</v>
      </c>
      <c r="CX51" s="25">
        <f t="shared" si="61"/>
        <v>4062.2692246571673</v>
      </c>
      <c r="CY51" s="25">
        <f t="shared" si="9"/>
        <v>4251.195652173913</v>
      </c>
      <c r="CZ51" s="60">
        <v>-9999</v>
      </c>
      <c r="DA51" s="43">
        <v>1.49</v>
      </c>
      <c r="DB51" s="41">
        <f t="shared" si="10"/>
        <v>60.527811447391791</v>
      </c>
      <c r="DC51" s="41">
        <v>54.6</v>
      </c>
      <c r="DD51" s="41">
        <v>802</v>
      </c>
      <c r="DE51" s="41">
        <f t="shared" si="3"/>
        <v>68.079800498753116</v>
      </c>
      <c r="DF51" s="41">
        <v>70</v>
      </c>
      <c r="DG51" s="41">
        <v>0.78860714285714284</v>
      </c>
      <c r="DH51" s="41">
        <v>0.56780714285714284</v>
      </c>
      <c r="DI51" s="41">
        <v>0.48915000000000003</v>
      </c>
      <c r="DJ51" s="41">
        <v>0.74741071428571426</v>
      </c>
      <c r="DK51" s="41">
        <v>0.4965464285714285</v>
      </c>
      <c r="DL51" s="41">
        <v>0.3070214285714285</v>
      </c>
      <c r="DM51" s="41">
        <v>0.22695360714285714</v>
      </c>
      <c r="DN51" s="41">
        <v>0.20127728571428569</v>
      </c>
      <c r="DO51" s="41">
        <v>0.23367282142857146</v>
      </c>
      <c r="DP51" s="41">
        <v>0.20807339285714291</v>
      </c>
      <c r="DQ51" s="41">
        <v>6.7390249999999985E-2</v>
      </c>
      <c r="DR51" s="41">
        <v>7.450057142857143E-2</v>
      </c>
      <c r="DS51" s="41">
        <v>0.16196810714285709</v>
      </c>
      <c r="DT51" s="41">
        <v>0.43892260714285719</v>
      </c>
      <c r="DU51" s="41">
        <v>0.41693046428571418</v>
      </c>
      <c r="DV51" s="41">
        <v>0.18952500000000008</v>
      </c>
      <c r="DW51" s="41">
        <v>0.58760750000000006</v>
      </c>
      <c r="DX51" s="41">
        <v>0.50441721428571429</v>
      </c>
      <c r="DY51" s="41">
        <v>0.69083132142857173</v>
      </c>
      <c r="DZ51" s="41">
        <v>0.7135098571428572</v>
      </c>
      <c r="EA51" s="41">
        <v>0.73297574999999993</v>
      </c>
      <c r="EB51" s="41">
        <v>0.75203728571428574</v>
      </c>
      <c r="EC51" s="41">
        <v>22.667500000000015</v>
      </c>
      <c r="ED51" s="41">
        <v>25.511428571428578</v>
      </c>
      <c r="EE51" s="41">
        <v>25.935357142857139</v>
      </c>
      <c r="EF51" s="41">
        <v>27.600714285714282</v>
      </c>
      <c r="EG51" s="41">
        <f t="shared" si="11"/>
        <v>3.2678571428571246</v>
      </c>
      <c r="EH51" s="41">
        <v>37.507857142857141</v>
      </c>
      <c r="EI51" s="42">
        <f t="shared" si="12"/>
        <v>95.269957142857137</v>
      </c>
      <c r="EJ51" s="4">
        <v>105</v>
      </c>
      <c r="EK51" s="40">
        <f t="shared" si="13"/>
        <v>9.7300428571428625</v>
      </c>
      <c r="EL51" s="41">
        <v>0.72326511627906953</v>
      </c>
      <c r="EM51" s="41">
        <v>0.51803255813953486</v>
      </c>
      <c r="EN51" s="41">
        <v>0.4312790697674419</v>
      </c>
      <c r="EO51" s="41">
        <v>0.68578372093023254</v>
      </c>
      <c r="EP51" s="41">
        <v>0.43930232558139543</v>
      </c>
      <c r="EQ51" s="41">
        <v>0.27675813953488376</v>
      </c>
      <c r="ER51" s="41">
        <v>0.24365776744186049</v>
      </c>
      <c r="ES51" s="41">
        <v>0.21859081395348837</v>
      </c>
      <c r="ET51" s="41">
        <v>0.2523586744186046</v>
      </c>
      <c r="EU51" s="41">
        <v>0.2274000465116279</v>
      </c>
      <c r="EV51" s="41">
        <v>8.2410418604651162E-2</v>
      </c>
      <c r="EW51" s="41">
        <v>9.1626534883720953E-2</v>
      </c>
      <c r="EX51" s="41">
        <v>0.16452855813953493</v>
      </c>
      <c r="EY51" s="41">
        <v>0.44594486046511611</v>
      </c>
      <c r="EZ51" s="41">
        <v>0.42450699999999997</v>
      </c>
      <c r="FA51" s="41">
        <v>0.16254418604651164</v>
      </c>
      <c r="FB51" s="41">
        <v>0.64543960465116268</v>
      </c>
      <c r="FC51" s="41">
        <v>0.56035304651162787</v>
      </c>
      <c r="FD51" s="41">
        <v>0.65037306976744191</v>
      </c>
      <c r="FE51" s="41">
        <v>0.67417693023255798</v>
      </c>
      <c r="FF51" s="41">
        <v>0.69894739534883721</v>
      </c>
      <c r="FG51" s="41">
        <v>0.71928809302325558</v>
      </c>
      <c r="FH51" s="41">
        <v>21.721162790697694</v>
      </c>
      <c r="FI51" s="41">
        <v>25.31697674418605</v>
      </c>
      <c r="FJ51" s="41">
        <v>25.849534883720931</v>
      </c>
      <c r="FK51" s="41">
        <v>27.216744186046522</v>
      </c>
      <c r="FL51" s="41">
        <f t="shared" si="14"/>
        <v>4.1283720930232377</v>
      </c>
      <c r="FM51" s="41">
        <v>39.4939534883721</v>
      </c>
      <c r="FN51" s="40">
        <f t="shared" si="15"/>
        <v>100.31464186046513</v>
      </c>
      <c r="FO51" s="4">
        <v>105</v>
      </c>
      <c r="FP51" s="40">
        <f t="shared" si="16"/>
        <v>4.6853581395348698</v>
      </c>
      <c r="FQ51" s="41">
        <v>0.73072745098039227</v>
      </c>
      <c r="FR51" s="41">
        <v>0.50981764705882349</v>
      </c>
      <c r="FS51" s="41">
        <v>0.40035686274509796</v>
      </c>
      <c r="FT51" s="41">
        <v>0.70265686274509809</v>
      </c>
      <c r="FU51" s="41">
        <v>0.40583529411764707</v>
      </c>
      <c r="FV51" s="41">
        <v>0.26611372549019602</v>
      </c>
      <c r="FW51" s="41">
        <v>0.28494115686274507</v>
      </c>
      <c r="FX51" s="41">
        <v>0.26691076470588238</v>
      </c>
      <c r="FY51" s="41">
        <v>0.29191641176470579</v>
      </c>
      <c r="FZ51" s="41">
        <v>0.27394437254901965</v>
      </c>
      <c r="GA51" s="41">
        <v>0.11352143137254905</v>
      </c>
      <c r="GB51" s="41">
        <v>0.12095988235294115</v>
      </c>
      <c r="GC51" s="41">
        <v>0.17727800000000002</v>
      </c>
      <c r="GD51" s="41">
        <v>0.4656671176470587</v>
      </c>
      <c r="GE51" s="41">
        <v>0.45023590196078422</v>
      </c>
      <c r="GF51" s="41">
        <v>0.13972156862745097</v>
      </c>
      <c r="GG51" s="41">
        <v>0.80099221568627454</v>
      </c>
      <c r="GH51" s="41">
        <v>0.73174678431372542</v>
      </c>
      <c r="GI51" s="41">
        <v>0.60812194117647056</v>
      </c>
      <c r="GJ51" s="41">
        <v>0.62247413725490219</v>
      </c>
      <c r="GK51" s="41">
        <v>0.66639147058823511</v>
      </c>
      <c r="GL51" s="41">
        <v>0.67884143137254893</v>
      </c>
      <c r="GM51" s="41">
        <v>20.917254901960774</v>
      </c>
      <c r="GN51" s="41">
        <v>24.189215686274501</v>
      </c>
      <c r="GO51" s="41">
        <v>25.046862745098043</v>
      </c>
      <c r="GP51" s="41">
        <v>26.300784313725483</v>
      </c>
      <c r="GQ51" s="41">
        <f t="shared" si="17"/>
        <v>4.1296078431372685</v>
      </c>
      <c r="GR51" s="40">
        <v>39.573137254901951</v>
      </c>
      <c r="GS51" s="40">
        <f t="shared" si="18"/>
        <v>100.51576862745095</v>
      </c>
      <c r="GT51" s="4">
        <v>104</v>
      </c>
      <c r="GU51" s="41">
        <f t="shared" si="19"/>
        <v>3.484231372549047</v>
      </c>
      <c r="GV51" s="41">
        <v>0.75837857142857157</v>
      </c>
      <c r="GW51" s="41">
        <v>0.51790000000000003</v>
      </c>
      <c r="GX51" s="41">
        <v>0.36837321428571423</v>
      </c>
      <c r="GY51" s="41">
        <v>0.72842499999999977</v>
      </c>
      <c r="GZ51" s="41">
        <v>0.38108571428571442</v>
      </c>
      <c r="HA51" s="41">
        <v>0.25981249999999989</v>
      </c>
      <c r="HB51" s="41">
        <v>0.33002964285714281</v>
      </c>
      <c r="HC51" s="41">
        <v>0.31202341071428558</v>
      </c>
      <c r="HD51" s="41">
        <v>0.34670849999999981</v>
      </c>
      <c r="HE51" s="41">
        <v>0.32890882142857142</v>
      </c>
      <c r="HF51" s="41">
        <v>0.15238887500000001</v>
      </c>
      <c r="HG51" s="41">
        <v>0.17052096428571434</v>
      </c>
      <c r="HH51" s="41">
        <v>0.18760764285714279</v>
      </c>
      <c r="HI51" s="41">
        <v>0.48916103571428565</v>
      </c>
      <c r="HJ51" s="41">
        <v>0.47372976785714277</v>
      </c>
      <c r="HK51" s="41">
        <v>0.12127321428571428</v>
      </c>
      <c r="HL51" s="41">
        <v>0.9988729285714284</v>
      </c>
      <c r="HM51" s="41">
        <v>0.91978680357142839</v>
      </c>
      <c r="HN51" s="41">
        <v>0.54404524999999992</v>
      </c>
      <c r="HO51" s="41">
        <v>0.57211630357142851</v>
      </c>
      <c r="HP51" s="41">
        <v>0.61553246428571418</v>
      </c>
      <c r="HQ51" s="41">
        <v>0.63962505357142863</v>
      </c>
      <c r="HR51" s="41">
        <v>16.105714285714271</v>
      </c>
      <c r="HS51" s="41">
        <v>19.99660714285714</v>
      </c>
      <c r="HT51" s="41">
        <v>20.638928571428576</v>
      </c>
      <c r="HU51" s="41">
        <v>21.647857142857145</v>
      </c>
      <c r="HV51" s="41">
        <f t="shared" si="20"/>
        <v>4.5332142857143047</v>
      </c>
      <c r="HW51" s="41">
        <v>39.241071428571423</v>
      </c>
      <c r="HX51" s="41">
        <f t="shared" si="21"/>
        <v>99.672321428571422</v>
      </c>
      <c r="HY51" s="4">
        <v>106</v>
      </c>
      <c r="HZ51" s="40">
        <f t="shared" si="22"/>
        <v>6.3276785714285779</v>
      </c>
      <c r="IA51" s="41">
        <v>0.71543243243243249</v>
      </c>
      <c r="IB51" s="41">
        <v>0.42804324324324328</v>
      </c>
      <c r="IC51" s="41">
        <v>0.27799729729729722</v>
      </c>
      <c r="ID51" s="41">
        <v>0.65597027027027022</v>
      </c>
      <c r="IE51" s="41">
        <v>0.29752702702702699</v>
      </c>
      <c r="IF51" s="41">
        <v>0.20225675675675672</v>
      </c>
      <c r="IG51" s="41">
        <v>0.41159824324324329</v>
      </c>
      <c r="IH51" s="41">
        <v>0.37521283783783793</v>
      </c>
      <c r="II51" s="41">
        <v>0.44292181081081078</v>
      </c>
      <c r="IJ51" s="41">
        <v>0.40781364864864872</v>
      </c>
      <c r="IK51" s="41">
        <v>0.1800708918918919</v>
      </c>
      <c r="IL51" s="41">
        <v>0.2175426486486487</v>
      </c>
      <c r="IM51" s="41">
        <v>0.2510228378378378</v>
      </c>
      <c r="IN51" s="41">
        <v>0.55945721621621625</v>
      </c>
      <c r="IO51" s="41">
        <v>0.52920443243243243</v>
      </c>
      <c r="IP51" s="41">
        <v>9.5270270270270269E-2</v>
      </c>
      <c r="IQ51" s="41">
        <v>1.428535432432432</v>
      </c>
      <c r="IR51" s="41">
        <v>1.2256196756756759</v>
      </c>
      <c r="IS51" s="41">
        <v>0.57110481081081077</v>
      </c>
      <c r="IT51" s="41">
        <v>0.61750640540540558</v>
      </c>
      <c r="IU51" s="41">
        <v>0.65713370270270288</v>
      </c>
      <c r="IV51" s="41">
        <v>0.69378102702702704</v>
      </c>
      <c r="IW51" s="41">
        <v>22.963243243243255</v>
      </c>
      <c r="IX51" s="41">
        <v>23.148918918918923</v>
      </c>
      <c r="IY51" s="41">
        <v>24.419729729729728</v>
      </c>
      <c r="IZ51" s="41">
        <v>25.631081081081085</v>
      </c>
      <c r="JA51" s="41">
        <f t="shared" si="23"/>
        <v>1.4564864864864724</v>
      </c>
      <c r="JB51" s="41">
        <v>41.972432432432441</v>
      </c>
      <c r="JC51" s="41">
        <f t="shared" si="24"/>
        <v>106.6099783783784</v>
      </c>
      <c r="JD51" s="41">
        <v>112</v>
      </c>
      <c r="JE51" s="41">
        <f t="shared" si="25"/>
        <v>5.3900216216215995</v>
      </c>
      <c r="JF51" s="41">
        <v>0.644434375</v>
      </c>
      <c r="JG51" s="41">
        <v>0.34506562500000004</v>
      </c>
      <c r="JH51" s="41">
        <v>0.18329687500000003</v>
      </c>
      <c r="JI51" s="41">
        <v>0.58407812499999989</v>
      </c>
      <c r="JJ51" s="41">
        <v>0.19998749999999998</v>
      </c>
      <c r="JK51" s="41">
        <v>0.1471625</v>
      </c>
      <c r="JL51" s="41">
        <v>0.52581709374999996</v>
      </c>
      <c r="JM51" s="41">
        <v>0.48960584375000005</v>
      </c>
      <c r="JN51" s="41">
        <v>0.55927768749999995</v>
      </c>
      <c r="JO51" s="41">
        <v>0.52506512499999991</v>
      </c>
      <c r="JP51" s="41">
        <v>0.26696606250000005</v>
      </c>
      <c r="JQ51" s="41">
        <v>0.31260040624999996</v>
      </c>
      <c r="JR51" s="41">
        <v>0.30184368750000001</v>
      </c>
      <c r="JS51" s="41">
        <v>0.62804362499999988</v>
      </c>
      <c r="JT51" s="41">
        <v>0.59762009375000003</v>
      </c>
      <c r="JU51" s="41">
        <v>5.282499999999999E-2</v>
      </c>
      <c r="JV51" s="41">
        <v>2.2595204062499992</v>
      </c>
      <c r="JW51" s="41">
        <v>1.950855</v>
      </c>
      <c r="JX51" s="41">
        <v>0.54093746874999993</v>
      </c>
      <c r="JY51" s="41">
        <v>0.5750087812500001</v>
      </c>
      <c r="JZ51" s="41">
        <v>0.64642168750000006</v>
      </c>
      <c r="KA51" s="41">
        <v>0.67189115625000018</v>
      </c>
      <c r="KB51" s="41">
        <v>24.693125000000009</v>
      </c>
      <c r="KC51" s="41">
        <v>23.128124999999997</v>
      </c>
      <c r="KD51" s="41">
        <v>22.331249999999997</v>
      </c>
      <c r="KE51" s="41">
        <v>22.791562499999998</v>
      </c>
      <c r="KF51" s="41">
        <f t="shared" si="26"/>
        <v>-2.3618750000000119</v>
      </c>
      <c r="KG51" s="41">
        <v>44.138437500000002</v>
      </c>
      <c r="KH51" s="41">
        <f t="shared" si="27"/>
        <v>112.11163125</v>
      </c>
      <c r="KI51" s="41">
        <v>120</v>
      </c>
      <c r="KJ51" s="41">
        <f t="shared" si="28"/>
        <v>7.8883687499999979</v>
      </c>
      <c r="KK51" s="41">
        <v>0.37938787878787877</v>
      </c>
      <c r="KL51" s="41">
        <v>0.17887272727272727</v>
      </c>
      <c r="KM51" s="41">
        <v>7.3306060606060611E-2</v>
      </c>
      <c r="KN51" s="41">
        <v>0.34950303030303032</v>
      </c>
      <c r="KO51" s="41">
        <v>9.2245454545454561E-2</v>
      </c>
      <c r="KP51" s="41">
        <v>6.9545454545454549E-2</v>
      </c>
      <c r="KQ51" s="41">
        <v>0.60704387878787891</v>
      </c>
      <c r="KR51" s="41">
        <v>0.58099248484848487</v>
      </c>
      <c r="KS51" s="41">
        <v>0.6765739999999999</v>
      </c>
      <c r="KT51" s="41">
        <v>0.65406254545454545</v>
      </c>
      <c r="KU51" s="41">
        <v>0.31933348484848473</v>
      </c>
      <c r="KV51" s="41">
        <v>0.4215480909090909</v>
      </c>
      <c r="KW51" s="41">
        <v>0.35731372727272731</v>
      </c>
      <c r="KX51" s="41">
        <v>0.68888921212121201</v>
      </c>
      <c r="KY51" s="41">
        <v>0.6671278484848483</v>
      </c>
      <c r="KZ51" s="41">
        <v>2.2699999999999998E-2</v>
      </c>
      <c r="LA51" s="41">
        <v>3.1249907272727269</v>
      </c>
      <c r="LB51" s="41">
        <v>2.8007761515151515</v>
      </c>
      <c r="LC51" s="41">
        <v>0.52875027272727282</v>
      </c>
      <c r="LD51" s="41">
        <v>0.58753203030303036</v>
      </c>
      <c r="LE51" s="41">
        <v>0.65130412121212111</v>
      </c>
      <c r="LF51" s="41">
        <v>0.69477136363636383</v>
      </c>
      <c r="LG51" s="41">
        <v>19.988181818181825</v>
      </c>
      <c r="LH51" s="41">
        <v>16.860303030303033</v>
      </c>
      <c r="LI51" s="41">
        <v>17.253636363636371</v>
      </c>
      <c r="LJ51" s="41">
        <v>17.149393939393939</v>
      </c>
      <c r="LK51" s="41">
        <f t="shared" si="29"/>
        <v>-2.7345454545454544</v>
      </c>
      <c r="LL51" s="41">
        <v>56.618181818181817</v>
      </c>
      <c r="LM51" s="41">
        <f t="shared" si="30"/>
        <v>143.81018181818183</v>
      </c>
      <c r="LN51" s="41">
        <v>150</v>
      </c>
      <c r="LO51" s="41">
        <f t="shared" si="31"/>
        <v>6.1898181818181683</v>
      </c>
      <c r="LP51" s="41">
        <v>0.40961428571428576</v>
      </c>
      <c r="LQ51" s="41">
        <v>0.16671071428571432</v>
      </c>
      <c r="LR51" s="41">
        <v>4.9346428571428562E-2</v>
      </c>
      <c r="LS51" s="41">
        <v>0.37090357142857139</v>
      </c>
      <c r="LT51" s="41">
        <v>7.4532142857142866E-2</v>
      </c>
      <c r="LU51" s="41">
        <v>6.0110714285714288E-2</v>
      </c>
      <c r="LV51" s="41">
        <v>0.69124464285714293</v>
      </c>
      <c r="LW51" s="41">
        <v>0.66473189285714285</v>
      </c>
      <c r="LX51" s="41">
        <v>0.78423050000000016</v>
      </c>
      <c r="LY51" s="41">
        <v>0.76446414285714315</v>
      </c>
      <c r="LZ51" s="41">
        <v>0.38237492857142852</v>
      </c>
      <c r="MA51" s="41">
        <v>0.54399485714285711</v>
      </c>
      <c r="MB51" s="41">
        <v>0.41974832142857149</v>
      </c>
      <c r="MC51" s="41">
        <v>0.74267589285714275</v>
      </c>
      <c r="MD51" s="41">
        <v>0.71990503571428577</v>
      </c>
      <c r="ME51" s="41">
        <v>1.4421428571428569E-2</v>
      </c>
      <c r="MF51" s="41">
        <v>4.5232509642857153</v>
      </c>
      <c r="MG51" s="41">
        <v>4.0032753571428561</v>
      </c>
      <c r="MH51" s="41">
        <v>0.53474907142857142</v>
      </c>
      <c r="MI51" s="41">
        <v>0.6065888928571429</v>
      </c>
      <c r="MJ51" s="41">
        <v>0.67099557142857147</v>
      </c>
      <c r="MK51" s="41">
        <v>0.72156910714285716</v>
      </c>
      <c r="ML51" s="41">
        <v>23.181428571428587</v>
      </c>
      <c r="MM51" s="41">
        <v>18.953928571428573</v>
      </c>
      <c r="MN51" s="41">
        <v>19.509285714285713</v>
      </c>
      <c r="MO51" s="41">
        <v>19.675714285714289</v>
      </c>
      <c r="MP51" s="41">
        <f t="shared" si="32"/>
        <v>-3.6721428571428731</v>
      </c>
      <c r="MQ51" s="41">
        <v>58.737142857142871</v>
      </c>
      <c r="MR51" s="41">
        <f t="shared" si="33"/>
        <v>149.1923428571429</v>
      </c>
      <c r="MS51" s="41">
        <v>150</v>
      </c>
      <c r="MT51" s="41">
        <f t="shared" si="34"/>
        <v>0.80765714285709578</v>
      </c>
      <c r="MU51" s="41">
        <v>0.36979090909090917</v>
      </c>
      <c r="MV51" s="41">
        <v>0.15589696969696965</v>
      </c>
      <c r="MW51" s="41">
        <v>4.7193939393939399E-2</v>
      </c>
      <c r="MX51" s="41">
        <v>0.32903030303030301</v>
      </c>
      <c r="MY51" s="41">
        <v>6.7509090909090907E-2</v>
      </c>
      <c r="MZ51" s="41">
        <v>5.4803030303030312E-2</v>
      </c>
      <c r="NA51" s="41">
        <v>0.69073603030303043</v>
      </c>
      <c r="NB51" s="41">
        <v>0.6590445757575758</v>
      </c>
      <c r="NC51" s="41">
        <v>0.77330496969696949</v>
      </c>
      <c r="ND51" s="41">
        <v>0.74906090909090917</v>
      </c>
      <c r="NE51" s="41">
        <v>0.39622381818181807</v>
      </c>
      <c r="NF51" s="41">
        <v>0.53683000000000003</v>
      </c>
      <c r="NG51" s="41">
        <v>0.40585327272727267</v>
      </c>
      <c r="NH51" s="41">
        <v>0.74146530303030289</v>
      </c>
      <c r="NI51" s="41">
        <v>0.7141634848484848</v>
      </c>
      <c r="NJ51" s="41">
        <v>1.2706060606060606E-2</v>
      </c>
      <c r="NK51" s="41">
        <v>4.5070082121212129</v>
      </c>
      <c r="NL51" s="41">
        <v>3.900918787878787</v>
      </c>
      <c r="NM51" s="41">
        <v>0.52476463636363635</v>
      </c>
      <c r="NN51" s="41">
        <v>0.58713569696969681</v>
      </c>
      <c r="NO51" s="41">
        <v>0.66129439393939404</v>
      </c>
      <c r="NP51" s="41">
        <v>0.70563103030303032</v>
      </c>
      <c r="NQ51" s="41">
        <v>23.932727272727277</v>
      </c>
      <c r="NR51" s="41">
        <v>19.652727272727279</v>
      </c>
      <c r="NS51" s="41">
        <v>20.652727272727265</v>
      </c>
      <c r="NT51" s="41">
        <v>21.15757575757576</v>
      </c>
      <c r="NU51" s="41">
        <f t="shared" si="35"/>
        <v>-3.2800000000000118</v>
      </c>
      <c r="NV51" s="41">
        <v>74.997878787878804</v>
      </c>
      <c r="NW51" s="41">
        <f t="shared" si="36"/>
        <v>190.49461212121216</v>
      </c>
      <c r="NX51" s="41">
        <v>174</v>
      </c>
      <c r="NY51" s="41">
        <f t="shared" si="37"/>
        <v>-16.494612121212157</v>
      </c>
      <c r="NZ51" s="41">
        <v>0.32684687499999993</v>
      </c>
      <c r="OA51" s="41">
        <v>0.139421875</v>
      </c>
      <c r="OB51" s="41">
        <v>4.095E-2</v>
      </c>
      <c r="OC51" s="41">
        <v>0.29695937499999997</v>
      </c>
      <c r="OD51" s="41">
        <v>5.9521875000000009E-2</v>
      </c>
      <c r="OE51" s="41">
        <v>4.7681250000000001E-2</v>
      </c>
      <c r="OF51" s="41">
        <v>0.6912111875000001</v>
      </c>
      <c r="OG51" s="41">
        <v>0.66560659374999998</v>
      </c>
      <c r="OH51" s="41">
        <v>0.77709381249999987</v>
      </c>
      <c r="OI51" s="41">
        <v>0.75768831250000002</v>
      </c>
      <c r="OJ51" s="41">
        <v>0.40192693750000008</v>
      </c>
      <c r="OK51" s="41">
        <v>0.54734596875000008</v>
      </c>
      <c r="OL51" s="41">
        <v>0.40098737499999998</v>
      </c>
      <c r="OM51" s="41">
        <v>0.74464215624999996</v>
      </c>
      <c r="ON51" s="41">
        <v>0.72296290624999959</v>
      </c>
      <c r="OO51" s="41">
        <v>1.1840625E-2</v>
      </c>
      <c r="OP51" s="41">
        <v>4.5201285312499992</v>
      </c>
      <c r="OQ51" s="41">
        <v>4.0169283437499992</v>
      </c>
      <c r="OR51" s="41">
        <v>0.5158415312500001</v>
      </c>
      <c r="OS51" s="41">
        <v>0.57967215625000001</v>
      </c>
      <c r="OT51" s="41">
        <v>0.65366581250000011</v>
      </c>
      <c r="OU51" s="41">
        <v>0.6992461875</v>
      </c>
      <c r="OV51" s="41">
        <v>15.835312500000001</v>
      </c>
      <c r="OW51" s="41">
        <v>12.875937499999999</v>
      </c>
      <c r="OX51" s="41">
        <v>13.394374999999997</v>
      </c>
      <c r="OY51" s="41">
        <v>13.834687499999998</v>
      </c>
      <c r="OZ51" s="41">
        <f t="shared" si="38"/>
        <v>-2.440937500000004</v>
      </c>
      <c r="PA51" s="41">
        <v>47.472187500000011</v>
      </c>
      <c r="PB51" s="41">
        <f t="shared" si="39"/>
        <v>120.57935625000003</v>
      </c>
      <c r="PC51" s="41">
        <v>184</v>
      </c>
      <c r="PD51" s="41">
        <f t="shared" si="40"/>
        <v>63.420643749999968</v>
      </c>
      <c r="PE51" s="41">
        <v>0.35564799999999996</v>
      </c>
      <c r="PF51" s="41">
        <v>0.12357466666666669</v>
      </c>
      <c r="PG51" s="41">
        <v>4.7585333333333341E-2</v>
      </c>
      <c r="PH51" s="41">
        <v>0.31373466666666666</v>
      </c>
      <c r="PI51" s="41">
        <v>6.172533333333334E-2</v>
      </c>
      <c r="PJ51" s="41">
        <v>5.382533333333335E-2</v>
      </c>
      <c r="PK51" s="41">
        <v>0.70361763999999982</v>
      </c>
      <c r="PL51" s="41">
        <v>0.67058036000000021</v>
      </c>
      <c r="PM51" s="41">
        <v>0.76402507999999991</v>
      </c>
      <c r="PN51" s="41">
        <v>0.73658741333333322</v>
      </c>
      <c r="PO51" s="41">
        <v>0.33308881333333323</v>
      </c>
      <c r="PP51" s="41">
        <v>0.44416159999999993</v>
      </c>
      <c r="PQ51" s="41">
        <v>0.48384138666666693</v>
      </c>
      <c r="PR51" s="41">
        <v>0.73696213333333349</v>
      </c>
      <c r="PS51" s="41">
        <v>0.70703921333333342</v>
      </c>
      <c r="PT51" s="41">
        <v>7.9000000000000025E-3</v>
      </c>
      <c r="PU51" s="41">
        <v>4.7770827733333343</v>
      </c>
      <c r="PV51" s="41">
        <v>4.096539560000001</v>
      </c>
      <c r="PW51" s="41">
        <v>0.63347199999999981</v>
      </c>
      <c r="PX51" s="41">
        <v>0.68780525333333309</v>
      </c>
      <c r="PY51" s="41">
        <v>0.75248509333333335</v>
      </c>
      <c r="PZ51" s="41">
        <v>0.78912868000000025</v>
      </c>
      <c r="QA51" s="41">
        <v>24.384000000000018</v>
      </c>
      <c r="QB51" s="41">
        <v>21.43279999999999</v>
      </c>
      <c r="QC51" s="41">
        <v>21.424400000000013</v>
      </c>
      <c r="QD51" s="41">
        <v>21.902799999999999</v>
      </c>
      <c r="QE51" s="41">
        <f t="shared" si="41"/>
        <v>-2.9596000000000053</v>
      </c>
      <c r="QF51" s="41">
        <v>72.826666666666611</v>
      </c>
      <c r="QG51" s="41">
        <f t="shared" si="42"/>
        <v>184.9797333333332</v>
      </c>
      <c r="QH51" s="41">
        <v>185</v>
      </c>
      <c r="QI51" s="41">
        <f t="shared" si="43"/>
        <v>2.0266666666799438E-2</v>
      </c>
      <c r="QJ51" s="41">
        <v>0.33016333333333325</v>
      </c>
      <c r="QK51" s="41">
        <v>0.15710666666666667</v>
      </c>
      <c r="QL51" s="41">
        <v>4.9006666666666684E-2</v>
      </c>
      <c r="QM51" s="41">
        <v>0.23718666666666663</v>
      </c>
      <c r="QN51" s="41">
        <v>5.8919999999999993E-2</v>
      </c>
      <c r="QO51" s="41">
        <v>5.6610000000000008E-2</v>
      </c>
      <c r="QP51" s="41">
        <v>0.6967028999999999</v>
      </c>
      <c r="QQ51" s="41">
        <v>0.60196326666666677</v>
      </c>
      <c r="QR51" s="41">
        <v>0.74062386666666669</v>
      </c>
      <c r="QS51" s="41">
        <v>0.65680436666666653</v>
      </c>
      <c r="QT51" s="41">
        <v>0.45429110000000006</v>
      </c>
      <c r="QU51" s="41">
        <v>0.52386406666666674</v>
      </c>
      <c r="QV51" s="41">
        <v>0.35465550000000001</v>
      </c>
      <c r="QW51" s="41">
        <v>0.70635829999999988</v>
      </c>
      <c r="QX51" s="41">
        <v>0.61416973333333336</v>
      </c>
      <c r="QY51" s="41">
        <v>2.3099999999999996E-3</v>
      </c>
      <c r="QZ51" s="41">
        <v>4.6277255666666663</v>
      </c>
      <c r="RA51" s="41">
        <v>3.0415619</v>
      </c>
      <c r="RB51" s="41">
        <v>0.47882219999999986</v>
      </c>
      <c r="RC51" s="41">
        <v>0.50904340000000003</v>
      </c>
      <c r="RD51" s="41">
        <v>0.61456203333333337</v>
      </c>
      <c r="RE51" s="41">
        <v>0.63681963333333325</v>
      </c>
      <c r="RF51" s="41">
        <v>26.196333333333335</v>
      </c>
      <c r="RG51" s="41">
        <v>22.053666666666665</v>
      </c>
      <c r="RH51" s="41">
        <v>22.59</v>
      </c>
      <c r="RI51" s="41">
        <v>23.414666666666669</v>
      </c>
      <c r="RJ51" s="41">
        <f t="shared" si="44"/>
        <v>-3.6063333333333354</v>
      </c>
      <c r="RK51" s="41">
        <v>53.275666666666702</v>
      </c>
      <c r="RL51" s="41">
        <f t="shared" si="45"/>
        <v>135.32019333333344</v>
      </c>
      <c r="RM51" s="41">
        <v>197</v>
      </c>
      <c r="RN51" s="41">
        <f t="shared" si="46"/>
        <v>61.679806666666565</v>
      </c>
      <c r="RO51" s="41">
        <v>0.32303870967741943</v>
      </c>
      <c r="RP51" s="41">
        <v>0.11886451612903227</v>
      </c>
      <c r="RQ51" s="41">
        <v>4.5074193548387112E-2</v>
      </c>
      <c r="RR51" s="41">
        <v>0.22218387096774195</v>
      </c>
      <c r="RS51" s="41">
        <v>5.974516129032259E-2</v>
      </c>
      <c r="RT51" s="41">
        <v>5.3870967741935491E-2</v>
      </c>
      <c r="RU51" s="41">
        <v>0.68719696774193562</v>
      </c>
      <c r="RV51" s="41">
        <v>0.57654596774193556</v>
      </c>
      <c r="RW51" s="41">
        <v>0.75433141935483849</v>
      </c>
      <c r="RX51" s="41">
        <v>0.66223038709677406</v>
      </c>
      <c r="RY51" s="41">
        <v>0.33068367741935473</v>
      </c>
      <c r="RZ51" s="41">
        <v>0.4491974838709677</v>
      </c>
      <c r="SA51" s="41">
        <v>0.46140538709677414</v>
      </c>
      <c r="SB51" s="41">
        <v>0.71335458064516177</v>
      </c>
      <c r="SC51" s="41">
        <v>0.60922270967741954</v>
      </c>
      <c r="SD51" s="41">
        <v>5.8741935483870959E-3</v>
      </c>
      <c r="SE51" s="41">
        <v>4.4427330000000005</v>
      </c>
      <c r="SF51" s="41">
        <v>2.7331508064516132</v>
      </c>
      <c r="SG51" s="41">
        <v>0.611509935483871</v>
      </c>
      <c r="SH51" s="41">
        <v>0.67135651612903202</v>
      </c>
      <c r="SI51" s="41">
        <v>0.73334199999999994</v>
      </c>
      <c r="SJ51" s="41">
        <v>0.77433096774193555</v>
      </c>
      <c r="SK51" s="41">
        <v>28.880967741935486</v>
      </c>
      <c r="SL51" s="41">
        <v>25.260645161290316</v>
      </c>
      <c r="SM51" s="41">
        <v>25.580967741935488</v>
      </c>
      <c r="SN51" s="41">
        <v>26.783225806451611</v>
      </c>
      <c r="SO51" s="41">
        <f t="shared" si="47"/>
        <v>-3.2999999999999972</v>
      </c>
      <c r="SP51" s="42">
        <v>73.00516129032259</v>
      </c>
      <c r="SQ51" s="42">
        <f t="shared" si="48"/>
        <v>185.4331096774194</v>
      </c>
      <c r="SR51" s="42">
        <v>202.5</v>
      </c>
      <c r="SS51" s="42">
        <f t="shared" si="49"/>
        <v>17.066890322580605</v>
      </c>
      <c r="ST51" s="42">
        <v>-9999</v>
      </c>
      <c r="SU51" s="42">
        <v>-9999</v>
      </c>
      <c r="SV51" s="42">
        <v>-9999</v>
      </c>
      <c r="SW51" s="42">
        <v>-9999</v>
      </c>
      <c r="SX51" s="42">
        <v>-9999</v>
      </c>
      <c r="SY51" s="42">
        <v>-9999</v>
      </c>
      <c r="SZ51" s="42">
        <v>-9999</v>
      </c>
      <c r="TA51" s="42">
        <v>-9999</v>
      </c>
      <c r="TB51" s="42">
        <v>-9999</v>
      </c>
      <c r="TC51" s="42">
        <v>-9999</v>
      </c>
      <c r="TD51" s="42">
        <v>-9999</v>
      </c>
      <c r="TE51" s="42">
        <v>-9999</v>
      </c>
      <c r="TF51" s="42">
        <v>-9999</v>
      </c>
      <c r="TG51" s="42">
        <v>-9999</v>
      </c>
      <c r="TH51" s="42">
        <v>-9999</v>
      </c>
      <c r="TI51" s="42">
        <v>-9999</v>
      </c>
      <c r="TJ51" s="42">
        <v>-9999</v>
      </c>
      <c r="TK51" s="42">
        <v>-9999</v>
      </c>
      <c r="TL51" s="42">
        <v>-9999</v>
      </c>
      <c r="TM51" s="42">
        <v>-9999</v>
      </c>
      <c r="TN51" s="42">
        <v>-9999</v>
      </c>
      <c r="TO51" s="42">
        <v>-9999</v>
      </c>
      <c r="TP51" s="42">
        <v>-9999</v>
      </c>
      <c r="TQ51" s="42">
        <v>-9999</v>
      </c>
      <c r="TR51" s="42">
        <v>-9999</v>
      </c>
      <c r="TS51" s="42">
        <v>-9999</v>
      </c>
      <c r="TT51" s="41">
        <f t="shared" ref="TT51:TT114" si="62">TR51-TP51</f>
        <v>0</v>
      </c>
      <c r="TU51" s="41">
        <v>73.00516129032259</v>
      </c>
      <c r="TV51" s="41">
        <f t="shared" ref="TV51" si="63">TU51*2.54</f>
        <v>185.4331096774194</v>
      </c>
      <c r="TW51" s="41">
        <v>207</v>
      </c>
      <c r="TX51" s="41">
        <f t="shared" ref="TX51" si="64">TW51-TV51</f>
        <v>21.566890322580605</v>
      </c>
      <c r="TY51" s="41">
        <v>0.28748181818181812</v>
      </c>
      <c r="TZ51" s="41">
        <v>0.13101818181818181</v>
      </c>
      <c r="UA51" s="41">
        <v>7.0827272727272739E-2</v>
      </c>
      <c r="UB51" s="41">
        <v>0.19975757575757577</v>
      </c>
      <c r="UC51" s="41">
        <v>8.2760606060606035E-2</v>
      </c>
      <c r="UD51" s="41">
        <v>6.2236363636363645E-2</v>
      </c>
      <c r="UE51" s="41">
        <v>0.55257860606060605</v>
      </c>
      <c r="UF51" s="41">
        <v>0.41445290909090915</v>
      </c>
      <c r="UG51" s="41">
        <v>0.60307069696969695</v>
      </c>
      <c r="UH51" s="41">
        <v>0.47591512121212109</v>
      </c>
      <c r="UI51" s="41">
        <v>0.22619881818181822</v>
      </c>
      <c r="UJ51" s="41">
        <v>0.29714512121212122</v>
      </c>
      <c r="UK51" s="41">
        <v>0.3731303939393939</v>
      </c>
      <c r="UL51" s="41">
        <v>0.64285512121212118</v>
      </c>
      <c r="UM51" s="41">
        <v>0.52475690909090911</v>
      </c>
      <c r="UN51" s="41">
        <v>2.0524242424242417E-2</v>
      </c>
      <c r="UO51" s="41">
        <v>2.4887057878787879</v>
      </c>
      <c r="UP51" s="41">
        <v>1.4278905454545452</v>
      </c>
      <c r="UQ51" s="41">
        <v>0.61957939393939399</v>
      </c>
      <c r="UR51" s="41">
        <v>0.67501293939393936</v>
      </c>
      <c r="US51" s="41">
        <v>0.72205554545454553</v>
      </c>
      <c r="UT51" s="41">
        <v>0.7625144545454543</v>
      </c>
      <c r="UU51" s="41">
        <v>33.655454545454532</v>
      </c>
      <c r="UV51" s="41">
        <v>28.831515151515152</v>
      </c>
      <c r="UW51" s="41">
        <v>29.608484848484849</v>
      </c>
      <c r="UX51" s="41">
        <v>30.184848484848487</v>
      </c>
      <c r="UY51" s="41">
        <f t="shared" si="50"/>
        <v>-4.0469696969696827</v>
      </c>
      <c r="UZ51" s="42">
        <v>73.648787878787886</v>
      </c>
      <c r="VA51" s="42">
        <f t="shared" si="51"/>
        <v>187.06792121212123</v>
      </c>
      <c r="VB51" s="42">
        <v>206</v>
      </c>
      <c r="VC51" s="42">
        <f t="shared" si="52"/>
        <v>18.932078787878766</v>
      </c>
      <c r="VD51" s="41">
        <f t="shared" si="58"/>
        <v>-693.69884369466149</v>
      </c>
      <c r="VE51" s="41">
        <f t="shared" si="59"/>
        <v>-693.24309918268034</v>
      </c>
      <c r="VF51" s="41">
        <f t="shared" si="60"/>
        <v>-1.1014343054633766</v>
      </c>
    </row>
    <row r="52" spans="1:578" x14ac:dyDescent="0.25">
      <c r="A52" s="4">
        <v>1</v>
      </c>
      <c r="B52" s="4">
        <v>6</v>
      </c>
      <c r="C52" s="28">
        <v>601</v>
      </c>
      <c r="D52" s="4">
        <v>11</v>
      </c>
      <c r="E52" s="42">
        <v>-9999</v>
      </c>
      <c r="F52" s="4">
        <v>1</v>
      </c>
      <c r="G52" s="4">
        <v>48.8</v>
      </c>
      <c r="H52" s="40">
        <v>134.64367088607594</v>
      </c>
      <c r="I52" s="40">
        <f t="shared" si="7"/>
        <v>183.44367088607595</v>
      </c>
      <c r="J52" s="41">
        <f t="shared" si="8"/>
        <v>0.3794077991439006</v>
      </c>
      <c r="K52" s="4" t="s">
        <v>11</v>
      </c>
      <c r="L52" s="42">
        <v>300</v>
      </c>
      <c r="M52" s="42">
        <f t="shared" si="56"/>
        <v>336.00000000000006</v>
      </c>
      <c r="N52" s="42">
        <v>-9999</v>
      </c>
      <c r="O52" s="42">
        <v>-9999</v>
      </c>
      <c r="P52" s="42">
        <v>-9999</v>
      </c>
      <c r="Q52" s="42">
        <v>-9999</v>
      </c>
      <c r="R52" s="42">
        <v>-9999</v>
      </c>
      <c r="S52" s="42">
        <v>-9999</v>
      </c>
      <c r="T52" s="42">
        <v>-9999</v>
      </c>
      <c r="U52" s="42">
        <v>-9999</v>
      </c>
      <c r="V52" s="42">
        <v>-9999</v>
      </c>
      <c r="W52" s="42">
        <v>-9999</v>
      </c>
      <c r="X52" s="42">
        <v>-9999</v>
      </c>
      <c r="Y52" s="42">
        <v>-9999</v>
      </c>
      <c r="Z52" s="42">
        <v>-9999</v>
      </c>
      <c r="AA52" s="42">
        <v>-9999</v>
      </c>
      <c r="AB52" s="42">
        <v>-9999</v>
      </c>
      <c r="AC52" s="42">
        <v>-9999</v>
      </c>
      <c r="AD52" s="42">
        <v>-9999</v>
      </c>
      <c r="AE52" s="42">
        <v>-9999</v>
      </c>
      <c r="AF52" s="43">
        <v>11</v>
      </c>
      <c r="AG52" s="4">
        <v>8.4</v>
      </c>
      <c r="AH52" s="4">
        <v>7.2</v>
      </c>
      <c r="AI52" s="4">
        <v>0.44</v>
      </c>
      <c r="AJ52" s="4" t="s">
        <v>38</v>
      </c>
      <c r="AK52" s="42">
        <v>-9999</v>
      </c>
      <c r="AL52" s="4">
        <v>258</v>
      </c>
      <c r="AM52" s="4">
        <v>0.8</v>
      </c>
      <c r="AN52" s="4">
        <v>4034</v>
      </c>
      <c r="AO52" s="4">
        <v>208</v>
      </c>
      <c r="AP52" s="4">
        <v>242</v>
      </c>
      <c r="AQ52" s="4">
        <v>23.6</v>
      </c>
      <c r="AR52" s="4">
        <v>0</v>
      </c>
      <c r="AS52" s="4">
        <v>3</v>
      </c>
      <c r="AT52" s="4">
        <v>85</v>
      </c>
      <c r="AU52" s="4">
        <v>7</v>
      </c>
      <c r="AV52" s="4">
        <v>4</v>
      </c>
      <c r="AW52" s="4">
        <v>39</v>
      </c>
      <c r="AX52" s="4">
        <v>54</v>
      </c>
      <c r="AY52" s="42">
        <v>-9999</v>
      </c>
      <c r="AZ52" s="42">
        <v>-9999</v>
      </c>
      <c r="BA52" s="42">
        <v>-9999</v>
      </c>
      <c r="BB52" s="42">
        <v>-9999</v>
      </c>
      <c r="BC52" s="42">
        <v>-9999</v>
      </c>
      <c r="BD52" s="42">
        <v>-9999</v>
      </c>
      <c r="BE52" s="42">
        <v>-9999</v>
      </c>
      <c r="BF52" s="42">
        <v>-9999</v>
      </c>
      <c r="BG52" s="42">
        <v>-9999</v>
      </c>
      <c r="BH52" s="42">
        <v>-9999</v>
      </c>
      <c r="BI52" s="42">
        <v>-9999</v>
      </c>
      <c r="BJ52" s="42">
        <v>-9999</v>
      </c>
      <c r="BK52" s="42">
        <v>-9999</v>
      </c>
      <c r="BL52" s="42">
        <v>-9999</v>
      </c>
      <c r="BM52" s="42">
        <v>-9999</v>
      </c>
      <c r="BN52" s="42">
        <v>-9999</v>
      </c>
      <c r="BO52" s="42">
        <v>-9999</v>
      </c>
      <c r="BP52" s="42">
        <v>-9999</v>
      </c>
      <c r="BQ52" s="42">
        <v>-9999</v>
      </c>
      <c r="BR52" s="42">
        <v>-9999</v>
      </c>
      <c r="BS52" s="42">
        <v>-9999</v>
      </c>
      <c r="BT52" s="42">
        <v>-9999</v>
      </c>
      <c r="BU52" s="42">
        <v>-9999</v>
      </c>
      <c r="BV52" s="42">
        <v>-9999</v>
      </c>
      <c r="BW52" s="42">
        <v>-9999</v>
      </c>
      <c r="BX52" s="42">
        <v>-9999</v>
      </c>
      <c r="BY52" s="42">
        <v>-9999</v>
      </c>
      <c r="BZ52" s="42">
        <v>-9999</v>
      </c>
      <c r="CA52" s="4">
        <v>55.7</v>
      </c>
      <c r="CB52" s="4">
        <v>55.45</v>
      </c>
      <c r="CC52" s="4">
        <v>50.45</v>
      </c>
      <c r="CD52" s="14">
        <v>8.5500000000000007</v>
      </c>
      <c r="CE52" s="25">
        <f t="shared" si="57"/>
        <v>570.00000000000011</v>
      </c>
      <c r="CF52" s="4">
        <v>3.43</v>
      </c>
      <c r="CG52" s="41">
        <f t="shared" si="55"/>
        <v>19.551000000000005</v>
      </c>
      <c r="CH52" s="37">
        <v>26.99</v>
      </c>
      <c r="CI52" s="25">
        <f>(CH52/1000)*(10000/(0.5*2*0.15))</f>
        <v>1799.3333333333335</v>
      </c>
      <c r="CJ52" s="43">
        <v>2.46</v>
      </c>
      <c r="CK52" s="41">
        <f>CI52*CJ52/100</f>
        <v>44.263600000000004</v>
      </c>
      <c r="CL52" s="38">
        <v>77.8</v>
      </c>
      <c r="CM52" s="25">
        <f>(CL52/1000)*(10000/(0.5*2*0.15))</f>
        <v>5186.666666666667</v>
      </c>
      <c r="CN52" s="43">
        <v>1.84</v>
      </c>
      <c r="CO52" s="41">
        <f>CM52*CN52/100</f>
        <v>95.434666666666672</v>
      </c>
      <c r="CP52" s="38">
        <v>92.89</v>
      </c>
      <c r="CQ52" s="25">
        <f>(CP52/1000)*(10000/(0.5*2*0.15))</f>
        <v>6192.666666666667</v>
      </c>
      <c r="CR52" s="43">
        <v>2.08</v>
      </c>
      <c r="CS52" s="41">
        <f>CQ52*CR52/100</f>
        <v>128.80746666666667</v>
      </c>
      <c r="CT52" s="8">
        <v>282.98</v>
      </c>
      <c r="CU52" s="8">
        <v>3.7424280142726669</v>
      </c>
      <c r="CV52" s="8">
        <v>4.4938949999999993</v>
      </c>
      <c r="CW52" s="8">
        <v>629.69873572925053</v>
      </c>
      <c r="CX52" s="25">
        <f t="shared" si="61"/>
        <v>629.69873572925053</v>
      </c>
      <c r="CY52" s="25">
        <f t="shared" si="9"/>
        <v>615.17391304347836</v>
      </c>
      <c r="CZ52" s="25">
        <f>CX52/(CQ52)</f>
        <v>0.1016845843033562</v>
      </c>
      <c r="DA52" s="43">
        <v>2.95</v>
      </c>
      <c r="DB52" s="41">
        <f t="shared" si="10"/>
        <v>18.576112704012893</v>
      </c>
      <c r="DC52" s="41">
        <v>60.3</v>
      </c>
      <c r="DD52" s="41">
        <v>1234</v>
      </c>
      <c r="DE52" s="41">
        <f t="shared" si="3"/>
        <v>48.865478119935169</v>
      </c>
      <c r="DF52" s="41">
        <v>0</v>
      </c>
      <c r="DG52" s="41">
        <v>0.76072903225806465</v>
      </c>
      <c r="DH52" s="41">
        <v>0.55539032258064525</v>
      </c>
      <c r="DI52" s="41">
        <v>0.48059354838709678</v>
      </c>
      <c r="DJ52" s="41">
        <v>0.72556451612903239</v>
      </c>
      <c r="DK52" s="41">
        <v>0.49522258064516128</v>
      </c>
      <c r="DL52" s="41">
        <v>0.30202903225806454</v>
      </c>
      <c r="DM52" s="41">
        <v>0.21141722580645164</v>
      </c>
      <c r="DN52" s="41">
        <v>0.1886081612903226</v>
      </c>
      <c r="DO52" s="41">
        <v>0.22553187096774197</v>
      </c>
      <c r="DP52" s="41">
        <v>0.20286964516129036</v>
      </c>
      <c r="DQ52" s="41">
        <v>5.7435483870967731E-2</v>
      </c>
      <c r="DR52" s="41">
        <v>7.2199870967741914E-2</v>
      </c>
      <c r="DS52" s="41">
        <v>0.15586567741935478</v>
      </c>
      <c r="DT52" s="41">
        <v>0.43149270967741932</v>
      </c>
      <c r="DU52" s="41">
        <v>0.4119677096774193</v>
      </c>
      <c r="DV52" s="41">
        <v>0.19319354838709679</v>
      </c>
      <c r="DW52" s="41">
        <v>0.53713754838709682</v>
      </c>
      <c r="DX52" s="41">
        <v>0.46600851612903216</v>
      </c>
      <c r="DY52" s="41">
        <v>0.69068196774193535</v>
      </c>
      <c r="DZ52" s="41">
        <v>0.74172912903225807</v>
      </c>
      <c r="EA52" s="41">
        <v>0.73192651612903215</v>
      </c>
      <c r="EB52" s="41">
        <v>0.7756562580645161</v>
      </c>
      <c r="EC52" s="41">
        <v>21.444193548387101</v>
      </c>
      <c r="ED52" s="41">
        <v>25.221290322580639</v>
      </c>
      <c r="EE52" s="41">
        <v>26.059354838709677</v>
      </c>
      <c r="EF52" s="41">
        <v>27.138709677419353</v>
      </c>
      <c r="EG52" s="41">
        <f t="shared" si="11"/>
        <v>4.6151612903225754</v>
      </c>
      <c r="EH52" s="41">
        <v>37.995161290322592</v>
      </c>
      <c r="EI52" s="42">
        <f t="shared" si="12"/>
        <v>96.507709677419385</v>
      </c>
      <c r="EJ52" s="4">
        <v>105</v>
      </c>
      <c r="EK52" s="40">
        <f t="shared" si="13"/>
        <v>8.4922903225806152</v>
      </c>
      <c r="EL52" s="41">
        <v>0.70949318181818188</v>
      </c>
      <c r="EM52" s="41">
        <v>0.51037954545454545</v>
      </c>
      <c r="EN52" s="41">
        <v>0.42787727272727272</v>
      </c>
      <c r="EO52" s="41">
        <v>0.67531818181818182</v>
      </c>
      <c r="EP52" s="41">
        <v>0.44206136363636356</v>
      </c>
      <c r="EQ52" s="41">
        <v>0.27396818181818183</v>
      </c>
      <c r="ER52" s="41">
        <v>0.23195404545454543</v>
      </c>
      <c r="ES52" s="41">
        <v>0.20854956818181813</v>
      </c>
      <c r="ET52" s="41">
        <v>0.24735124999999999</v>
      </c>
      <c r="EU52" s="41">
        <v>0.22412172727272728</v>
      </c>
      <c r="EV52" s="41">
        <v>7.1850795454545466E-2</v>
      </c>
      <c r="EW52" s="41">
        <v>8.806270454545452E-2</v>
      </c>
      <c r="EX52" s="41">
        <v>0.16288186363636359</v>
      </c>
      <c r="EY52" s="41">
        <v>0.44258063636363654</v>
      </c>
      <c r="EZ52" s="41">
        <v>0.42259881818181827</v>
      </c>
      <c r="FA52" s="41">
        <v>0.16809318181818181</v>
      </c>
      <c r="FB52" s="41">
        <v>0.60628713636363629</v>
      </c>
      <c r="FC52" s="41">
        <v>0.52863122727272738</v>
      </c>
      <c r="FD52" s="41">
        <v>0.65910270454545483</v>
      </c>
      <c r="FE52" s="41">
        <v>0.70473622727272722</v>
      </c>
      <c r="FF52" s="41">
        <v>0.70645886363636368</v>
      </c>
      <c r="FG52" s="41">
        <v>0.74572693181818184</v>
      </c>
      <c r="FH52" s="41">
        <v>21.904090909090897</v>
      </c>
      <c r="FI52" s="41">
        <v>25.38636363636364</v>
      </c>
      <c r="FJ52" s="41">
        <v>26.324999999999992</v>
      </c>
      <c r="FK52" s="41">
        <v>27.163636363636371</v>
      </c>
      <c r="FL52" s="41">
        <f t="shared" si="14"/>
        <v>4.4209090909090953</v>
      </c>
      <c r="FM52" s="41">
        <v>39.985000000000007</v>
      </c>
      <c r="FN52" s="40">
        <f t="shared" si="15"/>
        <v>101.56190000000002</v>
      </c>
      <c r="FO52" s="4">
        <v>105</v>
      </c>
      <c r="FP52" s="40">
        <f t="shared" si="16"/>
        <v>3.4380999999999773</v>
      </c>
      <c r="FQ52" s="41">
        <v>0.71796222222222228</v>
      </c>
      <c r="FR52" s="41">
        <v>0.50831999999999988</v>
      </c>
      <c r="FS52" s="41">
        <v>0.40020888888888889</v>
      </c>
      <c r="FT52" s="41">
        <v>0.68730222222222226</v>
      </c>
      <c r="FU52" s="41">
        <v>0.41843777777777769</v>
      </c>
      <c r="FV52" s="41">
        <v>0.26879999999999998</v>
      </c>
      <c r="FW52" s="41">
        <v>0.2632868444444445</v>
      </c>
      <c r="FX52" s="41">
        <v>0.24291102222222219</v>
      </c>
      <c r="FY52" s="41">
        <v>0.28408828888888887</v>
      </c>
      <c r="FZ52" s="41">
        <v>0.2639020222222222</v>
      </c>
      <c r="GA52" s="41">
        <v>9.7265666666666667E-2</v>
      </c>
      <c r="GB52" s="41">
        <v>0.11937200000000002</v>
      </c>
      <c r="GC52" s="41">
        <v>0.17059291111111111</v>
      </c>
      <c r="GD52" s="41">
        <v>0.45488615555555556</v>
      </c>
      <c r="GE52" s="41">
        <v>0.43741651111111118</v>
      </c>
      <c r="GF52" s="41">
        <v>0.14963777777777779</v>
      </c>
      <c r="GG52" s="41">
        <v>0.72041262222222224</v>
      </c>
      <c r="GH52" s="41">
        <v>0.64674906666666665</v>
      </c>
      <c r="GI52" s="41">
        <v>0.60188564444444448</v>
      </c>
      <c r="GJ52" s="41">
        <v>0.65311117777777783</v>
      </c>
      <c r="GK52" s="41">
        <v>0.659467822222222</v>
      </c>
      <c r="GL52" s="41">
        <v>0.70346599999999981</v>
      </c>
      <c r="GM52" s="41">
        <v>20.916666666666664</v>
      </c>
      <c r="GN52" s="41">
        <v>27.234222222222225</v>
      </c>
      <c r="GO52" s="41">
        <v>28.158222222222214</v>
      </c>
      <c r="GP52" s="41">
        <v>28.788666666666671</v>
      </c>
      <c r="GQ52" s="41">
        <f t="shared" si="17"/>
        <v>7.24155555555555</v>
      </c>
      <c r="GR52" s="40">
        <v>39.856000000000002</v>
      </c>
      <c r="GS52" s="40">
        <f t="shared" si="18"/>
        <v>101.23424</v>
      </c>
      <c r="GT52" s="4">
        <v>104</v>
      </c>
      <c r="GU52" s="41">
        <f t="shared" si="19"/>
        <v>2.7657600000000002</v>
      </c>
      <c r="GV52" s="41">
        <v>0.72458571428571417</v>
      </c>
      <c r="GW52" s="41">
        <v>0.51251836734693856</v>
      </c>
      <c r="GX52" s="41">
        <v>0.37997959183673469</v>
      </c>
      <c r="GY52" s="41">
        <v>0.69652448979591819</v>
      </c>
      <c r="GZ52" s="41">
        <v>0.40837142857142872</v>
      </c>
      <c r="HA52" s="41">
        <v>0.26497755102040815</v>
      </c>
      <c r="HB52" s="41">
        <v>0.27957624489795918</v>
      </c>
      <c r="HC52" s="41">
        <v>0.26145153061224485</v>
      </c>
      <c r="HD52" s="41">
        <v>0.31276526530612242</v>
      </c>
      <c r="HE52" s="41">
        <v>0.29504967346938776</v>
      </c>
      <c r="HF52" s="41">
        <v>0.11486304081632651</v>
      </c>
      <c r="HG52" s="41">
        <v>0.15063714285714289</v>
      </c>
      <c r="HH52" s="41">
        <v>0.17091891836734696</v>
      </c>
      <c r="HI52" s="41">
        <v>0.46406451020408163</v>
      </c>
      <c r="HJ52" s="41">
        <v>0.44860469387755086</v>
      </c>
      <c r="HK52" s="41">
        <v>0.1433938775510204</v>
      </c>
      <c r="HL52" s="41">
        <v>0.79506967346938784</v>
      </c>
      <c r="HM52" s="41">
        <v>0.72517408163265284</v>
      </c>
      <c r="HN52" s="41">
        <v>0.5483137755102041</v>
      </c>
      <c r="HO52" s="41">
        <v>0.62044944897959176</v>
      </c>
      <c r="HP52" s="41">
        <v>0.61349440816326539</v>
      </c>
      <c r="HQ52" s="41">
        <v>0.6751575510204082</v>
      </c>
      <c r="HR52" s="41">
        <v>15.687959183673481</v>
      </c>
      <c r="HS52" s="41">
        <v>23.62489795918367</v>
      </c>
      <c r="HT52" s="41">
        <v>24.173673469387754</v>
      </c>
      <c r="HU52" s="41">
        <v>24.667755102040818</v>
      </c>
      <c r="HV52" s="41">
        <f t="shared" si="20"/>
        <v>8.4857142857142733</v>
      </c>
      <c r="HW52" s="41">
        <v>39.083469387755102</v>
      </c>
      <c r="HX52" s="41">
        <f t="shared" si="21"/>
        <v>99.272012244897965</v>
      </c>
      <c r="HY52" s="4">
        <v>106</v>
      </c>
      <c r="HZ52" s="40">
        <f t="shared" si="22"/>
        <v>6.7279877551020348</v>
      </c>
      <c r="IA52" s="41">
        <v>0.68835000000000024</v>
      </c>
      <c r="IB52" s="41">
        <v>0.42897600000000002</v>
      </c>
      <c r="IC52" s="41">
        <v>0.28492200000000001</v>
      </c>
      <c r="ID52" s="41">
        <v>0.6352939999999998</v>
      </c>
      <c r="IE52" s="41">
        <v>0.31889200000000001</v>
      </c>
      <c r="IF52" s="41">
        <v>0.20632600000000004</v>
      </c>
      <c r="IG52" s="41">
        <v>0.36648046000000006</v>
      </c>
      <c r="IH52" s="41">
        <v>0.33150518000000007</v>
      </c>
      <c r="II52" s="41">
        <v>0.41512211999999982</v>
      </c>
      <c r="IJ52" s="41">
        <v>0.38152639999999999</v>
      </c>
      <c r="IK52" s="41">
        <v>0.1485668</v>
      </c>
      <c r="IL52" s="41">
        <v>0.20393657999999998</v>
      </c>
      <c r="IM52" s="41">
        <v>0.23148522000000005</v>
      </c>
      <c r="IN52" s="41">
        <v>0.53846744000000013</v>
      </c>
      <c r="IO52" s="41">
        <v>0.50945910000000016</v>
      </c>
      <c r="IP52" s="41">
        <v>0.11256599999999999</v>
      </c>
      <c r="IQ52" s="41">
        <v>1.1831462199999998</v>
      </c>
      <c r="IR52" s="41">
        <v>1.01432378</v>
      </c>
      <c r="IS52" s="41">
        <v>0.56022326000000011</v>
      </c>
      <c r="IT52" s="41">
        <v>0.63811828000000004</v>
      </c>
      <c r="IU52" s="41">
        <v>0.64244961999999983</v>
      </c>
      <c r="IV52" s="41">
        <v>0.70614762000000031</v>
      </c>
      <c r="IW52" s="41">
        <v>21.569000000000003</v>
      </c>
      <c r="IX52" s="41">
        <v>28.255800000000001</v>
      </c>
      <c r="IY52" s="41">
        <v>28.337199999999999</v>
      </c>
      <c r="IZ52" s="41">
        <v>28.5718</v>
      </c>
      <c r="JA52" s="41">
        <f t="shared" si="23"/>
        <v>6.7681999999999967</v>
      </c>
      <c r="JB52" s="41">
        <v>41.832000000000001</v>
      </c>
      <c r="JC52" s="41">
        <f t="shared" si="24"/>
        <v>106.25328</v>
      </c>
      <c r="JD52" s="41">
        <v>112</v>
      </c>
      <c r="JE52" s="41">
        <f t="shared" si="25"/>
        <v>5.7467199999999963</v>
      </c>
      <c r="JF52" s="41">
        <v>0.63458974358974363</v>
      </c>
      <c r="JG52" s="41">
        <v>0.38889230769230765</v>
      </c>
      <c r="JH52" s="41">
        <v>0.24876923076923071</v>
      </c>
      <c r="JI52" s="41">
        <v>0.58481538461538474</v>
      </c>
      <c r="JJ52" s="41">
        <v>0.2829435897435898</v>
      </c>
      <c r="JK52" s="41">
        <v>0.18613333333333335</v>
      </c>
      <c r="JL52" s="41">
        <v>0.38319953846153842</v>
      </c>
      <c r="JM52" s="41">
        <v>0.34816297435897436</v>
      </c>
      <c r="JN52" s="41">
        <v>0.43741817948717954</v>
      </c>
      <c r="JO52" s="41">
        <v>0.40422035897435887</v>
      </c>
      <c r="JP52" s="41">
        <v>0.15974499999999997</v>
      </c>
      <c r="JQ52" s="41">
        <v>0.22262451282051288</v>
      </c>
      <c r="JR52" s="41">
        <v>0.23938661538461545</v>
      </c>
      <c r="JS52" s="41">
        <v>0.54582543589743582</v>
      </c>
      <c r="JT52" s="41">
        <v>0.51674858974358961</v>
      </c>
      <c r="JU52" s="41">
        <v>9.6810256410256382E-2</v>
      </c>
      <c r="JV52" s="41">
        <v>1.2775560769230772</v>
      </c>
      <c r="JW52" s="41">
        <v>1.0980067948717946</v>
      </c>
      <c r="JX52" s="41">
        <v>0.54963043589743599</v>
      </c>
      <c r="JY52" s="41">
        <v>0.63095230769230759</v>
      </c>
      <c r="JZ52" s="41">
        <v>0.63619407692307683</v>
      </c>
      <c r="KA52" s="41">
        <v>0.7021752820512821</v>
      </c>
      <c r="KB52" s="41">
        <v>25.64692307692307</v>
      </c>
      <c r="KC52" s="41">
        <v>33.753589743589743</v>
      </c>
      <c r="KD52" s="41">
        <v>33.941282051282037</v>
      </c>
      <c r="KE52" s="41">
        <v>33.554358974358991</v>
      </c>
      <c r="KF52" s="41">
        <f t="shared" si="26"/>
        <v>8.2943589743589676</v>
      </c>
      <c r="KG52" s="41">
        <v>44.031794871794865</v>
      </c>
      <c r="KH52" s="41">
        <f t="shared" si="27"/>
        <v>111.84075897435896</v>
      </c>
      <c r="KI52" s="41">
        <v>120</v>
      </c>
      <c r="KJ52" s="41">
        <f t="shared" si="28"/>
        <v>8.1592410256410375</v>
      </c>
      <c r="KK52" s="41">
        <v>0.38362580645161282</v>
      </c>
      <c r="KL52" s="41">
        <v>0.23727741935483873</v>
      </c>
      <c r="KM52" s="41">
        <v>0.15108064516129027</v>
      </c>
      <c r="KN52" s="41">
        <v>0.35813548387096772</v>
      </c>
      <c r="KO52" s="41">
        <v>0.17538064516129032</v>
      </c>
      <c r="KP52" s="41">
        <v>0.11346451612903227</v>
      </c>
      <c r="KQ52" s="41">
        <v>0.37347667741935486</v>
      </c>
      <c r="KR52" s="41">
        <v>0.34342977419354836</v>
      </c>
      <c r="KS52" s="41">
        <v>0.4364522258064516</v>
      </c>
      <c r="KT52" s="41">
        <v>0.40811141935483874</v>
      </c>
      <c r="KU52" s="41">
        <v>0.15260309677419354</v>
      </c>
      <c r="KV52" s="41">
        <v>0.22541290322580643</v>
      </c>
      <c r="KW52" s="41">
        <v>0.23545751612903226</v>
      </c>
      <c r="KX52" s="41">
        <v>0.54360070967741936</v>
      </c>
      <c r="KY52" s="41">
        <v>0.51876983870967752</v>
      </c>
      <c r="KZ52" s="41">
        <v>6.1916129032258072E-2</v>
      </c>
      <c r="LA52" s="41">
        <v>1.2234836129032256</v>
      </c>
      <c r="LB52" s="41">
        <v>1.0781719032258066</v>
      </c>
      <c r="LC52" s="41">
        <v>0.54304358064516123</v>
      </c>
      <c r="LD52" s="41">
        <v>0.63725167741935473</v>
      </c>
      <c r="LE52" s="41">
        <v>0.62978461290322585</v>
      </c>
      <c r="LF52" s="41">
        <v>0.70633274193548368</v>
      </c>
      <c r="LG52" s="41">
        <v>20.012258064516136</v>
      </c>
      <c r="LH52" s="41">
        <v>22.932580645161284</v>
      </c>
      <c r="LI52" s="41">
        <v>22.33354838709678</v>
      </c>
      <c r="LJ52" s="41">
        <v>21.361612903225804</v>
      </c>
      <c r="LK52" s="41">
        <f t="shared" si="29"/>
        <v>2.3212903225806443</v>
      </c>
      <c r="LL52" s="41">
        <v>56.759677419354851</v>
      </c>
      <c r="LM52" s="41">
        <f t="shared" si="30"/>
        <v>144.16958064516132</v>
      </c>
      <c r="LN52" s="41">
        <v>150</v>
      </c>
      <c r="LO52" s="41">
        <f t="shared" si="31"/>
        <v>5.830419354838682</v>
      </c>
      <c r="LP52" s="41">
        <v>0.35645714285714292</v>
      </c>
      <c r="LQ52" s="41">
        <v>0.20621142857142855</v>
      </c>
      <c r="LR52" s="41">
        <v>0.12652857142857143</v>
      </c>
      <c r="LS52" s="41">
        <v>0.3277857142857144</v>
      </c>
      <c r="LT52" s="41">
        <v>0.1557742857142857</v>
      </c>
      <c r="LU52" s="41">
        <v>9.4960000000000003E-2</v>
      </c>
      <c r="LV52" s="41">
        <v>0.39538345714285722</v>
      </c>
      <c r="LW52" s="41">
        <v>0.36028111428571413</v>
      </c>
      <c r="LX52" s="41">
        <v>0.4794777714285714</v>
      </c>
      <c r="LY52" s="41">
        <v>0.44713831428571432</v>
      </c>
      <c r="LZ52" s="41">
        <v>0.14631394285714283</v>
      </c>
      <c r="MA52" s="41">
        <v>0.24719205714285708</v>
      </c>
      <c r="MB52" s="41">
        <v>0.26713254285714289</v>
      </c>
      <c r="MC52" s="41">
        <v>0.57964582857142866</v>
      </c>
      <c r="MD52" s="41">
        <v>0.55143839999999988</v>
      </c>
      <c r="ME52" s="41">
        <v>6.0814285714285723E-2</v>
      </c>
      <c r="MF52" s="41">
        <v>1.3800966285714285</v>
      </c>
      <c r="MG52" s="41">
        <v>1.1789867428571428</v>
      </c>
      <c r="MH52" s="41">
        <v>0.5600184857142857</v>
      </c>
      <c r="MI52" s="41">
        <v>0.68981591428571409</v>
      </c>
      <c r="MJ52" s="41">
        <v>0.6520684000000001</v>
      </c>
      <c r="MK52" s="41">
        <v>0.75539111428571437</v>
      </c>
      <c r="ML52" s="41">
        <v>22.578285714285716</v>
      </c>
      <c r="MM52" s="41">
        <v>24.37257142857143</v>
      </c>
      <c r="MN52" s="41">
        <v>23.692857142857132</v>
      </c>
      <c r="MO52" s="41">
        <v>22.307142857142853</v>
      </c>
      <c r="MP52" s="41">
        <f t="shared" si="32"/>
        <v>1.1145714285714163</v>
      </c>
      <c r="MQ52" s="41">
        <v>59.639428571428589</v>
      </c>
      <c r="MR52" s="41">
        <f t="shared" si="33"/>
        <v>151.48414857142862</v>
      </c>
      <c r="MS52" s="41">
        <v>150</v>
      </c>
      <c r="MT52" s="41">
        <f t="shared" si="34"/>
        <v>-1.4841485714286193</v>
      </c>
      <c r="MU52" s="41">
        <v>0.30456896551724139</v>
      </c>
      <c r="MV52" s="41">
        <v>0.1676551724137931</v>
      </c>
      <c r="MW52" s="41">
        <v>9.682413793103449E-2</v>
      </c>
      <c r="MX52" s="41">
        <v>0.27327586206896554</v>
      </c>
      <c r="MY52" s="41">
        <v>0.11654482758620693</v>
      </c>
      <c r="MZ52" s="41">
        <v>7.5379310344827588E-2</v>
      </c>
      <c r="NA52" s="41">
        <v>0.44706348275862068</v>
      </c>
      <c r="NB52" s="41">
        <v>0.40360886206896557</v>
      </c>
      <c r="NC52" s="41">
        <v>0.51828558620689669</v>
      </c>
      <c r="ND52" s="41">
        <v>0.47843831034482764</v>
      </c>
      <c r="NE52" s="41">
        <v>0.1839274827586207</v>
      </c>
      <c r="NF52" s="41">
        <v>0.27282979310344824</v>
      </c>
      <c r="NG52" s="41">
        <v>0.28920444827586206</v>
      </c>
      <c r="NH52" s="41">
        <v>0.60259913793103448</v>
      </c>
      <c r="NI52" s="41">
        <v>0.56757172413793089</v>
      </c>
      <c r="NJ52" s="41">
        <v>4.1165517241379311E-2</v>
      </c>
      <c r="NK52" s="41">
        <v>1.6851226551724141</v>
      </c>
      <c r="NL52" s="41">
        <v>1.4054654482758622</v>
      </c>
      <c r="NM52" s="41">
        <v>0.55990203448275855</v>
      </c>
      <c r="NN52" s="41">
        <v>0.65366275862068968</v>
      </c>
      <c r="NO52" s="41">
        <v>0.65806237931034461</v>
      </c>
      <c r="NP52" s="41">
        <v>0.73113555172413791</v>
      </c>
      <c r="NQ52" s="41">
        <v>24.718965517241369</v>
      </c>
      <c r="NR52" s="41">
        <v>28.356206896551726</v>
      </c>
      <c r="NS52" s="41">
        <v>27.37896551724138</v>
      </c>
      <c r="NT52" s="41">
        <v>25.598965517241375</v>
      </c>
      <c r="NU52" s="41">
        <f t="shared" si="35"/>
        <v>2.6600000000000108</v>
      </c>
      <c r="NV52" s="41">
        <v>67.03551724137931</v>
      </c>
      <c r="NW52" s="41">
        <f t="shared" si="36"/>
        <v>170.27021379310344</v>
      </c>
      <c r="NX52" s="41">
        <v>174</v>
      </c>
      <c r="NY52" s="41">
        <f t="shared" si="37"/>
        <v>3.7297862068965628</v>
      </c>
      <c r="NZ52" s="41">
        <v>0.25479000000000002</v>
      </c>
      <c r="OA52" s="41">
        <v>0.1477633333333333</v>
      </c>
      <c r="OB52" s="41">
        <v>8.4539999999999976E-2</v>
      </c>
      <c r="OC52" s="41">
        <v>0.23540999999999992</v>
      </c>
      <c r="OD52" s="41">
        <v>0.10129333333333336</v>
      </c>
      <c r="OE52" s="41">
        <v>6.4470000000000013E-2</v>
      </c>
      <c r="OF52" s="41">
        <v>0.4300963333333333</v>
      </c>
      <c r="OG52" s="41">
        <v>0.39911106666666679</v>
      </c>
      <c r="OH52" s="41">
        <v>0.50097906666666681</v>
      </c>
      <c r="OI52" s="41">
        <v>0.47287556666666669</v>
      </c>
      <c r="OJ52" s="41">
        <v>0.18954320000000005</v>
      </c>
      <c r="OK52" s="41">
        <v>0.27685650000000001</v>
      </c>
      <c r="OL52" s="41">
        <v>0.26414366666666672</v>
      </c>
      <c r="OM52" s="41">
        <v>0.59405833333333335</v>
      </c>
      <c r="ON52" s="41">
        <v>0.56961040000000007</v>
      </c>
      <c r="OO52" s="41">
        <v>3.6823333333333333E-2</v>
      </c>
      <c r="OP52" s="41">
        <v>1.5737358666666665</v>
      </c>
      <c r="OQ52" s="41">
        <v>1.3719857666666668</v>
      </c>
      <c r="OR52" s="41">
        <v>0.52642843333333345</v>
      </c>
      <c r="OS52" s="41">
        <v>0.6138695999999999</v>
      </c>
      <c r="OT52" s="41">
        <v>0.62349019999999988</v>
      </c>
      <c r="OU52" s="41">
        <v>0.69270596666666673</v>
      </c>
      <c r="OV52" s="41">
        <v>14.729333333333336</v>
      </c>
      <c r="OW52" s="41">
        <v>18.576999999999998</v>
      </c>
      <c r="OX52" s="41">
        <v>18.222333333333331</v>
      </c>
      <c r="OY52" s="41">
        <v>17.268666666666668</v>
      </c>
      <c r="OZ52" s="41">
        <f t="shared" si="38"/>
        <v>3.492999999999995</v>
      </c>
      <c r="PA52" s="41">
        <v>43.220666666666666</v>
      </c>
      <c r="PB52" s="41">
        <f t="shared" si="39"/>
        <v>109.78049333333334</v>
      </c>
      <c r="PC52" s="41">
        <v>184</v>
      </c>
      <c r="PD52" s="41">
        <f t="shared" si="40"/>
        <v>74.219506666666661</v>
      </c>
      <c r="PE52" s="41">
        <v>0.24283617021276599</v>
      </c>
      <c r="PF52" s="41">
        <v>0.12903829787234045</v>
      </c>
      <c r="PG52" s="41">
        <v>0.13933829787234045</v>
      </c>
      <c r="PH52" s="41">
        <v>0.21937234042553183</v>
      </c>
      <c r="PI52" s="41">
        <v>0.11541489361702131</v>
      </c>
      <c r="PJ52" s="41">
        <v>8.0693617021276587E-2</v>
      </c>
      <c r="PK52" s="41">
        <v>0.35528644680851063</v>
      </c>
      <c r="PL52" s="41">
        <v>0.31047470212765954</v>
      </c>
      <c r="PM52" s="41">
        <v>0.271836829787234</v>
      </c>
      <c r="PN52" s="41">
        <v>0.22466678723404254</v>
      </c>
      <c r="PO52" s="41">
        <v>5.6439340425531927E-2</v>
      </c>
      <c r="PP52" s="41">
        <v>-3.5561063829787222E-2</v>
      </c>
      <c r="PQ52" s="41">
        <v>0.30539625531914893</v>
      </c>
      <c r="PR52" s="41">
        <v>0.50108472340425514</v>
      </c>
      <c r="PS52" s="41">
        <v>0.46227051063829783</v>
      </c>
      <c r="PT52" s="41">
        <v>3.4721276595744678E-2</v>
      </c>
      <c r="PU52" s="41">
        <v>1.1163621276595748</v>
      </c>
      <c r="PV52" s="41">
        <v>0.91253376595744662</v>
      </c>
      <c r="PW52" s="41">
        <v>1.173464744680851</v>
      </c>
      <c r="PX52" s="41">
        <v>0.86451940425531915</v>
      </c>
      <c r="PY52" s="41">
        <v>1.1347967659574469</v>
      </c>
      <c r="PZ52" s="41">
        <v>0.89596797872340461</v>
      </c>
      <c r="QA52" s="41">
        <v>24.380851063829773</v>
      </c>
      <c r="QB52" s="41">
        <v>30.522553191489365</v>
      </c>
      <c r="QC52" s="41">
        <v>30.547872340425521</v>
      </c>
      <c r="QD52" s="41">
        <v>28.874893617021279</v>
      </c>
      <c r="QE52" s="41">
        <f t="shared" si="41"/>
        <v>6.1670212765957473</v>
      </c>
      <c r="QF52" s="41">
        <v>75.521702127659566</v>
      </c>
      <c r="QG52" s="41">
        <f t="shared" si="42"/>
        <v>191.82512340425529</v>
      </c>
      <c r="QH52" s="41">
        <v>185</v>
      </c>
      <c r="QI52" s="41">
        <f t="shared" si="43"/>
        <v>-6.8251234042552937</v>
      </c>
      <c r="QJ52" s="41">
        <v>0.21121034482758616</v>
      </c>
      <c r="QK52" s="41">
        <v>0.16442413793103444</v>
      </c>
      <c r="QL52" s="41">
        <v>0.14947241379310347</v>
      </c>
      <c r="QM52" s="41">
        <v>0.15483103448275864</v>
      </c>
      <c r="QN52" s="41">
        <v>0.11349310344827587</v>
      </c>
      <c r="QO52" s="41">
        <v>8.3348275862068971E-2</v>
      </c>
      <c r="QP52" s="41">
        <v>0.29978296551724137</v>
      </c>
      <c r="QQ52" s="41">
        <v>0.15408893103448276</v>
      </c>
      <c r="QR52" s="41">
        <v>0.1704253448275862</v>
      </c>
      <c r="QS52" s="41">
        <v>1.8019758620689656E-2</v>
      </c>
      <c r="QT52" s="41">
        <v>0.18313896551724135</v>
      </c>
      <c r="QU52" s="41">
        <v>4.7831827586206896E-2</v>
      </c>
      <c r="QV52" s="41">
        <v>0.12371082758620691</v>
      </c>
      <c r="QW52" s="41">
        <v>0.43283134482758612</v>
      </c>
      <c r="QX52" s="41">
        <v>0.29998868965517245</v>
      </c>
      <c r="QY52" s="41">
        <v>3.0144827586206895E-2</v>
      </c>
      <c r="QZ52" s="41">
        <v>0.86769672413793097</v>
      </c>
      <c r="RA52" s="41">
        <v>0.36807296551724139</v>
      </c>
      <c r="RB52" s="41">
        <v>0.72260200000000008</v>
      </c>
      <c r="RC52" s="41">
        <v>0.40136617241379302</v>
      </c>
      <c r="RD52" s="41">
        <v>0.74666851724137917</v>
      </c>
      <c r="RE52" s="41">
        <v>0.46187262068965507</v>
      </c>
      <c r="RF52" s="41">
        <v>25.972068965517249</v>
      </c>
      <c r="RG52" s="41">
        <v>36.660344827586208</v>
      </c>
      <c r="RH52" s="41">
        <v>36.963793103448282</v>
      </c>
      <c r="RI52" s="41">
        <v>34.291379310344823</v>
      </c>
      <c r="RJ52" s="41">
        <f t="shared" si="44"/>
        <v>10.991724137931033</v>
      </c>
      <c r="RK52" s="41">
        <v>75.323103448275873</v>
      </c>
      <c r="RL52" s="41">
        <f t="shared" si="45"/>
        <v>191.32068275862073</v>
      </c>
      <c r="RM52" s="41">
        <v>197</v>
      </c>
      <c r="RN52" s="41">
        <f t="shared" si="46"/>
        <v>5.6793172413792661</v>
      </c>
      <c r="RO52" s="41">
        <v>0.20096521739130435</v>
      </c>
      <c r="RP52" s="41">
        <v>0.12739999999999999</v>
      </c>
      <c r="RQ52" s="41">
        <v>0.14030000000000001</v>
      </c>
      <c r="RR52" s="41">
        <v>0.14463043478260867</v>
      </c>
      <c r="RS52" s="41">
        <v>0.11475652173913042</v>
      </c>
      <c r="RT52" s="41">
        <v>7.7239130434782616E-2</v>
      </c>
      <c r="RU52" s="41">
        <v>0.27185326086956524</v>
      </c>
      <c r="RV52" s="41">
        <v>0.11488799999999999</v>
      </c>
      <c r="RW52" s="41">
        <v>0.176729</v>
      </c>
      <c r="RX52" s="41">
        <v>1.5104739130434782E-2</v>
      </c>
      <c r="RY52" s="41">
        <v>5.1704217391304354E-2</v>
      </c>
      <c r="RZ52" s="41">
        <v>-4.8531565217391305E-2</v>
      </c>
      <c r="SA52" s="41">
        <v>0.223306</v>
      </c>
      <c r="SB52" s="41">
        <v>0.44377956521739137</v>
      </c>
      <c r="SC52" s="41">
        <v>0.30368839130434783</v>
      </c>
      <c r="SD52" s="41">
        <v>3.7517391304347829E-2</v>
      </c>
      <c r="SE52" s="41">
        <v>0.75454826086956528</v>
      </c>
      <c r="SF52" s="41">
        <v>0.26244200000000001</v>
      </c>
      <c r="SG52" s="41">
        <v>1.293971347826087</v>
      </c>
      <c r="SH52" s="41">
        <v>0.81828934782608709</v>
      </c>
      <c r="SI52" s="41">
        <v>1.2407339565217392</v>
      </c>
      <c r="SJ52" s="41">
        <v>0.84942404347826073</v>
      </c>
      <c r="SK52" s="41">
        <v>31.596956521739138</v>
      </c>
      <c r="SL52" s="41">
        <v>43.333913043478269</v>
      </c>
      <c r="SM52" s="41">
        <v>42.860869565217392</v>
      </c>
      <c r="SN52" s="41">
        <v>40.563913043478259</v>
      </c>
      <c r="SO52" s="41">
        <f t="shared" si="47"/>
        <v>11.263913043478254</v>
      </c>
      <c r="SP52" s="42">
        <v>75.970869565217413</v>
      </c>
      <c r="SQ52" s="42">
        <f t="shared" si="48"/>
        <v>192.96600869565222</v>
      </c>
      <c r="SR52" s="42">
        <v>202.5</v>
      </c>
      <c r="SS52" s="42">
        <f t="shared" si="49"/>
        <v>9.5339913043477793</v>
      </c>
      <c r="ST52" s="41">
        <v>0.19318333333333335</v>
      </c>
      <c r="SU52" s="41">
        <v>0.12716111111111111</v>
      </c>
      <c r="SV52" s="41">
        <v>0.14730555555555552</v>
      </c>
      <c r="SW52" s="41">
        <v>0.14402222222222225</v>
      </c>
      <c r="SX52" s="41">
        <v>0.11565833333333335</v>
      </c>
      <c r="SY52" s="41">
        <v>7.5661111111111096E-2</v>
      </c>
      <c r="SZ52" s="41">
        <v>0.24961530555555558</v>
      </c>
      <c r="TA52" s="41">
        <v>0.10912016666666663</v>
      </c>
      <c r="TB52" s="41">
        <v>0.13338283333333334</v>
      </c>
      <c r="TC52" s="41">
        <v>-1.1375861111111109E-2</v>
      </c>
      <c r="TD52" s="41">
        <v>4.6977472222222226E-2</v>
      </c>
      <c r="TE52" s="41">
        <v>-7.3709611111111129E-2</v>
      </c>
      <c r="TF52" s="41">
        <v>0.20507905555555561</v>
      </c>
      <c r="TG52" s="41">
        <v>0.43589452777777782</v>
      </c>
      <c r="TH52" s="41">
        <v>0.3113771666666667</v>
      </c>
      <c r="TI52" s="41">
        <v>3.9997222222222226E-2</v>
      </c>
      <c r="TJ52" s="41">
        <v>0.67241680555555527</v>
      </c>
      <c r="TK52" s="41">
        <v>0.24622297222222228</v>
      </c>
      <c r="TL52" s="41">
        <v>1.6898525833333333</v>
      </c>
      <c r="TM52" s="41">
        <v>0.82221919444444436</v>
      </c>
      <c r="TN52" s="41">
        <v>1.577401444444444</v>
      </c>
      <c r="TO52" s="41">
        <v>0.8506035277777777</v>
      </c>
      <c r="TP52" s="41">
        <v>32.882777777777768</v>
      </c>
      <c r="TQ52" s="41">
        <v>47.467500000000001</v>
      </c>
      <c r="TR52" s="41">
        <v>47.076111111111111</v>
      </c>
      <c r="TS52" s="41">
        <v>44.141944444444441</v>
      </c>
      <c r="TT52" s="41">
        <f t="shared" si="62"/>
        <v>14.193333333333342</v>
      </c>
      <c r="TU52" s="41">
        <v>75.968611111111073</v>
      </c>
      <c r="TV52" s="41">
        <f t="shared" ref="TV52:TV115" si="65">TU52*2.54</f>
        <v>192.96027222222213</v>
      </c>
      <c r="TW52" s="41">
        <v>207</v>
      </c>
      <c r="TX52" s="41">
        <f t="shared" ref="TX52:TX115" si="66">TW52-TV52</f>
        <v>14.03972777777787</v>
      </c>
      <c r="TY52" s="41">
        <v>0.19548333333333334</v>
      </c>
      <c r="TZ52" s="41">
        <v>0.13235833333333333</v>
      </c>
      <c r="UA52" s="41">
        <v>0.1509875</v>
      </c>
      <c r="UB52" s="41">
        <v>0.14140833333333333</v>
      </c>
      <c r="UC52" s="41">
        <v>0.12327916666666662</v>
      </c>
      <c r="UD52" s="41">
        <v>7.7591666666666656E-2</v>
      </c>
      <c r="UE52" s="41">
        <v>0.22469662500000001</v>
      </c>
      <c r="UF52" s="41">
        <v>6.8367291666666663E-2</v>
      </c>
      <c r="UG52" s="41">
        <v>0.12652958333333333</v>
      </c>
      <c r="UH52" s="41">
        <v>-3.3003999999999999E-2</v>
      </c>
      <c r="UI52" s="41">
        <v>3.5516375000000003E-2</v>
      </c>
      <c r="UJ52" s="41">
        <v>-6.5880916666666678E-2</v>
      </c>
      <c r="UK52" s="41">
        <v>0.19069995833333334</v>
      </c>
      <c r="UL52" s="41">
        <v>0.43052741666666666</v>
      </c>
      <c r="UM52" s="41">
        <v>0.29214875000000001</v>
      </c>
      <c r="UN52" s="41">
        <v>4.5687499999999992E-2</v>
      </c>
      <c r="UO52" s="41">
        <v>0.58630837499999999</v>
      </c>
      <c r="UP52" s="41">
        <v>0.14883208333333334</v>
      </c>
      <c r="UQ52" s="41">
        <v>1.6307108333333338</v>
      </c>
      <c r="UR52" s="41">
        <v>0.84099958333333324</v>
      </c>
      <c r="US52" s="41">
        <v>1.5372221250000002</v>
      </c>
      <c r="UT52" s="41">
        <v>0.86278716666666655</v>
      </c>
      <c r="UU52" s="41">
        <v>34.024166666666666</v>
      </c>
      <c r="UV52" s="41">
        <v>46.627083333333331</v>
      </c>
      <c r="UW52" s="41">
        <v>45.685416666666669</v>
      </c>
      <c r="UX52" s="41">
        <v>42.689166666666658</v>
      </c>
      <c r="UY52" s="41">
        <f t="shared" si="50"/>
        <v>11.661250000000003</v>
      </c>
      <c r="UZ52" s="42">
        <v>75.98041666666667</v>
      </c>
      <c r="VA52" s="42">
        <f t="shared" si="51"/>
        <v>192.99025833333334</v>
      </c>
      <c r="VB52" s="42">
        <v>206</v>
      </c>
      <c r="VC52" s="42">
        <f t="shared" si="52"/>
        <v>13.009741666666656</v>
      </c>
      <c r="VD52" s="41">
        <f t="shared" si="58"/>
        <v>31.335787092209134</v>
      </c>
      <c r="VE52" s="41">
        <f t="shared" si="59"/>
        <v>31.25591616282939</v>
      </c>
      <c r="VF52" s="41">
        <f t="shared" ref="VF52:VF83" si="67">AVERAGE(EG52,FL52,GQ52,JA52,KF52,LK52,MP52,NU52,OZ52,QE52,RJ52,SO52,TU52,UY52)</f>
        <v>11.212969016529598</v>
      </c>
    </row>
    <row r="53" spans="1:578" x14ac:dyDescent="0.25">
      <c r="A53" s="4">
        <v>1</v>
      </c>
      <c r="B53" s="4">
        <v>6</v>
      </c>
      <c r="C53" s="28">
        <v>602</v>
      </c>
      <c r="D53" s="42">
        <v>-9999</v>
      </c>
      <c r="E53" s="42">
        <v>-9999</v>
      </c>
      <c r="F53" s="4">
        <v>2</v>
      </c>
      <c r="G53" s="4">
        <v>48.8</v>
      </c>
      <c r="H53" s="40">
        <v>171.29873417721518</v>
      </c>
      <c r="I53" s="40">
        <f t="shared" si="7"/>
        <v>220.09873417721519</v>
      </c>
      <c r="J53" s="41">
        <f t="shared" si="8"/>
        <v>0.45521971908420927</v>
      </c>
      <c r="K53" s="4" t="s">
        <v>11</v>
      </c>
      <c r="L53" s="42">
        <v>300</v>
      </c>
      <c r="M53" s="42">
        <f t="shared" si="56"/>
        <v>336.00000000000006</v>
      </c>
      <c r="N53" s="42">
        <v>-9999</v>
      </c>
      <c r="O53" s="42">
        <v>-9999</v>
      </c>
      <c r="P53" s="42">
        <v>-9999</v>
      </c>
      <c r="Q53" s="42">
        <v>-9999</v>
      </c>
      <c r="R53" s="42">
        <v>-9999</v>
      </c>
      <c r="S53" s="42">
        <v>-9999</v>
      </c>
      <c r="T53" s="42">
        <v>-9999</v>
      </c>
      <c r="U53" s="42">
        <v>-9999</v>
      </c>
      <c r="V53" s="42">
        <v>-9999</v>
      </c>
      <c r="W53" s="42">
        <v>-9999</v>
      </c>
      <c r="X53" s="42">
        <v>-9999</v>
      </c>
      <c r="Y53" s="42">
        <v>-9999</v>
      </c>
      <c r="Z53" s="42">
        <v>-9999</v>
      </c>
      <c r="AA53" s="42">
        <v>-9999</v>
      </c>
      <c r="AB53" s="42">
        <v>-9999</v>
      </c>
      <c r="AC53" s="42">
        <v>-9999</v>
      </c>
      <c r="AD53" s="42">
        <v>-9999</v>
      </c>
      <c r="AE53" s="42">
        <v>-9999</v>
      </c>
      <c r="AF53" s="57">
        <v>-9999</v>
      </c>
      <c r="AG53" s="42">
        <v>-9999</v>
      </c>
      <c r="AH53" s="42">
        <v>-9999</v>
      </c>
      <c r="AI53" s="42">
        <v>-9999</v>
      </c>
      <c r="AJ53" s="42">
        <v>-9999</v>
      </c>
      <c r="AK53" s="42">
        <v>-9999</v>
      </c>
      <c r="AL53" s="42">
        <v>-9999</v>
      </c>
      <c r="AM53" s="42">
        <v>-9999</v>
      </c>
      <c r="AN53" s="42">
        <v>-9999</v>
      </c>
      <c r="AO53" s="42">
        <v>-9999</v>
      </c>
      <c r="AP53" s="42">
        <v>-9999</v>
      </c>
      <c r="AQ53" s="42">
        <v>-9999</v>
      </c>
      <c r="AR53" s="42">
        <v>-9999</v>
      </c>
      <c r="AS53" s="42">
        <v>-9999</v>
      </c>
      <c r="AT53" s="42">
        <v>-9999</v>
      </c>
      <c r="AU53" s="42">
        <v>-9999</v>
      </c>
      <c r="AV53" s="42">
        <v>-9999</v>
      </c>
      <c r="AW53" s="42">
        <v>-9999</v>
      </c>
      <c r="AX53" s="42">
        <v>-9999</v>
      </c>
      <c r="AY53" s="42">
        <v>-9999</v>
      </c>
      <c r="AZ53" s="42">
        <v>-9999</v>
      </c>
      <c r="BA53" s="42">
        <v>-9999</v>
      </c>
      <c r="BB53" s="42">
        <v>-9999</v>
      </c>
      <c r="BC53" s="42">
        <v>-9999</v>
      </c>
      <c r="BD53" s="42">
        <v>-9999</v>
      </c>
      <c r="BE53" s="42">
        <v>-9999</v>
      </c>
      <c r="BF53" s="42">
        <v>-9999</v>
      </c>
      <c r="BG53" s="42">
        <v>-9999</v>
      </c>
      <c r="BH53" s="42">
        <v>-9999</v>
      </c>
      <c r="BI53" s="42">
        <v>-9999</v>
      </c>
      <c r="BJ53" s="42">
        <v>-9999</v>
      </c>
      <c r="BK53" s="42">
        <v>-9999</v>
      </c>
      <c r="BL53" s="42">
        <v>-9999</v>
      </c>
      <c r="BM53" s="42">
        <v>-9999</v>
      </c>
      <c r="BN53" s="42">
        <v>-9999</v>
      </c>
      <c r="BO53" s="42">
        <v>-9999</v>
      </c>
      <c r="BP53" s="42">
        <v>-9999</v>
      </c>
      <c r="BQ53" s="42">
        <v>-9999</v>
      </c>
      <c r="BR53" s="42">
        <v>-9999</v>
      </c>
      <c r="BS53" s="42">
        <v>-9999</v>
      </c>
      <c r="BT53" s="42">
        <v>-9999</v>
      </c>
      <c r="BU53" s="42">
        <v>-9999</v>
      </c>
      <c r="BV53" s="42">
        <v>-9999</v>
      </c>
      <c r="BW53" s="42">
        <v>-9999</v>
      </c>
      <c r="BX53" s="42">
        <v>-9999</v>
      </c>
      <c r="BY53" s="42">
        <v>-9999</v>
      </c>
      <c r="BZ53" s="42">
        <v>-9999</v>
      </c>
      <c r="CA53" s="42">
        <v>-9999</v>
      </c>
      <c r="CB53" s="42">
        <v>-9999</v>
      </c>
      <c r="CC53" s="42">
        <v>-9999</v>
      </c>
      <c r="CD53" s="63">
        <v>-9999</v>
      </c>
      <c r="CE53" s="60">
        <v>-9999</v>
      </c>
      <c r="CF53" s="42">
        <v>-9999</v>
      </c>
      <c r="CG53" s="42">
        <v>-9999</v>
      </c>
      <c r="CH53" s="61">
        <v>-9999</v>
      </c>
      <c r="CI53" s="60">
        <v>-9999</v>
      </c>
      <c r="CJ53" s="42">
        <v>-9999</v>
      </c>
      <c r="CK53" s="42">
        <v>-9999</v>
      </c>
      <c r="CL53" s="62">
        <v>-9999</v>
      </c>
      <c r="CM53" s="60">
        <v>-9999</v>
      </c>
      <c r="CN53" s="42">
        <v>-9999</v>
      </c>
      <c r="CO53" s="42">
        <v>-9999</v>
      </c>
      <c r="CP53" s="62">
        <v>-9999</v>
      </c>
      <c r="CQ53" s="60">
        <v>-9999</v>
      </c>
      <c r="CR53" s="42">
        <v>-9999</v>
      </c>
      <c r="CS53" s="42">
        <v>-9999</v>
      </c>
      <c r="CT53" s="8">
        <v>427.49</v>
      </c>
      <c r="CU53" s="8">
        <v>4.353603251524147</v>
      </c>
      <c r="CV53" s="8">
        <v>4.3472099999999996</v>
      </c>
      <c r="CW53" s="8">
        <v>983.36634301080494</v>
      </c>
      <c r="CX53" s="25">
        <f t="shared" si="61"/>
        <v>983.36634301080494</v>
      </c>
      <c r="CY53" s="25">
        <f t="shared" si="9"/>
        <v>929.32608695652186</v>
      </c>
      <c r="CZ53" s="60">
        <v>-9999</v>
      </c>
      <c r="DA53" s="43">
        <v>3.47</v>
      </c>
      <c r="DB53" s="41">
        <f t="shared" si="10"/>
        <v>34.122812102474931</v>
      </c>
      <c r="DC53" s="41">
        <v>69</v>
      </c>
      <c r="DD53" s="41">
        <v>1585</v>
      </c>
      <c r="DE53" s="41">
        <f t="shared" si="3"/>
        <v>43.533123028391167</v>
      </c>
      <c r="DF53" s="41">
        <v>0</v>
      </c>
      <c r="DG53" s="41">
        <v>0.77315714285714277</v>
      </c>
      <c r="DH53" s="41">
        <v>0.56303214285714287</v>
      </c>
      <c r="DI53" s="41">
        <v>0.48117500000000002</v>
      </c>
      <c r="DJ53" s="41">
        <v>0.73904642857142844</v>
      </c>
      <c r="DK53" s="41">
        <v>0.4901428571428571</v>
      </c>
      <c r="DL53" s="41">
        <v>0.30434642857142863</v>
      </c>
      <c r="DM53" s="41">
        <v>0.22390332142857142</v>
      </c>
      <c r="DN53" s="41">
        <v>0.20229174999999996</v>
      </c>
      <c r="DO53" s="41">
        <v>0.23268553571428577</v>
      </c>
      <c r="DP53" s="41">
        <v>0.21116078571428568</v>
      </c>
      <c r="DQ53" s="41">
        <v>6.913942857142856E-2</v>
      </c>
      <c r="DR53" s="41">
        <v>7.8372714285714309E-2</v>
      </c>
      <c r="DS53" s="41">
        <v>0.15715942857142856</v>
      </c>
      <c r="DT53" s="41">
        <v>0.43500178571428572</v>
      </c>
      <c r="DU53" s="41">
        <v>0.41647739285714291</v>
      </c>
      <c r="DV53" s="41">
        <v>0.18579642857142858</v>
      </c>
      <c r="DW53" s="41">
        <v>0.57770885714285714</v>
      </c>
      <c r="DX53" s="41">
        <v>0.50789450000000014</v>
      </c>
      <c r="DY53" s="41">
        <v>0.67410192857142859</v>
      </c>
      <c r="DZ53" s="41">
        <v>0.70178814285714286</v>
      </c>
      <c r="EA53" s="41">
        <v>0.71755785714285714</v>
      </c>
      <c r="EB53" s="41">
        <v>0.74127678571428579</v>
      </c>
      <c r="EC53" s="41">
        <v>21.360714285714288</v>
      </c>
      <c r="ED53" s="41">
        <v>24.918928571428573</v>
      </c>
      <c r="EE53" s="41">
        <v>25.827500000000004</v>
      </c>
      <c r="EF53" s="41">
        <v>27.216428571428573</v>
      </c>
      <c r="EG53" s="41">
        <f t="shared" si="11"/>
        <v>4.4667857142857166</v>
      </c>
      <c r="EH53" s="41">
        <v>37.831428571428567</v>
      </c>
      <c r="EI53" s="42">
        <f t="shared" si="12"/>
        <v>96.091828571428564</v>
      </c>
      <c r="EJ53" s="4">
        <v>105</v>
      </c>
      <c r="EK53" s="40">
        <f t="shared" si="13"/>
        <v>8.9081714285714355</v>
      </c>
      <c r="EL53" s="41">
        <v>0.72956000000000021</v>
      </c>
      <c r="EM53" s="41">
        <v>0.51942749999999993</v>
      </c>
      <c r="EN53" s="41">
        <v>0.42730499999999993</v>
      </c>
      <c r="EO53" s="41">
        <v>0.69073499999999999</v>
      </c>
      <c r="EP53" s="41">
        <v>0.43767750000000005</v>
      </c>
      <c r="EQ53" s="41">
        <v>0.27504500000000004</v>
      </c>
      <c r="ER53" s="41">
        <v>0.24974632499999999</v>
      </c>
      <c r="ES53" s="41">
        <v>0.22391749999999994</v>
      </c>
      <c r="ET53" s="41">
        <v>0.26107734999999999</v>
      </c>
      <c r="EU53" s="41">
        <v>0.23540347499999997</v>
      </c>
      <c r="EV53" s="41">
        <v>8.5323650000000001E-2</v>
      </c>
      <c r="EW53" s="41">
        <v>9.7338099999999983E-2</v>
      </c>
      <c r="EX53" s="41">
        <v>0.16803167499999999</v>
      </c>
      <c r="EY53" s="41">
        <v>0.45229917500000011</v>
      </c>
      <c r="EZ53" s="41">
        <v>0.4302733250000001</v>
      </c>
      <c r="FA53" s="41">
        <v>0.16263249999999999</v>
      </c>
      <c r="FB53" s="41">
        <v>0.66766769999999998</v>
      </c>
      <c r="FC53" s="41">
        <v>0.57877157500000009</v>
      </c>
      <c r="FD53" s="41">
        <v>0.64384439999999998</v>
      </c>
      <c r="FE53" s="41">
        <v>0.67386174999999993</v>
      </c>
      <c r="FF53" s="41">
        <v>0.69451070000000004</v>
      </c>
      <c r="FG53" s="41">
        <v>0.72020154999999986</v>
      </c>
      <c r="FH53" s="41">
        <v>21.881250000000001</v>
      </c>
      <c r="FI53" s="41">
        <v>24.111750000000001</v>
      </c>
      <c r="FJ53" s="41">
        <v>25.319500000000001</v>
      </c>
      <c r="FK53" s="41">
        <v>26.565999999999995</v>
      </c>
      <c r="FL53" s="41">
        <f t="shared" si="14"/>
        <v>3.43825</v>
      </c>
      <c r="FM53" s="41">
        <v>39.427750000000003</v>
      </c>
      <c r="FN53" s="40">
        <f t="shared" si="15"/>
        <v>100.14648500000001</v>
      </c>
      <c r="FO53" s="4">
        <v>105</v>
      </c>
      <c r="FP53" s="40">
        <f t="shared" si="16"/>
        <v>4.8535149999999874</v>
      </c>
      <c r="FQ53" s="41">
        <v>0.73712222222222201</v>
      </c>
      <c r="FR53" s="41">
        <v>0.51270222222222217</v>
      </c>
      <c r="FS53" s="41">
        <v>0.39465555555555559</v>
      </c>
      <c r="FT53" s="41">
        <v>0.7036488888888891</v>
      </c>
      <c r="FU53" s="41">
        <v>0.40920666666666661</v>
      </c>
      <c r="FV53" s="41">
        <v>0.2674488888888889</v>
      </c>
      <c r="FW53" s="41">
        <v>0.28563291111111122</v>
      </c>
      <c r="FX53" s="41">
        <v>0.2642296666666667</v>
      </c>
      <c r="FY53" s="41">
        <v>0.30257820000000002</v>
      </c>
      <c r="FZ53" s="41">
        <v>0.28139597777777775</v>
      </c>
      <c r="GA53" s="41">
        <v>0.11238906666666665</v>
      </c>
      <c r="GB53" s="41">
        <v>0.13061702222222221</v>
      </c>
      <c r="GC53" s="41">
        <v>0.17917626666666664</v>
      </c>
      <c r="GD53" s="41">
        <v>0.46718811111111125</v>
      </c>
      <c r="GE53" s="41">
        <v>0.44887400000000005</v>
      </c>
      <c r="GF53" s="41">
        <v>0.14175777777777782</v>
      </c>
      <c r="GG53" s="41">
        <v>0.80531682222222223</v>
      </c>
      <c r="GH53" s="41">
        <v>0.72307422222222217</v>
      </c>
      <c r="GI53" s="41">
        <v>0.59469697777777786</v>
      </c>
      <c r="GJ53" s="41">
        <v>0.62998655555555561</v>
      </c>
      <c r="GK53" s="41">
        <v>0.6556783111111113</v>
      </c>
      <c r="GL53" s="41">
        <v>0.68581759999999992</v>
      </c>
      <c r="GM53" s="41">
        <v>21.067555555555561</v>
      </c>
      <c r="GN53" s="41">
        <v>26.073111111111114</v>
      </c>
      <c r="GO53" s="41">
        <v>27.164222222222218</v>
      </c>
      <c r="GP53" s="41">
        <v>28.217333333333332</v>
      </c>
      <c r="GQ53" s="41">
        <f t="shared" si="17"/>
        <v>6.0966666666666569</v>
      </c>
      <c r="GR53" s="40">
        <v>39.49466666666666</v>
      </c>
      <c r="GS53" s="40">
        <f t="shared" si="18"/>
        <v>100.31645333333331</v>
      </c>
      <c r="GT53" s="4">
        <v>104</v>
      </c>
      <c r="GU53" s="41">
        <f t="shared" si="19"/>
        <v>3.6835466666666861</v>
      </c>
      <c r="GV53" s="41">
        <v>0.7532527272727273</v>
      </c>
      <c r="GW53" s="41">
        <v>0.51173090909090901</v>
      </c>
      <c r="GX53" s="41">
        <v>0.35626727272727271</v>
      </c>
      <c r="GY53" s="41">
        <v>0.72338909090909076</v>
      </c>
      <c r="GZ53" s="41">
        <v>0.37853999999999993</v>
      </c>
      <c r="HA53" s="41">
        <v>0.25548000000000004</v>
      </c>
      <c r="HB53" s="41">
        <v>0.33061072727272733</v>
      </c>
      <c r="HC53" s="41">
        <v>0.31268814545454537</v>
      </c>
      <c r="HD53" s="41">
        <v>0.35828692727272726</v>
      </c>
      <c r="HE53" s="41">
        <v>0.34069261818181812</v>
      </c>
      <c r="HF53" s="41">
        <v>0.14999672727272725</v>
      </c>
      <c r="HG53" s="41">
        <v>0.18048456363636367</v>
      </c>
      <c r="HH53" s="41">
        <v>0.19049218181818189</v>
      </c>
      <c r="HI53" s="41">
        <v>0.49319640000000009</v>
      </c>
      <c r="HJ53" s="41">
        <v>0.47785349090909079</v>
      </c>
      <c r="HK53" s="41">
        <v>0.12306</v>
      </c>
      <c r="HL53" s="41">
        <v>1.0001185272727273</v>
      </c>
      <c r="HM53" s="41">
        <v>0.92036180000000034</v>
      </c>
      <c r="HN53" s="41">
        <v>0.53541223636363622</v>
      </c>
      <c r="HO53" s="41">
        <v>0.58021123636363647</v>
      </c>
      <c r="HP53" s="41">
        <v>0.60919979999999996</v>
      </c>
      <c r="HQ53" s="41">
        <v>0.64711712727272741</v>
      </c>
      <c r="HR53" s="41">
        <v>15.807818181818186</v>
      </c>
      <c r="HS53" s="41">
        <v>21.957454545454535</v>
      </c>
      <c r="HT53" s="41">
        <v>22.709818181818179</v>
      </c>
      <c r="HU53" s="41">
        <v>23.255454545454533</v>
      </c>
      <c r="HV53" s="41">
        <f t="shared" si="20"/>
        <v>6.9019999999999921</v>
      </c>
      <c r="HW53" s="41">
        <v>39.114000000000019</v>
      </c>
      <c r="HX53" s="41">
        <f t="shared" si="21"/>
        <v>99.349560000000054</v>
      </c>
      <c r="HY53" s="4">
        <v>106</v>
      </c>
      <c r="HZ53" s="40">
        <f t="shared" si="22"/>
        <v>6.6504399999999464</v>
      </c>
      <c r="IA53" s="41">
        <v>0.71494199999999997</v>
      </c>
      <c r="IB53" s="41">
        <v>0.42774600000000007</v>
      </c>
      <c r="IC53" s="41">
        <v>0.26855599999999996</v>
      </c>
      <c r="ID53" s="41">
        <v>0.65986800000000012</v>
      </c>
      <c r="IE53" s="41">
        <v>0.30535599999999996</v>
      </c>
      <c r="IF53" s="41">
        <v>0.20052399999999998</v>
      </c>
      <c r="IG53" s="41">
        <v>0.40111901999999977</v>
      </c>
      <c r="IH53" s="41">
        <v>0.36718440000000002</v>
      </c>
      <c r="II53" s="41">
        <v>0.45484700000000006</v>
      </c>
      <c r="IJ53" s="41">
        <v>0.42268890000000003</v>
      </c>
      <c r="IK53" s="41">
        <v>0.16807750000000002</v>
      </c>
      <c r="IL53" s="41">
        <v>0.23117934000000001</v>
      </c>
      <c r="IM53" s="41">
        <v>0.2508591</v>
      </c>
      <c r="IN53" s="41">
        <v>0.56177027999999984</v>
      </c>
      <c r="IO53" s="41">
        <v>0.5338457000000002</v>
      </c>
      <c r="IP53" s="41">
        <v>0.10483199999999998</v>
      </c>
      <c r="IQ53" s="41">
        <v>1.3667311200000001</v>
      </c>
      <c r="IR53" s="41">
        <v>1.1844105800000002</v>
      </c>
      <c r="IS53" s="41">
        <v>0.55471848000000012</v>
      </c>
      <c r="IT53" s="41">
        <v>0.63238368</v>
      </c>
      <c r="IU53" s="41">
        <v>0.6436019999999999</v>
      </c>
      <c r="IV53" s="41">
        <v>0.70588772000000011</v>
      </c>
      <c r="IW53" s="41">
        <v>21.229599999999991</v>
      </c>
      <c r="IX53" s="41">
        <v>24.842000000000006</v>
      </c>
      <c r="IY53" s="41">
        <v>25.876999999999999</v>
      </c>
      <c r="IZ53" s="41">
        <v>26.204599999999992</v>
      </c>
      <c r="JA53" s="41">
        <f t="shared" si="23"/>
        <v>4.6474000000000082</v>
      </c>
      <c r="JB53" s="41">
        <v>41.450200000000002</v>
      </c>
      <c r="JC53" s="41">
        <f t="shared" si="24"/>
        <v>105.28350800000001</v>
      </c>
      <c r="JD53" s="41">
        <v>112</v>
      </c>
      <c r="JE53" s="41">
        <f t="shared" si="25"/>
        <v>6.7164919999999881</v>
      </c>
      <c r="JF53" s="41">
        <v>0.66530303030303028</v>
      </c>
      <c r="JG53" s="41">
        <v>0.37715454545454552</v>
      </c>
      <c r="JH53" s="41">
        <v>0.2195090909090909</v>
      </c>
      <c r="JI53" s="41">
        <v>0.60922727272727262</v>
      </c>
      <c r="JJ53" s="41">
        <v>0.25317575757575761</v>
      </c>
      <c r="JK53" s="41">
        <v>0.17460303030303026</v>
      </c>
      <c r="JL53" s="41">
        <v>0.44851363636363645</v>
      </c>
      <c r="JM53" s="41">
        <v>0.4127572424242425</v>
      </c>
      <c r="JN53" s="41">
        <v>0.50470781818181809</v>
      </c>
      <c r="JO53" s="41">
        <v>0.4713157575757575</v>
      </c>
      <c r="JP53" s="41">
        <v>0.19797160606060604</v>
      </c>
      <c r="JQ53" s="41">
        <v>0.26716293939393948</v>
      </c>
      <c r="JR53" s="41">
        <v>0.27585733333333329</v>
      </c>
      <c r="JS53" s="41">
        <v>0.58383072727272745</v>
      </c>
      <c r="JT53" s="41">
        <v>0.55409287878787872</v>
      </c>
      <c r="JU53" s="41">
        <v>7.857272727272728E-2</v>
      </c>
      <c r="JV53" s="41">
        <v>1.654288393939394</v>
      </c>
      <c r="JW53" s="41">
        <v>1.4304230303030299</v>
      </c>
      <c r="JX53" s="41">
        <v>0.54953496969696969</v>
      </c>
      <c r="JY53" s="41">
        <v>0.61843463636363638</v>
      </c>
      <c r="JZ53" s="41">
        <v>0.64649242424242437</v>
      </c>
      <c r="KA53" s="41">
        <v>0.70059281818181784</v>
      </c>
      <c r="KB53" s="41">
        <v>25.425454545454542</v>
      </c>
      <c r="KC53" s="41">
        <v>29.11424242424242</v>
      </c>
      <c r="KD53" s="41">
        <v>29.734545454545447</v>
      </c>
      <c r="KE53" s="41">
        <v>29.447878787878789</v>
      </c>
      <c r="KF53" s="41">
        <f t="shared" si="26"/>
        <v>4.3090909090909051</v>
      </c>
      <c r="KG53" s="41">
        <v>43.810303030303032</v>
      </c>
      <c r="KH53" s="41">
        <f t="shared" si="27"/>
        <v>111.2781696969697</v>
      </c>
      <c r="KI53" s="41">
        <v>120</v>
      </c>
      <c r="KJ53" s="41">
        <f t="shared" si="28"/>
        <v>8.7218303030303019</v>
      </c>
      <c r="KK53" s="41">
        <v>0.40876969696969695</v>
      </c>
      <c r="KL53" s="41">
        <v>0.22077575757575757</v>
      </c>
      <c r="KM53" s="41">
        <v>0.11817878787878791</v>
      </c>
      <c r="KN53" s="41">
        <v>0.37857272727272728</v>
      </c>
      <c r="KO53" s="41">
        <v>0.1442181818181818</v>
      </c>
      <c r="KP53" s="41">
        <v>9.9675757575757543E-2</v>
      </c>
      <c r="KQ53" s="41">
        <v>0.47794948484848487</v>
      </c>
      <c r="KR53" s="41">
        <v>0.44831475757575756</v>
      </c>
      <c r="KS53" s="41">
        <v>0.55161857575757567</v>
      </c>
      <c r="KT53" s="41">
        <v>0.52506575757575757</v>
      </c>
      <c r="KU53" s="41">
        <v>0.21139136363636363</v>
      </c>
      <c r="KV53" s="41">
        <v>0.30565975757575753</v>
      </c>
      <c r="KW53" s="41">
        <v>0.29780827272727278</v>
      </c>
      <c r="KX53" s="41">
        <v>0.60710712121212118</v>
      </c>
      <c r="KY53" s="41">
        <v>0.58279339393939411</v>
      </c>
      <c r="KZ53" s="41">
        <v>4.4542424242424251E-2</v>
      </c>
      <c r="LA53" s="41">
        <v>1.8726423333333333</v>
      </c>
      <c r="LB53" s="41">
        <v>1.6596340606060604</v>
      </c>
      <c r="LC53" s="41">
        <v>0.54083484848484842</v>
      </c>
      <c r="LD53" s="41">
        <v>0.62584927272727287</v>
      </c>
      <c r="LE53" s="41">
        <v>0.64561109090909097</v>
      </c>
      <c r="LF53" s="41">
        <v>0.71112215151515168</v>
      </c>
      <c r="LG53" s="41">
        <v>19.971212121212123</v>
      </c>
      <c r="LH53" s="41">
        <v>19.712121212121218</v>
      </c>
      <c r="LI53" s="41">
        <v>19.598484848484844</v>
      </c>
      <c r="LJ53" s="41">
        <v>18.868484848484844</v>
      </c>
      <c r="LK53" s="41">
        <f t="shared" si="29"/>
        <v>-0.37272727272727835</v>
      </c>
      <c r="LL53" s="41">
        <v>56.413030303030297</v>
      </c>
      <c r="LM53" s="41">
        <f t="shared" si="30"/>
        <v>143.28909696969694</v>
      </c>
      <c r="LN53" s="41">
        <v>150</v>
      </c>
      <c r="LO53" s="41">
        <f t="shared" si="31"/>
        <v>6.7109030303030579</v>
      </c>
      <c r="LP53" s="41">
        <v>0.36673235294117656</v>
      </c>
      <c r="LQ53" s="41">
        <v>0.17633823529411768</v>
      </c>
      <c r="LR53" s="41">
        <v>7.9567647058823535E-2</v>
      </c>
      <c r="LS53" s="41">
        <v>0.33782941176470588</v>
      </c>
      <c r="LT53" s="41">
        <v>0.10471764705882353</v>
      </c>
      <c r="LU53" s="41">
        <v>7.1773529411764708E-2</v>
      </c>
      <c r="LV53" s="41">
        <v>0.55500514705882353</v>
      </c>
      <c r="LW53" s="41">
        <v>0.52637661764705879</v>
      </c>
      <c r="LX53" s="41">
        <v>0.64243782352941192</v>
      </c>
      <c r="LY53" s="41">
        <v>0.6177154411764707</v>
      </c>
      <c r="LZ53" s="41">
        <v>0.25607638235294117</v>
      </c>
      <c r="MA53" s="41">
        <v>0.38119949999999991</v>
      </c>
      <c r="MB53" s="41">
        <v>0.34909123529411756</v>
      </c>
      <c r="MC53" s="41">
        <v>0.67124602941176459</v>
      </c>
      <c r="MD53" s="41">
        <v>0.64790164705882336</v>
      </c>
      <c r="ME53" s="41">
        <v>3.2944117647058818E-2</v>
      </c>
      <c r="MF53" s="41">
        <v>2.5584261470588228</v>
      </c>
      <c r="MG53" s="41">
        <v>2.2720822647058823</v>
      </c>
      <c r="MH53" s="41">
        <v>0.54298764705882352</v>
      </c>
      <c r="MI53" s="41">
        <v>0.62991158823529414</v>
      </c>
      <c r="MJ53" s="41">
        <v>0.65939285294117667</v>
      </c>
      <c r="MK53" s="41">
        <v>0.72343273529411778</v>
      </c>
      <c r="ML53" s="41">
        <v>22.295588235294119</v>
      </c>
      <c r="MM53" s="41">
        <v>20.961764705882352</v>
      </c>
      <c r="MN53" s="41">
        <v>21.189117647058833</v>
      </c>
      <c r="MO53" s="41">
        <v>20.656764705882345</v>
      </c>
      <c r="MP53" s="41">
        <f t="shared" si="32"/>
        <v>-1.1064705882352861</v>
      </c>
      <c r="MQ53" s="41">
        <v>59.162647058823538</v>
      </c>
      <c r="MR53" s="41">
        <f t="shared" si="33"/>
        <v>150.27312352941178</v>
      </c>
      <c r="MS53" s="41">
        <v>150</v>
      </c>
      <c r="MT53" s="41">
        <f t="shared" si="34"/>
        <v>-0.27312352941177664</v>
      </c>
      <c r="MU53" s="41">
        <v>0.32655454545454549</v>
      </c>
      <c r="MV53" s="41">
        <v>0.15390303030303032</v>
      </c>
      <c r="MW53" s="41">
        <v>6.483030303030303E-2</v>
      </c>
      <c r="MX53" s="41">
        <v>0.29199393939393936</v>
      </c>
      <c r="MY53" s="41">
        <v>8.5284848484848477E-2</v>
      </c>
      <c r="MZ53" s="41">
        <v>5.9378787878787892E-2</v>
      </c>
      <c r="NA53" s="41">
        <v>0.58511006060606041</v>
      </c>
      <c r="NB53" s="41">
        <v>0.54851678787878777</v>
      </c>
      <c r="NC53" s="41">
        <v>0.66822184848484856</v>
      </c>
      <c r="ND53" s="41">
        <v>0.63759684848484854</v>
      </c>
      <c r="NE53" s="41">
        <v>0.28976003030303032</v>
      </c>
      <c r="NF53" s="41">
        <v>0.41141242424242425</v>
      </c>
      <c r="NG53" s="41">
        <v>0.35838233333333336</v>
      </c>
      <c r="NH53" s="41">
        <v>0.69130796969696962</v>
      </c>
      <c r="NI53" s="41">
        <v>0.66202975757575766</v>
      </c>
      <c r="NJ53" s="41">
        <v>2.5906060606060606E-2</v>
      </c>
      <c r="NK53" s="41">
        <v>2.9354335151515158</v>
      </c>
      <c r="NL53" s="41">
        <v>2.5096356363636363</v>
      </c>
      <c r="NM53" s="41">
        <v>0.53651739393939391</v>
      </c>
      <c r="NN53" s="41">
        <v>0.61570396969696961</v>
      </c>
      <c r="NO53" s="41">
        <v>0.65832857575757553</v>
      </c>
      <c r="NP53" s="41">
        <v>0.716507909090909</v>
      </c>
      <c r="NQ53" s="41">
        <v>24.605454545454553</v>
      </c>
      <c r="NR53" s="41">
        <v>23.509696969696964</v>
      </c>
      <c r="NS53" s="41">
        <v>23.827272727272732</v>
      </c>
      <c r="NT53" s="41">
        <v>23.360000000000007</v>
      </c>
      <c r="NU53" s="41">
        <f t="shared" si="35"/>
        <v>-0.77818181818182097</v>
      </c>
      <c r="NV53" s="41">
        <v>70.924848484848482</v>
      </c>
      <c r="NW53" s="41">
        <f t="shared" si="36"/>
        <v>180.14911515151513</v>
      </c>
      <c r="NX53" s="41">
        <v>174</v>
      </c>
      <c r="NY53" s="41">
        <f t="shared" si="37"/>
        <v>-6.149115151515133</v>
      </c>
      <c r="NZ53" s="41">
        <v>0.2964645161290323</v>
      </c>
      <c r="OA53" s="41">
        <v>0.14041290322580646</v>
      </c>
      <c r="OB53" s="41">
        <v>5.8922580645161295E-2</v>
      </c>
      <c r="OC53" s="41">
        <v>0.26614838709677413</v>
      </c>
      <c r="OD53" s="41">
        <v>7.7512903225806451E-2</v>
      </c>
      <c r="OE53" s="41">
        <v>5.3725806451612901E-2</v>
      </c>
      <c r="OF53" s="41">
        <v>0.58443409677419345</v>
      </c>
      <c r="OG53" s="41">
        <v>0.5478684516129031</v>
      </c>
      <c r="OH53" s="41">
        <v>0.66763399999999995</v>
      </c>
      <c r="OI53" s="41">
        <v>0.63733638709677431</v>
      </c>
      <c r="OJ53" s="41">
        <v>0.2890573870967742</v>
      </c>
      <c r="OK53" s="41">
        <v>0.41078103225806445</v>
      </c>
      <c r="OL53" s="41">
        <v>0.35632083870967746</v>
      </c>
      <c r="OM53" s="41">
        <v>0.69256693548387083</v>
      </c>
      <c r="ON53" s="41">
        <v>0.66369880645161283</v>
      </c>
      <c r="OO53" s="41">
        <v>2.378709677419355E-2</v>
      </c>
      <c r="OP53" s="41">
        <v>2.8650793870967748</v>
      </c>
      <c r="OQ53" s="41">
        <v>2.4720152903225796</v>
      </c>
      <c r="OR53" s="41">
        <v>0.53385287096774192</v>
      </c>
      <c r="OS53" s="41">
        <v>0.61083780645161301</v>
      </c>
      <c r="OT53" s="41">
        <v>0.65555941935483864</v>
      </c>
      <c r="OU53" s="41">
        <v>0.71212183870967738</v>
      </c>
      <c r="OV53" s="41">
        <v>14.903225806451609</v>
      </c>
      <c r="OW53" s="41">
        <v>16.262580645161293</v>
      </c>
      <c r="OX53" s="41">
        <v>16.740322580645163</v>
      </c>
      <c r="OY53" s="41">
        <v>16.330967741935481</v>
      </c>
      <c r="OZ53" s="41">
        <f t="shared" si="38"/>
        <v>1.8370967741935544</v>
      </c>
      <c r="PA53" s="41">
        <v>44.63419354838711</v>
      </c>
      <c r="PB53" s="41">
        <f t="shared" si="39"/>
        <v>113.37085161290327</v>
      </c>
      <c r="PC53" s="41">
        <v>184</v>
      </c>
      <c r="PD53" s="41">
        <f t="shared" si="40"/>
        <v>70.629148387096734</v>
      </c>
      <c r="PE53" s="41">
        <v>0.28698199999999996</v>
      </c>
      <c r="PF53" s="41">
        <v>0.12657600000000005</v>
      </c>
      <c r="PG53" s="41">
        <v>0.10556600000000005</v>
      </c>
      <c r="PH53" s="41">
        <v>0.25494800000000001</v>
      </c>
      <c r="PI53" s="41">
        <v>9.7190000000000012E-2</v>
      </c>
      <c r="PJ53" s="41">
        <v>7.1243999999999988E-2</v>
      </c>
      <c r="PK53" s="41">
        <v>0.49343529999999997</v>
      </c>
      <c r="PL53" s="41">
        <v>0.44765043999999998</v>
      </c>
      <c r="PM53" s="41">
        <v>0.46209713999999996</v>
      </c>
      <c r="PN53" s="41">
        <v>0.41472443999999986</v>
      </c>
      <c r="PO53" s="41">
        <v>0.13160062000000003</v>
      </c>
      <c r="PP53" s="41">
        <v>9.1744000000000006E-2</v>
      </c>
      <c r="PQ53" s="41">
        <v>0.38737058000000002</v>
      </c>
      <c r="PR53" s="41">
        <v>0.60162611999999993</v>
      </c>
      <c r="PS53" s="41">
        <v>0.56282151999999996</v>
      </c>
      <c r="PT53" s="41">
        <v>2.5946000000000004E-2</v>
      </c>
      <c r="PU53" s="41">
        <v>1.9674979799999992</v>
      </c>
      <c r="PV53" s="41">
        <v>1.6370669199999996</v>
      </c>
      <c r="PW53" s="41">
        <v>0.84258832000000028</v>
      </c>
      <c r="PX53" s="41">
        <v>0.78732490000000011</v>
      </c>
      <c r="PY53" s="41">
        <v>0.88632763999999997</v>
      </c>
      <c r="PZ53" s="41">
        <v>0.84633247999999994</v>
      </c>
      <c r="QA53" s="41">
        <v>24.357999999999993</v>
      </c>
      <c r="QB53" s="41">
        <v>27.232200000000002</v>
      </c>
      <c r="QC53" s="41">
        <v>27.5488</v>
      </c>
      <c r="QD53" s="41">
        <v>26.550999999999995</v>
      </c>
      <c r="QE53" s="41">
        <f t="shared" si="41"/>
        <v>3.1908000000000065</v>
      </c>
      <c r="QF53" s="41">
        <v>70.816399999999987</v>
      </c>
      <c r="QG53" s="41">
        <f t="shared" si="42"/>
        <v>179.87365599999998</v>
      </c>
      <c r="QH53" s="41">
        <v>185</v>
      </c>
      <c r="QI53" s="41">
        <f t="shared" si="43"/>
        <v>5.1263440000000173</v>
      </c>
      <c r="QJ53" s="41">
        <v>0.24019666666666667</v>
      </c>
      <c r="QK53" s="41">
        <v>0.16273333333333329</v>
      </c>
      <c r="QL53" s="41">
        <v>0.12718333333333331</v>
      </c>
      <c r="QM53" s="41">
        <v>0.17088333333333333</v>
      </c>
      <c r="QN53" s="41">
        <v>0.10232333333333332</v>
      </c>
      <c r="QO53" s="41">
        <v>7.8850000000000003E-2</v>
      </c>
      <c r="QP53" s="41">
        <v>0.40110833333333334</v>
      </c>
      <c r="QQ53" s="41">
        <v>0.25074873333333336</v>
      </c>
      <c r="QR53" s="41">
        <v>0.30683966666666673</v>
      </c>
      <c r="QS53" s="41">
        <v>0.14702666666666667</v>
      </c>
      <c r="QT53" s="41">
        <v>0.22769609999999998</v>
      </c>
      <c r="QU53" s="41">
        <v>0.12304690000000001</v>
      </c>
      <c r="QV53" s="41">
        <v>0.19124710000000003</v>
      </c>
      <c r="QW53" s="41">
        <v>0.50438806666666669</v>
      </c>
      <c r="QX53" s="41">
        <v>0.36833486666666665</v>
      </c>
      <c r="QY53" s="41">
        <v>2.3473333333333336E-2</v>
      </c>
      <c r="QZ53" s="41">
        <v>1.3553228333333334</v>
      </c>
      <c r="RA53" s="41">
        <v>0.67361596666666657</v>
      </c>
      <c r="RB53" s="41">
        <v>0.62553740000000013</v>
      </c>
      <c r="RC53" s="41">
        <v>0.47250010000000003</v>
      </c>
      <c r="RD53" s="41">
        <v>0.68260103333333322</v>
      </c>
      <c r="RE53" s="41">
        <v>0.55448083333333331</v>
      </c>
      <c r="RF53" s="41">
        <v>25.915999999999993</v>
      </c>
      <c r="RG53" s="41">
        <v>32.48566666666666</v>
      </c>
      <c r="RH53" s="41">
        <v>33.276666666666664</v>
      </c>
      <c r="RI53" s="41">
        <v>31.683666666666671</v>
      </c>
      <c r="RJ53" s="41">
        <f t="shared" si="44"/>
        <v>7.3606666666666705</v>
      </c>
      <c r="RK53" s="41">
        <v>72.778666666666666</v>
      </c>
      <c r="RL53" s="41">
        <f t="shared" si="45"/>
        <v>184.85781333333333</v>
      </c>
      <c r="RM53" s="41">
        <v>197</v>
      </c>
      <c r="RN53" s="41">
        <f t="shared" si="46"/>
        <v>12.142186666666674</v>
      </c>
      <c r="RO53" s="41">
        <v>0.21233181818181815</v>
      </c>
      <c r="RP53" s="41">
        <v>0.12332272727272726</v>
      </c>
      <c r="RQ53" s="41">
        <v>0.13056818181818183</v>
      </c>
      <c r="RR53" s="41">
        <v>0.15319090909090913</v>
      </c>
      <c r="RS53" s="41">
        <v>0.10775454545454545</v>
      </c>
      <c r="RT53" s="41">
        <v>7.4672727272727266E-2</v>
      </c>
      <c r="RU53" s="41">
        <v>0.32560104545454543</v>
      </c>
      <c r="RV53" s="41">
        <v>0.17359340909090906</v>
      </c>
      <c r="RW53" s="41">
        <v>0.23735195454545457</v>
      </c>
      <c r="RX53" s="41">
        <v>7.9440999999999998E-2</v>
      </c>
      <c r="RY53" s="41">
        <v>6.664786363636363E-2</v>
      </c>
      <c r="RZ53" s="41">
        <v>-2.8966136363636364E-2</v>
      </c>
      <c r="SA53" s="41">
        <v>0.26460027272727277</v>
      </c>
      <c r="SB53" s="41">
        <v>0.47879663636363629</v>
      </c>
      <c r="SC53" s="41">
        <v>0.3443356818181818</v>
      </c>
      <c r="SD53" s="41">
        <v>3.3081818181818184E-2</v>
      </c>
      <c r="SE53" s="41">
        <v>0.97021718181818173</v>
      </c>
      <c r="SF53" s="41">
        <v>0.42257340909090907</v>
      </c>
      <c r="SG53" s="41">
        <v>1.1286043636363638</v>
      </c>
      <c r="SH53" s="41">
        <v>0.81393413636363621</v>
      </c>
      <c r="SI53" s="41">
        <v>1.100896090909091</v>
      </c>
      <c r="SJ53" s="41">
        <v>0.85147595454545455</v>
      </c>
      <c r="SK53" s="41">
        <v>31.192272727272719</v>
      </c>
      <c r="SL53" s="41">
        <v>37.82090909090909</v>
      </c>
      <c r="SM53" s="41">
        <v>38.645454545454548</v>
      </c>
      <c r="SN53" s="41">
        <v>37.696363636363635</v>
      </c>
      <c r="SO53" s="41">
        <f t="shared" si="47"/>
        <v>7.4531818181818288</v>
      </c>
      <c r="SP53" s="42">
        <v>75.970000000000013</v>
      </c>
      <c r="SQ53" s="42">
        <f t="shared" si="48"/>
        <v>192.96380000000005</v>
      </c>
      <c r="SR53" s="42">
        <v>202.5</v>
      </c>
      <c r="SS53" s="42">
        <f t="shared" si="49"/>
        <v>9.5361999999999512</v>
      </c>
      <c r="ST53" s="41">
        <v>0.19753611111111113</v>
      </c>
      <c r="SU53" s="41">
        <v>0.12727777777777774</v>
      </c>
      <c r="SV53" s="41">
        <v>0.13909444444444446</v>
      </c>
      <c r="SW53" s="41">
        <v>0.14741944444444444</v>
      </c>
      <c r="SX53" s="41">
        <v>0.10771388888888894</v>
      </c>
      <c r="SY53" s="41">
        <v>7.3069444444444465E-2</v>
      </c>
      <c r="SZ53" s="41">
        <v>0.29323583333333336</v>
      </c>
      <c r="TA53" s="41">
        <v>0.1553697222222222</v>
      </c>
      <c r="TB53" s="41">
        <v>0.17265125000000003</v>
      </c>
      <c r="TC53" s="41">
        <v>2.8794555555555552E-2</v>
      </c>
      <c r="TD53" s="41">
        <v>8.2537333333333324E-2</v>
      </c>
      <c r="TE53" s="41">
        <v>-4.5008194444444434E-2</v>
      </c>
      <c r="TF53" s="41">
        <v>0.21583622222222221</v>
      </c>
      <c r="TG53" s="41">
        <v>0.4591654166666666</v>
      </c>
      <c r="TH53" s="41">
        <v>0.33725172222222233</v>
      </c>
      <c r="TI53" s="41">
        <v>3.464444444444445E-2</v>
      </c>
      <c r="TJ53" s="41">
        <v>0.83571533333333325</v>
      </c>
      <c r="TK53" s="41">
        <v>0.36962508333333333</v>
      </c>
      <c r="TL53" s="41">
        <v>1.2663603333333335</v>
      </c>
      <c r="TM53" s="41">
        <v>0.73605802777777773</v>
      </c>
      <c r="TN53" s="41">
        <v>1.2171926388888883</v>
      </c>
      <c r="TO53" s="41">
        <v>0.78035700000000008</v>
      </c>
      <c r="TP53" s="41">
        <v>32.833888888888879</v>
      </c>
      <c r="TQ53" s="41">
        <v>41.779444444444444</v>
      </c>
      <c r="TR53" s="41">
        <v>43.043333333333322</v>
      </c>
      <c r="TS53" s="41">
        <v>41.010000000000005</v>
      </c>
      <c r="TT53" s="41">
        <f t="shared" si="62"/>
        <v>10.209444444444443</v>
      </c>
      <c r="TU53" s="41">
        <v>75.96888888888887</v>
      </c>
      <c r="TV53" s="41">
        <f t="shared" si="65"/>
        <v>192.96097777777774</v>
      </c>
      <c r="TW53" s="41">
        <v>207</v>
      </c>
      <c r="TX53" s="41">
        <f t="shared" si="66"/>
        <v>14.039022222222258</v>
      </c>
      <c r="TY53" s="41">
        <v>0.19460769230769231</v>
      </c>
      <c r="TZ53" s="41">
        <v>0.12310769230769233</v>
      </c>
      <c r="UA53" s="41">
        <v>0.14113846153846155</v>
      </c>
      <c r="UB53" s="41">
        <v>0.14131923076923075</v>
      </c>
      <c r="UC53" s="41">
        <v>0.11352307692307691</v>
      </c>
      <c r="UD53" s="41">
        <v>7.2238461538461543E-2</v>
      </c>
      <c r="UE53" s="41">
        <v>0.2621389230769231</v>
      </c>
      <c r="UF53" s="41">
        <v>0.10862311538461536</v>
      </c>
      <c r="UG53" s="41">
        <v>0.15820215384615383</v>
      </c>
      <c r="UH53" s="41">
        <v>2.1330769230769252E-4</v>
      </c>
      <c r="UI53" s="41">
        <v>3.9666576923076916E-2</v>
      </c>
      <c r="UJ53" s="41">
        <v>-6.9016807692307697E-2</v>
      </c>
      <c r="UK53" s="41">
        <v>0.22462200000000004</v>
      </c>
      <c r="UL53" s="41">
        <v>0.45838707692307695</v>
      </c>
      <c r="UM53" s="41">
        <v>0.32380165384615378</v>
      </c>
      <c r="UN53" s="41">
        <v>4.1284615384615378E-2</v>
      </c>
      <c r="UO53" s="41">
        <v>0.71423357692307676</v>
      </c>
      <c r="UP53" s="41">
        <v>0.24545784615384614</v>
      </c>
      <c r="UQ53" s="41">
        <v>1.4520895</v>
      </c>
      <c r="UR53" s="41">
        <v>0.85495730769230793</v>
      </c>
      <c r="US53" s="41">
        <v>1.3694559615384618</v>
      </c>
      <c r="UT53" s="41">
        <v>0.87923434615384644</v>
      </c>
      <c r="UU53" s="41">
        <v>33.695384615384619</v>
      </c>
      <c r="UV53" s="41">
        <v>40.068846153846152</v>
      </c>
      <c r="UW53" s="41">
        <v>40.577307692307691</v>
      </c>
      <c r="UX53" s="41">
        <v>38.869999999999997</v>
      </c>
      <c r="UY53" s="41">
        <f t="shared" si="50"/>
        <v>6.8819230769230728</v>
      </c>
      <c r="UZ53" s="42">
        <v>75.98</v>
      </c>
      <c r="VA53" s="42">
        <f t="shared" si="51"/>
        <v>192.98920000000001</v>
      </c>
      <c r="VB53" s="42">
        <v>206</v>
      </c>
      <c r="VC53" s="42">
        <f t="shared" si="52"/>
        <v>13.010799999999989</v>
      </c>
      <c r="VD53" s="41">
        <f t="shared" si="58"/>
        <v>27.778090142536449</v>
      </c>
      <c r="VE53" s="41">
        <f t="shared" si="59"/>
        <v>28.454966265570814</v>
      </c>
      <c r="VF53" s="41">
        <f t="shared" si="67"/>
        <v>8.8138122025537786</v>
      </c>
    </row>
    <row r="54" spans="1:578" x14ac:dyDescent="0.25">
      <c r="A54" s="4">
        <v>1</v>
      </c>
      <c r="B54" s="4">
        <v>6</v>
      </c>
      <c r="C54" s="28">
        <v>603</v>
      </c>
      <c r="D54" s="42">
        <v>-9999</v>
      </c>
      <c r="E54" s="42">
        <v>-9999</v>
      </c>
      <c r="F54" s="4">
        <v>3</v>
      </c>
      <c r="G54" s="4">
        <v>48.8</v>
      </c>
      <c r="H54" s="40">
        <v>213.38417721518985</v>
      </c>
      <c r="I54" s="40">
        <f t="shared" si="7"/>
        <v>262.18417721518983</v>
      </c>
      <c r="J54" s="41">
        <f t="shared" si="8"/>
        <v>0.54226303457123026</v>
      </c>
      <c r="K54" s="4" t="s">
        <v>11</v>
      </c>
      <c r="L54" s="42">
        <v>300</v>
      </c>
      <c r="M54" s="42">
        <f t="shared" si="56"/>
        <v>336.00000000000006</v>
      </c>
      <c r="N54" s="42">
        <v>-9999</v>
      </c>
      <c r="O54" s="42">
        <v>-9999</v>
      </c>
      <c r="P54" s="42">
        <v>-9999</v>
      </c>
      <c r="Q54" s="42">
        <v>-9999</v>
      </c>
      <c r="R54" s="42">
        <v>-9999</v>
      </c>
      <c r="S54" s="42">
        <v>-9999</v>
      </c>
      <c r="T54" s="42">
        <v>-9999</v>
      </c>
      <c r="U54" s="42">
        <v>-9999</v>
      </c>
      <c r="V54" s="42">
        <v>-9999</v>
      </c>
      <c r="W54" s="42">
        <v>-9999</v>
      </c>
      <c r="X54" s="42">
        <v>-9999</v>
      </c>
      <c r="Y54" s="42">
        <v>-9999</v>
      </c>
      <c r="Z54" s="42">
        <v>-9999</v>
      </c>
      <c r="AA54" s="42">
        <v>-9999</v>
      </c>
      <c r="AB54" s="42">
        <v>-9999</v>
      </c>
      <c r="AC54" s="42">
        <v>-9999</v>
      </c>
      <c r="AD54" s="42">
        <v>-9999</v>
      </c>
      <c r="AE54" s="42">
        <v>-9999</v>
      </c>
      <c r="AF54" s="43">
        <v>12</v>
      </c>
      <c r="AG54" s="42">
        <v>-9999</v>
      </c>
      <c r="AH54" s="42">
        <v>-9999</v>
      </c>
      <c r="AI54" s="42">
        <v>-9999</v>
      </c>
      <c r="AJ54" s="42">
        <v>-9999</v>
      </c>
      <c r="AK54" s="42">
        <v>-9999</v>
      </c>
      <c r="AL54" s="42">
        <v>-9999</v>
      </c>
      <c r="AM54" s="42">
        <v>-9999</v>
      </c>
      <c r="AN54" s="42">
        <v>-9999</v>
      </c>
      <c r="AO54" s="42">
        <v>-9999</v>
      </c>
      <c r="AP54" s="42">
        <v>-9999</v>
      </c>
      <c r="AQ54" s="42">
        <v>-9999</v>
      </c>
      <c r="AR54" s="42">
        <v>-9999</v>
      </c>
      <c r="AS54" s="42">
        <v>-9999</v>
      </c>
      <c r="AT54" s="42">
        <v>-9999</v>
      </c>
      <c r="AU54" s="42">
        <v>-9999</v>
      </c>
      <c r="AV54" s="42">
        <v>-9999</v>
      </c>
      <c r="AW54" s="42">
        <v>-9999</v>
      </c>
      <c r="AX54" s="42">
        <v>-9999</v>
      </c>
      <c r="AY54" s="42">
        <v>-9999</v>
      </c>
      <c r="AZ54" s="42">
        <v>-9999</v>
      </c>
      <c r="BA54" s="42">
        <v>-9999</v>
      </c>
      <c r="BB54" s="42">
        <v>-9999</v>
      </c>
      <c r="BC54" s="42">
        <v>-9999</v>
      </c>
      <c r="BD54" s="42">
        <v>-9999</v>
      </c>
      <c r="BE54" s="42">
        <v>-9999</v>
      </c>
      <c r="BF54" s="42">
        <v>-9999</v>
      </c>
      <c r="BG54" s="42">
        <v>-9999</v>
      </c>
      <c r="BH54" s="42">
        <v>-9999</v>
      </c>
      <c r="BI54" s="42">
        <v>-9999</v>
      </c>
      <c r="BJ54" s="42">
        <v>-9999</v>
      </c>
      <c r="BK54" s="42">
        <v>-9999</v>
      </c>
      <c r="BL54" s="42">
        <v>-9999</v>
      </c>
      <c r="BM54" s="42">
        <v>-9999</v>
      </c>
      <c r="BN54" s="42">
        <v>-9999</v>
      </c>
      <c r="BO54" s="42">
        <v>-9999</v>
      </c>
      <c r="BP54" s="42">
        <v>-9999</v>
      </c>
      <c r="BQ54" s="42">
        <v>-9999</v>
      </c>
      <c r="BR54" s="42">
        <v>-9999</v>
      </c>
      <c r="BS54" s="42">
        <v>-9999</v>
      </c>
      <c r="BT54" s="42">
        <v>-9999</v>
      </c>
      <c r="BU54" s="42">
        <v>-9999</v>
      </c>
      <c r="BV54" s="42">
        <v>-9999</v>
      </c>
      <c r="BW54" s="42">
        <v>-9999</v>
      </c>
      <c r="BX54" s="42">
        <v>-9999</v>
      </c>
      <c r="BY54" s="42">
        <v>-9999</v>
      </c>
      <c r="BZ54" s="42">
        <v>-9999</v>
      </c>
      <c r="CA54" s="4">
        <v>62.2</v>
      </c>
      <c r="CB54" s="4">
        <v>60.9</v>
      </c>
      <c r="CC54" s="4">
        <v>62.8</v>
      </c>
      <c r="CD54" s="8">
        <v>9.1300000000000008</v>
      </c>
      <c r="CE54" s="25">
        <f t="shared" si="57"/>
        <v>608.66666666666674</v>
      </c>
      <c r="CF54" s="4">
        <v>3.58</v>
      </c>
      <c r="CG54" s="41">
        <f t="shared" si="55"/>
        <v>21.790266666666671</v>
      </c>
      <c r="CH54" s="37">
        <v>40.25</v>
      </c>
      <c r="CI54" s="25">
        <f>(CH54/1000)*(10000/(0.5*2*0.15))</f>
        <v>2683.3333333333335</v>
      </c>
      <c r="CJ54" s="43">
        <v>3.01</v>
      </c>
      <c r="CK54" s="41">
        <f>CI54*CJ54/100</f>
        <v>80.768333333333331</v>
      </c>
      <c r="CL54" s="38">
        <v>134.55000000000001</v>
      </c>
      <c r="CM54" s="25">
        <f>(CL54/1000)*(10000/(0.5*2*0.15))</f>
        <v>8970</v>
      </c>
      <c r="CN54" s="43">
        <v>1.86</v>
      </c>
      <c r="CO54" s="41">
        <f>CM54*CN54/100</f>
        <v>166.84200000000001</v>
      </c>
      <c r="CP54" s="38">
        <v>166.01</v>
      </c>
      <c r="CQ54" s="25">
        <f>(CP54/1000)*(10000/(0.5*2*0.15))</f>
        <v>11067.333333333334</v>
      </c>
      <c r="CR54" s="43">
        <v>1.72</v>
      </c>
      <c r="CS54" s="41">
        <f>CQ54*CR54/100</f>
        <v>190.35813333333334</v>
      </c>
      <c r="CT54" s="8">
        <v>506.06</v>
      </c>
      <c r="CU54" s="8">
        <v>4.6435724352792747</v>
      </c>
      <c r="CV54" s="8">
        <v>4.6662974999999998</v>
      </c>
      <c r="CW54" s="8">
        <v>1084.5000774168384</v>
      </c>
      <c r="CX54" s="25">
        <f t="shared" si="61"/>
        <v>1084.5000774168384</v>
      </c>
      <c r="CY54" s="25">
        <f t="shared" si="9"/>
        <v>1100.1304347826087</v>
      </c>
      <c r="CZ54" s="25">
        <f>CX54/(CQ54)</f>
        <v>9.7991091869481212E-2</v>
      </c>
      <c r="DA54" s="43">
        <v>3.72</v>
      </c>
      <c r="DB54" s="41">
        <f t="shared" si="10"/>
        <v>40.343402879906392</v>
      </c>
      <c r="DC54" s="41">
        <v>58.1</v>
      </c>
      <c r="DD54" s="41">
        <v>1393</v>
      </c>
      <c r="DE54" s="41">
        <f t="shared" si="3"/>
        <v>41.708542713567837</v>
      </c>
      <c r="DF54" s="41">
        <v>0</v>
      </c>
      <c r="DG54" s="41">
        <v>0.78972857142857145</v>
      </c>
      <c r="DH54" s="41">
        <v>0.57188571428571422</v>
      </c>
      <c r="DI54" s="41">
        <v>0.48738214285714287</v>
      </c>
      <c r="DJ54" s="41">
        <v>0.75146071428571426</v>
      </c>
      <c r="DK54" s="41">
        <v>0.49667142857142854</v>
      </c>
      <c r="DL54" s="41">
        <v>0.31046428571428569</v>
      </c>
      <c r="DM54" s="41">
        <v>0.2277718928571428</v>
      </c>
      <c r="DN54" s="41">
        <v>0.20404010714285709</v>
      </c>
      <c r="DO54" s="41">
        <v>0.23645750000000007</v>
      </c>
      <c r="DP54" s="41">
        <v>0.21281300000000006</v>
      </c>
      <c r="DQ54" s="41">
        <v>7.063957142857144E-2</v>
      </c>
      <c r="DR54" s="41">
        <v>7.9796357142857155E-2</v>
      </c>
      <c r="DS54" s="41">
        <v>0.1596747857142857</v>
      </c>
      <c r="DT54" s="41">
        <v>0.43534053571428571</v>
      </c>
      <c r="DU54" s="41">
        <v>0.4149497499999999</v>
      </c>
      <c r="DV54" s="41">
        <v>0.18620714285714285</v>
      </c>
      <c r="DW54" s="41">
        <v>0.59057289285714276</v>
      </c>
      <c r="DX54" s="41">
        <v>0.51304817857142859</v>
      </c>
      <c r="DY54" s="41">
        <v>0.67400325000000005</v>
      </c>
      <c r="DZ54" s="41">
        <v>0.70127249999999997</v>
      </c>
      <c r="EA54" s="41">
        <v>0.71833596428571433</v>
      </c>
      <c r="EB54" s="41">
        <v>0.74160639285714269</v>
      </c>
      <c r="EC54" s="41">
        <v>21.338571428571431</v>
      </c>
      <c r="ED54" s="41">
        <v>25.068928571428568</v>
      </c>
      <c r="EE54" s="41">
        <v>25.852499999999999</v>
      </c>
      <c r="EF54" s="41">
        <v>26.880000000000006</v>
      </c>
      <c r="EG54" s="41">
        <f t="shared" si="11"/>
        <v>4.5139285714285684</v>
      </c>
      <c r="EH54" s="41">
        <v>37.677857142857142</v>
      </c>
      <c r="EI54" s="42">
        <f t="shared" si="12"/>
        <v>95.701757142857147</v>
      </c>
      <c r="EJ54" s="4">
        <v>105</v>
      </c>
      <c r="EK54" s="40">
        <f t="shared" si="13"/>
        <v>9.2982428571428528</v>
      </c>
      <c r="EL54" s="41">
        <v>0.73756956521739137</v>
      </c>
      <c r="EM54" s="41">
        <v>0.52384347826086952</v>
      </c>
      <c r="EN54" s="41">
        <v>0.42823478260869546</v>
      </c>
      <c r="EO54" s="41">
        <v>0.69889565217391292</v>
      </c>
      <c r="EP54" s="41">
        <v>0.43939999999999996</v>
      </c>
      <c r="EQ54" s="41">
        <v>0.27865652173913036</v>
      </c>
      <c r="ER54" s="41">
        <v>0.25326150000000003</v>
      </c>
      <c r="ES54" s="41">
        <v>0.2279397826086956</v>
      </c>
      <c r="ET54" s="41">
        <v>0.26509704347826091</v>
      </c>
      <c r="EU54" s="41">
        <v>0.23993176086956519</v>
      </c>
      <c r="EV54" s="41">
        <v>8.7923369565217402E-2</v>
      </c>
      <c r="EW54" s="41">
        <v>0.10052891304347825</v>
      </c>
      <c r="EX54" s="41">
        <v>0.16910271739130434</v>
      </c>
      <c r="EY54" s="41">
        <v>0.45127515217391312</v>
      </c>
      <c r="EZ54" s="41">
        <v>0.42963452173913041</v>
      </c>
      <c r="FA54" s="41">
        <v>0.16074347826086954</v>
      </c>
      <c r="FB54" s="41">
        <v>0.67960032608695631</v>
      </c>
      <c r="FC54" s="41">
        <v>0.59133930434782622</v>
      </c>
      <c r="FD54" s="41">
        <v>0.63719226086956504</v>
      </c>
      <c r="FE54" s="41">
        <v>0.66820513043478225</v>
      </c>
      <c r="FF54" s="41">
        <v>0.6891975434782609</v>
      </c>
      <c r="FG54" s="41">
        <v>0.71555328260869577</v>
      </c>
      <c r="FH54" s="41">
        <v>21.906304347826072</v>
      </c>
      <c r="FI54" s="41">
        <v>24.374130434782614</v>
      </c>
      <c r="FJ54" s="41">
        <v>25.490000000000006</v>
      </c>
      <c r="FK54" s="41">
        <v>26.621086956521744</v>
      </c>
      <c r="FL54" s="41">
        <f t="shared" si="14"/>
        <v>3.5836956521739332</v>
      </c>
      <c r="FM54" s="41">
        <v>39.298695652173919</v>
      </c>
      <c r="FN54" s="40">
        <f t="shared" si="15"/>
        <v>99.818686956521759</v>
      </c>
      <c r="FO54" s="4">
        <v>105</v>
      </c>
      <c r="FP54" s="40">
        <f t="shared" si="16"/>
        <v>5.1813130434782408</v>
      </c>
      <c r="FQ54" s="41">
        <v>0.74871739130434789</v>
      </c>
      <c r="FR54" s="41">
        <v>0.51888043478260881</v>
      </c>
      <c r="FS54" s="41">
        <v>0.3949804347826088</v>
      </c>
      <c r="FT54" s="41">
        <v>0.71895869565217385</v>
      </c>
      <c r="FU54" s="41">
        <v>0.4091326086956521</v>
      </c>
      <c r="FV54" s="41">
        <v>0.2701391304347826</v>
      </c>
      <c r="FW54" s="41">
        <v>0.29315176086956524</v>
      </c>
      <c r="FX54" s="41">
        <v>0.27461704347826099</v>
      </c>
      <c r="FY54" s="41">
        <v>0.30907626086956513</v>
      </c>
      <c r="FZ54" s="41">
        <v>0.29069602173913051</v>
      </c>
      <c r="GA54" s="41">
        <v>0.11868391304347826</v>
      </c>
      <c r="GB54" s="41">
        <v>0.13590280434782609</v>
      </c>
      <c r="GC54" s="41">
        <v>0.18083523913043473</v>
      </c>
      <c r="GD54" s="41">
        <v>0.46937556521739138</v>
      </c>
      <c r="GE54" s="41">
        <v>0.45349126086956515</v>
      </c>
      <c r="GF54" s="41">
        <v>0.13899347826086961</v>
      </c>
      <c r="GG54" s="41">
        <v>0.83276108695652196</v>
      </c>
      <c r="GH54" s="41">
        <v>0.75990521739130423</v>
      </c>
      <c r="GI54" s="41">
        <v>0.58579550000000002</v>
      </c>
      <c r="GJ54" s="41">
        <v>0.61892945652173903</v>
      </c>
      <c r="GK54" s="41">
        <v>0.64876619565217408</v>
      </c>
      <c r="GL54" s="41">
        <v>0.67679680434782596</v>
      </c>
      <c r="GM54" s="41">
        <v>21.334347826086962</v>
      </c>
      <c r="GN54" s="41">
        <v>26.338043478260865</v>
      </c>
      <c r="GO54" s="41">
        <v>27.135869565217398</v>
      </c>
      <c r="GP54" s="41">
        <v>27.861304347826085</v>
      </c>
      <c r="GQ54" s="41">
        <f t="shared" si="17"/>
        <v>5.8015217391304361</v>
      </c>
      <c r="GR54" s="40">
        <v>39.224565217391309</v>
      </c>
      <c r="GS54" s="40">
        <f t="shared" si="18"/>
        <v>99.630395652173931</v>
      </c>
      <c r="GT54" s="4">
        <v>104</v>
      </c>
      <c r="GU54" s="41">
        <f t="shared" si="19"/>
        <v>4.3696043478260691</v>
      </c>
      <c r="GV54" s="41">
        <v>0.77896399999999977</v>
      </c>
      <c r="GW54" s="41">
        <v>0.52074599999999982</v>
      </c>
      <c r="GX54" s="41">
        <v>0.35380000000000017</v>
      </c>
      <c r="GY54" s="41">
        <v>0.74635400000000007</v>
      </c>
      <c r="GZ54" s="41">
        <v>0.3829240000000001</v>
      </c>
      <c r="HA54" s="41">
        <v>0.25854599999999989</v>
      </c>
      <c r="HB54" s="41">
        <v>0.3407179199999999</v>
      </c>
      <c r="HC54" s="41">
        <v>0.32179579999999997</v>
      </c>
      <c r="HD54" s="41">
        <v>0.37578036000000009</v>
      </c>
      <c r="HE54" s="41">
        <v>0.35733527999999992</v>
      </c>
      <c r="HF54" s="41">
        <v>0.15310250000000003</v>
      </c>
      <c r="HG54" s="41">
        <v>0.19200337999999997</v>
      </c>
      <c r="HH54" s="41">
        <v>0.19823536000000005</v>
      </c>
      <c r="HI54" s="41">
        <v>0.50145265999999988</v>
      </c>
      <c r="HJ54" s="41">
        <v>0.48533195999999995</v>
      </c>
      <c r="HK54" s="41">
        <v>0.12437799999999999</v>
      </c>
      <c r="HL54" s="41">
        <v>1.04175398</v>
      </c>
      <c r="HM54" s="41">
        <v>0.95653073999999993</v>
      </c>
      <c r="HN54" s="41">
        <v>0.52911431999999992</v>
      </c>
      <c r="HO54" s="41">
        <v>0.58504683999999996</v>
      </c>
      <c r="HP54" s="41">
        <v>0.60666240000000005</v>
      </c>
      <c r="HQ54" s="41">
        <v>0.65351157999999998</v>
      </c>
      <c r="HR54" s="41">
        <v>15.640399999999994</v>
      </c>
      <c r="HS54" s="41">
        <v>21.626200000000004</v>
      </c>
      <c r="HT54" s="41">
        <v>22.203999999999997</v>
      </c>
      <c r="HU54" s="41">
        <v>22.676599999999993</v>
      </c>
      <c r="HV54" s="41">
        <f t="shared" si="20"/>
        <v>6.5636000000000028</v>
      </c>
      <c r="HW54" s="41">
        <v>38.448600000000006</v>
      </c>
      <c r="HX54" s="41">
        <f t="shared" si="21"/>
        <v>97.659444000000022</v>
      </c>
      <c r="HY54" s="4">
        <v>106</v>
      </c>
      <c r="HZ54" s="40">
        <f t="shared" si="22"/>
        <v>8.3405559999999781</v>
      </c>
      <c r="IA54" s="41">
        <v>0.72353818181818186</v>
      </c>
      <c r="IB54" s="41">
        <v>0.42368727272727269</v>
      </c>
      <c r="IC54" s="41">
        <v>0.25645818181818192</v>
      </c>
      <c r="ID54" s="41">
        <v>0.66800545454545446</v>
      </c>
      <c r="IE54" s="41">
        <v>0.29400363636363641</v>
      </c>
      <c r="IF54" s="41">
        <v>0.19703818181818186</v>
      </c>
      <c r="IG54" s="41">
        <v>0.42191592727272725</v>
      </c>
      <c r="IH54" s="41">
        <v>0.38863687272727282</v>
      </c>
      <c r="II54" s="41">
        <v>0.47709887272727275</v>
      </c>
      <c r="IJ54" s="41">
        <v>0.44579687272727275</v>
      </c>
      <c r="IK54" s="41">
        <v>0.18123225454545452</v>
      </c>
      <c r="IL54" s="41">
        <v>0.24723461818181819</v>
      </c>
      <c r="IM54" s="41">
        <v>0.26098181818181815</v>
      </c>
      <c r="IN54" s="41">
        <v>0.57190869090909091</v>
      </c>
      <c r="IO54" s="41">
        <v>0.54448767272727272</v>
      </c>
      <c r="IP54" s="41">
        <v>9.6965454545454507E-2</v>
      </c>
      <c r="IQ54" s="41">
        <v>1.4712838727272732</v>
      </c>
      <c r="IR54" s="41">
        <v>1.2815413090909089</v>
      </c>
      <c r="IS54" s="41">
        <v>0.54828520000000003</v>
      </c>
      <c r="IT54" s="41">
        <v>0.62104574545454549</v>
      </c>
      <c r="IU54" s="41">
        <v>0.64156047272727246</v>
      </c>
      <c r="IV54" s="41">
        <v>0.69929147272727266</v>
      </c>
      <c r="IW54" s="41">
        <v>20.681818181818183</v>
      </c>
      <c r="IX54" s="41">
        <v>23.895818181818193</v>
      </c>
      <c r="IY54" s="41">
        <v>24.689090909090908</v>
      </c>
      <c r="IZ54" s="41">
        <v>25.051454545454547</v>
      </c>
      <c r="JA54" s="41">
        <f t="shared" si="23"/>
        <v>4.0072727272727242</v>
      </c>
      <c r="JB54" s="41">
        <v>41.536545454545461</v>
      </c>
      <c r="JC54" s="41">
        <f t="shared" si="24"/>
        <v>105.50282545454547</v>
      </c>
      <c r="JD54" s="41">
        <v>112</v>
      </c>
      <c r="JE54" s="41">
        <f t="shared" si="25"/>
        <v>6.4971745454545271</v>
      </c>
      <c r="JF54" s="41">
        <v>0.67558157894736814</v>
      </c>
      <c r="JG54" s="41">
        <v>0.36845263157894742</v>
      </c>
      <c r="JH54" s="41">
        <v>0.19704210526315785</v>
      </c>
      <c r="JI54" s="41">
        <v>0.61320263157894739</v>
      </c>
      <c r="JJ54" s="41">
        <v>0.23425526315789474</v>
      </c>
      <c r="JK54" s="41">
        <v>0.16326578947368414</v>
      </c>
      <c r="JL54" s="41">
        <v>0.48474021052631572</v>
      </c>
      <c r="JM54" s="41">
        <v>0.446988</v>
      </c>
      <c r="JN54" s="41">
        <v>0.54877852631578949</v>
      </c>
      <c r="JO54" s="41">
        <v>0.51416386842105266</v>
      </c>
      <c r="JP54" s="41">
        <v>0.22320926315789472</v>
      </c>
      <c r="JQ54" s="41">
        <v>0.30464428947368427</v>
      </c>
      <c r="JR54" s="41">
        <v>0.29376484210526316</v>
      </c>
      <c r="JS54" s="41">
        <v>0.61057507894736829</v>
      </c>
      <c r="JT54" s="41">
        <v>0.5794301842105265</v>
      </c>
      <c r="JU54" s="41">
        <v>7.0989473684210533E-2</v>
      </c>
      <c r="JV54" s="41">
        <v>1.8989256052631573</v>
      </c>
      <c r="JW54" s="41">
        <v>1.631531815789474</v>
      </c>
      <c r="JX54" s="41">
        <v>0.53570705263157903</v>
      </c>
      <c r="JY54" s="41">
        <v>0.60692439473684201</v>
      </c>
      <c r="JZ54" s="41">
        <v>0.64074468421052644</v>
      </c>
      <c r="KA54" s="41">
        <v>0.6958549210526318</v>
      </c>
      <c r="KB54" s="41">
        <v>25.361315789473696</v>
      </c>
      <c r="KC54" s="41">
        <v>26.781052631578948</v>
      </c>
      <c r="KD54" s="41">
        <v>27.524210526315784</v>
      </c>
      <c r="KE54" s="41">
        <v>27.264736842105275</v>
      </c>
      <c r="KF54" s="41">
        <f t="shared" si="26"/>
        <v>2.1628947368420874</v>
      </c>
      <c r="KG54" s="41">
        <v>43.503157894736837</v>
      </c>
      <c r="KH54" s="41">
        <f t="shared" si="27"/>
        <v>110.49802105263157</v>
      </c>
      <c r="KI54" s="41">
        <v>120</v>
      </c>
      <c r="KJ54" s="41">
        <f t="shared" si="28"/>
        <v>9.5019789473684284</v>
      </c>
      <c r="KK54" s="41">
        <v>0.41690000000000005</v>
      </c>
      <c r="KL54" s="41">
        <v>0.21143714285714285</v>
      </c>
      <c r="KM54" s="41">
        <v>0.10227714285714287</v>
      </c>
      <c r="KN54" s="41">
        <v>0.38558571428571425</v>
      </c>
      <c r="KO54" s="41">
        <v>0.12608285714285714</v>
      </c>
      <c r="KP54" s="41">
        <v>9.1102857142857152E-2</v>
      </c>
      <c r="KQ54" s="41">
        <v>0.53528457142857166</v>
      </c>
      <c r="KR54" s="41">
        <v>0.50717871428571426</v>
      </c>
      <c r="KS54" s="41">
        <v>0.60592262857142853</v>
      </c>
      <c r="KT54" s="41">
        <v>0.58096614285714276</v>
      </c>
      <c r="KU54" s="41">
        <v>0.25371139999999998</v>
      </c>
      <c r="KV54" s="41">
        <v>0.34933077142857144</v>
      </c>
      <c r="KW54" s="41">
        <v>0.32648108571428575</v>
      </c>
      <c r="KX54" s="41">
        <v>0.64099717142857149</v>
      </c>
      <c r="KY54" s="41">
        <v>0.61762225714285712</v>
      </c>
      <c r="KZ54" s="41">
        <v>3.4980000000000011E-2</v>
      </c>
      <c r="LA54" s="41">
        <v>2.3285191999999992</v>
      </c>
      <c r="LB54" s="41">
        <v>2.0762743714285716</v>
      </c>
      <c r="LC54" s="41">
        <v>0.53875477142857142</v>
      </c>
      <c r="LD54" s="41">
        <v>0.61016954285714298</v>
      </c>
      <c r="LE54" s="41">
        <v>0.65185182857142876</v>
      </c>
      <c r="LF54" s="41">
        <v>0.70571291428571437</v>
      </c>
      <c r="LG54" s="41">
        <v>19.98</v>
      </c>
      <c r="LH54" s="41">
        <v>18.148571428571429</v>
      </c>
      <c r="LI54" s="41">
        <v>18.269428571428573</v>
      </c>
      <c r="LJ54" s="41">
        <v>17.920857142857148</v>
      </c>
      <c r="LK54" s="41">
        <f t="shared" si="29"/>
        <v>-1.7105714285714271</v>
      </c>
      <c r="LL54" s="41">
        <v>56.180571428571419</v>
      </c>
      <c r="LM54" s="41">
        <f t="shared" si="30"/>
        <v>142.6986514285714</v>
      </c>
      <c r="LN54" s="41">
        <v>150</v>
      </c>
      <c r="LO54" s="41">
        <f t="shared" si="31"/>
        <v>7.3013485714286048</v>
      </c>
      <c r="LP54" s="41">
        <v>0.39284285714285705</v>
      </c>
      <c r="LQ54" s="41">
        <v>0.16884000000000005</v>
      </c>
      <c r="LR54" s="41">
        <v>6.4057142857142868E-2</v>
      </c>
      <c r="LS54" s="41">
        <v>0.35526285714285716</v>
      </c>
      <c r="LT54" s="41">
        <v>8.8374285714285725E-2</v>
      </c>
      <c r="LU54" s="41">
        <v>6.5534285714285725E-2</v>
      </c>
      <c r="LV54" s="41">
        <v>0.63237914285714292</v>
      </c>
      <c r="LW54" s="41">
        <v>0.60151931428571415</v>
      </c>
      <c r="LX54" s="41">
        <v>0.71859251428571436</v>
      </c>
      <c r="LY54" s="41">
        <v>0.69376599999999999</v>
      </c>
      <c r="LZ54" s="41">
        <v>0.31317474285714286</v>
      </c>
      <c r="MA54" s="41">
        <v>0.45094208571428573</v>
      </c>
      <c r="MB54" s="41">
        <v>0.39770565714285705</v>
      </c>
      <c r="MC54" s="41">
        <v>0.71296257142857145</v>
      </c>
      <c r="MD54" s="41">
        <v>0.68771308571428558</v>
      </c>
      <c r="ME54" s="41">
        <v>2.2839999999999996E-2</v>
      </c>
      <c r="MF54" s="41">
        <v>3.4612469428571435</v>
      </c>
      <c r="MG54" s="41">
        <v>3.036099885714286</v>
      </c>
      <c r="MH54" s="41">
        <v>0.55290805714285729</v>
      </c>
      <c r="MI54" s="41">
        <v>0.62913242857142848</v>
      </c>
      <c r="MJ54" s="41">
        <v>0.6794297142857143</v>
      </c>
      <c r="MK54" s="41">
        <v>0.73364180000000012</v>
      </c>
      <c r="ML54" s="41">
        <v>22.127142857142854</v>
      </c>
      <c r="MM54" s="41">
        <v>20.088571428571431</v>
      </c>
      <c r="MN54" s="41">
        <v>20.363428571428571</v>
      </c>
      <c r="MO54" s="41">
        <v>19.870285714285707</v>
      </c>
      <c r="MP54" s="41">
        <f t="shared" si="32"/>
        <v>-1.7637142857142827</v>
      </c>
      <c r="MQ54" s="41">
        <v>61.256571428571455</v>
      </c>
      <c r="MR54" s="41">
        <f t="shared" si="33"/>
        <v>155.59169142857149</v>
      </c>
      <c r="MS54" s="41">
        <v>150</v>
      </c>
      <c r="MT54" s="41">
        <f t="shared" si="34"/>
        <v>-5.5916914285714938</v>
      </c>
      <c r="MU54" s="41">
        <v>0.35216249999999999</v>
      </c>
      <c r="MV54" s="41">
        <v>0.145484375</v>
      </c>
      <c r="MW54" s="41">
        <v>5.0696875000000009E-2</v>
      </c>
      <c r="MX54" s="41">
        <v>0.31006250000000002</v>
      </c>
      <c r="MY54" s="41">
        <v>7.1018750000000019E-2</v>
      </c>
      <c r="MZ54" s="41">
        <v>5.370624999999999E-2</v>
      </c>
      <c r="NA54" s="41">
        <v>0.66383500000000017</v>
      </c>
      <c r="NB54" s="41">
        <v>0.62699862500000014</v>
      </c>
      <c r="NC54" s="41">
        <v>0.74772993750000005</v>
      </c>
      <c r="ND54" s="41">
        <v>0.71874721875000003</v>
      </c>
      <c r="NE54" s="41">
        <v>0.34418128125000003</v>
      </c>
      <c r="NF54" s="41">
        <v>0.4840522187500001</v>
      </c>
      <c r="NG54" s="41">
        <v>0.41491421875000012</v>
      </c>
      <c r="NH54" s="41">
        <v>0.73506206249999995</v>
      </c>
      <c r="NI54" s="41">
        <v>0.70459059374999988</v>
      </c>
      <c r="NJ54" s="41">
        <v>1.7312500000000005E-2</v>
      </c>
      <c r="NK54" s="41">
        <v>3.9984972187499999</v>
      </c>
      <c r="NL54" s="41">
        <v>3.40173215625</v>
      </c>
      <c r="NM54" s="41">
        <v>0.55496846874999994</v>
      </c>
      <c r="NN54" s="41">
        <v>0.62560065625000005</v>
      </c>
      <c r="NO54" s="41">
        <v>0.68519825000000001</v>
      </c>
      <c r="NP54" s="41">
        <v>0.73503024999999989</v>
      </c>
      <c r="NQ54" s="41">
        <v>24.565937500000008</v>
      </c>
      <c r="NR54" s="41">
        <v>22.595312499999999</v>
      </c>
      <c r="NS54" s="41">
        <v>22.965312500000003</v>
      </c>
      <c r="NT54" s="41">
        <v>22.6253125</v>
      </c>
      <c r="NU54" s="41">
        <f t="shared" si="35"/>
        <v>-1.6006250000000044</v>
      </c>
      <c r="NV54" s="41">
        <v>74.442187500000003</v>
      </c>
      <c r="NW54" s="41">
        <f t="shared" si="36"/>
        <v>189.08315625</v>
      </c>
      <c r="NX54" s="41">
        <v>174</v>
      </c>
      <c r="NY54" s="41">
        <f t="shared" si="37"/>
        <v>-15.083156250000002</v>
      </c>
      <c r="NZ54" s="41">
        <v>0.31908048780487802</v>
      </c>
      <c r="OA54" s="41">
        <v>0.13489268292682929</v>
      </c>
      <c r="OB54" s="41">
        <v>4.7575609756097571E-2</v>
      </c>
      <c r="OC54" s="41">
        <v>0.28436829268292685</v>
      </c>
      <c r="OD54" s="41">
        <v>6.6914634146341453E-2</v>
      </c>
      <c r="OE54" s="41">
        <v>4.8973170731707309E-2</v>
      </c>
      <c r="OF54" s="41">
        <v>0.65305858536585348</v>
      </c>
      <c r="OG54" s="41">
        <v>0.61875226829268293</v>
      </c>
      <c r="OH54" s="41">
        <v>0.74027946341463413</v>
      </c>
      <c r="OI54" s="41">
        <v>0.71312002439024402</v>
      </c>
      <c r="OJ54" s="41">
        <v>0.33702260975609755</v>
      </c>
      <c r="OK54" s="41">
        <v>0.47907880487804883</v>
      </c>
      <c r="OL54" s="41">
        <v>0.40528807317073168</v>
      </c>
      <c r="OM54" s="41">
        <v>0.73366151219512199</v>
      </c>
      <c r="ON54" s="41">
        <v>0.70597170731707315</v>
      </c>
      <c r="OO54" s="41">
        <v>1.7941463414634144E-2</v>
      </c>
      <c r="OP54" s="41">
        <v>3.7965245365853661</v>
      </c>
      <c r="OQ54" s="41">
        <v>3.2779679268292679</v>
      </c>
      <c r="OR54" s="41">
        <v>0.54739302439024384</v>
      </c>
      <c r="OS54" s="41">
        <v>0.62124412195121947</v>
      </c>
      <c r="OT54" s="41">
        <v>0.67745748780487802</v>
      </c>
      <c r="OU54" s="41">
        <v>0.7298973902439021</v>
      </c>
      <c r="OV54" s="41">
        <v>15.209268292682925</v>
      </c>
      <c r="OW54" s="41">
        <v>15.869268292682927</v>
      </c>
      <c r="OX54" s="41">
        <v>16.256341463414632</v>
      </c>
      <c r="OY54" s="41">
        <v>15.874878048780484</v>
      </c>
      <c r="OZ54" s="41">
        <f t="shared" si="38"/>
        <v>1.0470731707317071</v>
      </c>
      <c r="PA54" s="41">
        <v>43.487073170731705</v>
      </c>
      <c r="PB54" s="41">
        <f t="shared" si="39"/>
        <v>110.45716585365854</v>
      </c>
      <c r="PC54" s="41">
        <v>184</v>
      </c>
      <c r="PD54" s="41">
        <f t="shared" si="40"/>
        <v>73.542834146341463</v>
      </c>
      <c r="PE54" s="41">
        <v>0.32522499999999999</v>
      </c>
      <c r="PF54" s="41">
        <v>0.12953653846153848</v>
      </c>
      <c r="PG54" s="41">
        <v>8.6986538461538462E-2</v>
      </c>
      <c r="PH54" s="41">
        <v>0.28828269230769232</v>
      </c>
      <c r="PI54" s="41">
        <v>9.0303846153846137E-2</v>
      </c>
      <c r="PJ54" s="41">
        <v>6.9084615384615397E-2</v>
      </c>
      <c r="PK54" s="41">
        <v>0.56356023076923079</v>
      </c>
      <c r="PL54" s="41">
        <v>0.52095848076923068</v>
      </c>
      <c r="PM54" s="41">
        <v>0.57731578846153841</v>
      </c>
      <c r="PN54" s="41">
        <v>0.53575928846153842</v>
      </c>
      <c r="PO54" s="41">
        <v>0.17855619230769235</v>
      </c>
      <c r="PP54" s="41">
        <v>0.19842946153846153</v>
      </c>
      <c r="PQ54" s="41">
        <v>0.42892505769230765</v>
      </c>
      <c r="PR54" s="41">
        <v>0.64850532692307694</v>
      </c>
      <c r="PS54" s="41">
        <v>0.61221896153846156</v>
      </c>
      <c r="PT54" s="41">
        <v>2.1219230769230768E-2</v>
      </c>
      <c r="PU54" s="41">
        <v>2.6236455000000003</v>
      </c>
      <c r="PV54" s="41">
        <v>2.2130354038461535</v>
      </c>
      <c r="PW54" s="41">
        <v>0.74528986538461528</v>
      </c>
      <c r="PX54" s="41">
        <v>0.76189957692307719</v>
      </c>
      <c r="PY54" s="41">
        <v>0.82125053846153828</v>
      </c>
      <c r="PZ54" s="41">
        <v>0.83299892307692336</v>
      </c>
      <c r="QA54" s="41">
        <v>24.151730769230763</v>
      </c>
      <c r="QB54" s="41">
        <v>25.919999999999995</v>
      </c>
      <c r="QC54" s="41">
        <v>26.374615384615385</v>
      </c>
      <c r="QD54" s="41">
        <v>25.714423076923087</v>
      </c>
      <c r="QE54" s="41">
        <f t="shared" si="41"/>
        <v>2.222884615384622</v>
      </c>
      <c r="QF54" s="41">
        <v>67.747692307692319</v>
      </c>
      <c r="QG54" s="41">
        <f t="shared" si="42"/>
        <v>172.07913846153849</v>
      </c>
      <c r="QH54" s="41">
        <v>185</v>
      </c>
      <c r="QI54" s="41">
        <f t="shared" si="43"/>
        <v>12.920861538461509</v>
      </c>
      <c r="QJ54" s="41">
        <v>0.26512812499999999</v>
      </c>
      <c r="QK54" s="41">
        <v>0.16215937499999997</v>
      </c>
      <c r="QL54" s="41">
        <v>0.10803749999999999</v>
      </c>
      <c r="QM54" s="41">
        <v>0.18784687499999997</v>
      </c>
      <c r="QN54" s="41">
        <v>9.4475000000000017E-2</v>
      </c>
      <c r="QO54" s="41">
        <v>7.5700000000000017E-2</v>
      </c>
      <c r="QP54" s="41">
        <v>0.47199906250000007</v>
      </c>
      <c r="QQ54" s="41">
        <v>0.32960978125000001</v>
      </c>
      <c r="QR54" s="41">
        <v>0.41889215624999998</v>
      </c>
      <c r="QS54" s="41">
        <v>0.26909506250000004</v>
      </c>
      <c r="QT54" s="41">
        <v>0.26289078124999993</v>
      </c>
      <c r="QU54" s="41">
        <v>0.20049815624999998</v>
      </c>
      <c r="QV54" s="41">
        <v>0.23954856250000001</v>
      </c>
      <c r="QW54" s="41">
        <v>0.55375346875000009</v>
      </c>
      <c r="QX54" s="41">
        <v>0.42468118750000006</v>
      </c>
      <c r="QY54" s="41">
        <v>1.8775E-2</v>
      </c>
      <c r="QZ54" s="41">
        <v>1.8168331562499997</v>
      </c>
      <c r="RA54" s="41">
        <v>0.99360199999999999</v>
      </c>
      <c r="RB54" s="41">
        <v>0.57592790625000012</v>
      </c>
      <c r="RC54" s="41">
        <v>0.5057819375</v>
      </c>
      <c r="RD54" s="41">
        <v>0.65641271875000007</v>
      </c>
      <c r="RE54" s="41">
        <v>0.59964928124999994</v>
      </c>
      <c r="RF54" s="41">
        <v>25.72156249999999</v>
      </c>
      <c r="RG54" s="41">
        <v>30.340000000000003</v>
      </c>
      <c r="RH54" s="41">
        <v>31.005312500000006</v>
      </c>
      <c r="RI54" s="41">
        <v>29.952812499999997</v>
      </c>
      <c r="RJ54" s="41">
        <f t="shared" si="44"/>
        <v>5.2837500000000155</v>
      </c>
      <c r="RK54" s="41">
        <v>75.907499999999999</v>
      </c>
      <c r="RL54" s="41">
        <f t="shared" si="45"/>
        <v>192.80504999999999</v>
      </c>
      <c r="RM54" s="41">
        <v>197</v>
      </c>
      <c r="RN54" s="41">
        <f t="shared" si="46"/>
        <v>4.1949500000000057</v>
      </c>
      <c r="RO54" s="41">
        <v>0.23229166666666667</v>
      </c>
      <c r="RP54" s="41">
        <v>0.12662916666666665</v>
      </c>
      <c r="RQ54" s="41">
        <v>0.11870833333333332</v>
      </c>
      <c r="RR54" s="41">
        <v>0.168125</v>
      </c>
      <c r="RS54" s="41">
        <v>0.1040875</v>
      </c>
      <c r="RT54" s="41">
        <v>7.4829166666666669E-2</v>
      </c>
      <c r="RU54" s="41">
        <v>0.38000191666666666</v>
      </c>
      <c r="RV54" s="41">
        <v>0.23470854166666666</v>
      </c>
      <c r="RW54" s="41">
        <v>0.32236941666666669</v>
      </c>
      <c r="RX54" s="41">
        <v>0.17185104166666665</v>
      </c>
      <c r="RY54" s="41">
        <v>9.7508916666666681E-2</v>
      </c>
      <c r="RZ54" s="41">
        <v>3.2421249999999999E-2</v>
      </c>
      <c r="SA54" s="41">
        <v>0.29353237500000001</v>
      </c>
      <c r="SB54" s="41">
        <v>0.51154549999999999</v>
      </c>
      <c r="SC54" s="41">
        <v>0.38350283333333329</v>
      </c>
      <c r="SD54" s="41">
        <v>2.9258333333333327E-2</v>
      </c>
      <c r="SE54" s="41">
        <v>1.2365671666666669</v>
      </c>
      <c r="SF54" s="41">
        <v>0.61850095833333341</v>
      </c>
      <c r="SG54" s="41">
        <v>0.92223566666666645</v>
      </c>
      <c r="SH54" s="41">
        <v>0.77290049999999999</v>
      </c>
      <c r="SI54" s="41">
        <v>0.93935133333333332</v>
      </c>
      <c r="SJ54" s="41">
        <v>0.82351295833333327</v>
      </c>
      <c r="SK54" s="41">
        <v>30.747083333333325</v>
      </c>
      <c r="SL54" s="41">
        <v>36.262500000000003</v>
      </c>
      <c r="SM54" s="41">
        <v>37.107500000000009</v>
      </c>
      <c r="SN54" s="41">
        <v>36.580833333333331</v>
      </c>
      <c r="SO54" s="41">
        <f t="shared" si="47"/>
        <v>6.3604166666666835</v>
      </c>
      <c r="SP54" s="42">
        <v>75.648333333333355</v>
      </c>
      <c r="SQ54" s="42">
        <f t="shared" si="48"/>
        <v>192.14676666666674</v>
      </c>
      <c r="SR54" s="42">
        <v>202.5</v>
      </c>
      <c r="SS54" s="42">
        <f t="shared" si="49"/>
        <v>10.353233333333264</v>
      </c>
      <c r="ST54" s="41">
        <v>0.20853589743589743</v>
      </c>
      <c r="SU54" s="41">
        <v>0.12828205128205131</v>
      </c>
      <c r="SV54" s="41">
        <v>0.13795384615384618</v>
      </c>
      <c r="SW54" s="41">
        <v>0.15466923076923078</v>
      </c>
      <c r="SX54" s="41">
        <v>0.10675897435897436</v>
      </c>
      <c r="SY54" s="41">
        <v>7.2917948717948711E-2</v>
      </c>
      <c r="SZ54" s="41">
        <v>0.32148669230769233</v>
      </c>
      <c r="TA54" s="41">
        <v>0.18271164102564105</v>
      </c>
      <c r="TB54" s="41">
        <v>0.20217476923076921</v>
      </c>
      <c r="TC54" s="41">
        <v>5.648866666666668E-2</v>
      </c>
      <c r="TD54" s="41">
        <v>9.0782358974358962E-2</v>
      </c>
      <c r="TE54" s="41">
        <v>-3.71715641025641E-2</v>
      </c>
      <c r="TF54" s="41">
        <v>0.23755815384615384</v>
      </c>
      <c r="TG54" s="41">
        <v>0.48054435897435893</v>
      </c>
      <c r="TH54" s="41">
        <v>0.35887882051282044</v>
      </c>
      <c r="TI54" s="41">
        <v>3.3841025641025639E-2</v>
      </c>
      <c r="TJ54" s="41">
        <v>0.95313094871794879</v>
      </c>
      <c r="TK54" s="41">
        <v>0.44977243589743604</v>
      </c>
      <c r="TL54" s="41">
        <v>1.1927804102564106</v>
      </c>
      <c r="TM54" s="41">
        <v>0.73751735897435899</v>
      </c>
      <c r="TN54" s="41">
        <v>1.1543132820512823</v>
      </c>
      <c r="TO54" s="41">
        <v>0.78581064102564102</v>
      </c>
      <c r="TP54" s="41">
        <v>32.716666666666683</v>
      </c>
      <c r="TQ54" s="41">
        <v>39.952051282051279</v>
      </c>
      <c r="TR54" s="41">
        <v>41.336410256410261</v>
      </c>
      <c r="TS54" s="41">
        <v>39.882564102564103</v>
      </c>
      <c r="TT54" s="41">
        <f t="shared" si="62"/>
        <v>8.6197435897435781</v>
      </c>
      <c r="TU54" s="41">
        <v>75.968974358974307</v>
      </c>
      <c r="TV54" s="41">
        <f t="shared" si="65"/>
        <v>192.96119487179473</v>
      </c>
      <c r="TW54" s="41">
        <v>207</v>
      </c>
      <c r="TX54" s="41">
        <f t="shared" si="66"/>
        <v>14.038805128205269</v>
      </c>
      <c r="TY54" s="41">
        <v>0.20466562500000002</v>
      </c>
      <c r="TZ54" s="41">
        <v>0.12534062500000001</v>
      </c>
      <c r="UA54" s="41">
        <v>0.14094375000000003</v>
      </c>
      <c r="UB54" s="41">
        <v>0.14807812500000003</v>
      </c>
      <c r="UC54" s="41">
        <v>0.11260000000000001</v>
      </c>
      <c r="UD54" s="41">
        <v>7.4453125000000009E-2</v>
      </c>
      <c r="UE54" s="41">
        <v>0.28821924999999998</v>
      </c>
      <c r="UF54" s="41">
        <v>0.13579221875</v>
      </c>
      <c r="UG54" s="41">
        <v>0.18210056249999995</v>
      </c>
      <c r="UH54" s="41">
        <v>2.4161093749999998E-2</v>
      </c>
      <c r="UI54" s="41">
        <v>5.2075656249999991E-2</v>
      </c>
      <c r="UJ54" s="41">
        <v>-6.0193906249999998E-2</v>
      </c>
      <c r="UK54" s="41">
        <v>0.23954878125000006</v>
      </c>
      <c r="UL54" s="41">
        <v>0.46461553124999994</v>
      </c>
      <c r="UM54" s="41">
        <v>0.3310353437500001</v>
      </c>
      <c r="UN54" s="41">
        <v>3.8146874999999997E-2</v>
      </c>
      <c r="UO54" s="41">
        <v>0.81768990625000015</v>
      </c>
      <c r="UP54" s="41">
        <v>0.31692740625000004</v>
      </c>
      <c r="UQ54" s="41">
        <v>1.3710515937500003</v>
      </c>
      <c r="UR54" s="41">
        <v>0.83047153125000017</v>
      </c>
      <c r="US54" s="41">
        <v>1.2978561250000002</v>
      </c>
      <c r="UT54" s="41">
        <v>0.85971003125000001</v>
      </c>
      <c r="UU54" s="41">
        <v>33.452499999999986</v>
      </c>
      <c r="UV54" s="41">
        <v>38.258750000000006</v>
      </c>
      <c r="UW54" s="41">
        <v>38.79999999999999</v>
      </c>
      <c r="UX54" s="41">
        <v>37.667500000000011</v>
      </c>
      <c r="UY54" s="41">
        <f t="shared" si="50"/>
        <v>5.3475000000000037</v>
      </c>
      <c r="UZ54" s="42">
        <v>75.98</v>
      </c>
      <c r="VA54" s="42">
        <f t="shared" si="51"/>
        <v>192.98920000000001</v>
      </c>
      <c r="VB54" s="42">
        <v>206</v>
      </c>
      <c r="VC54" s="42">
        <f t="shared" si="52"/>
        <v>13.010799999999989</v>
      </c>
      <c r="VD54" s="41">
        <f t="shared" si="58"/>
        <v>26.706642730696164</v>
      </c>
      <c r="VE54" s="41">
        <f t="shared" si="59"/>
        <v>27.369287160565825</v>
      </c>
      <c r="VF54" s="41">
        <f t="shared" si="67"/>
        <v>7.9446429660228119</v>
      </c>
    </row>
    <row r="55" spans="1:578" x14ac:dyDescent="0.25">
      <c r="A55" s="4">
        <v>1</v>
      </c>
      <c r="B55" s="4">
        <v>6</v>
      </c>
      <c r="C55" s="28">
        <v>604</v>
      </c>
      <c r="D55" s="42">
        <v>-9999</v>
      </c>
      <c r="E55" s="4">
        <v>12</v>
      </c>
      <c r="F55" s="4">
        <v>4</v>
      </c>
      <c r="G55" s="4">
        <v>48.8</v>
      </c>
      <c r="H55" s="40">
        <v>260.89999999999998</v>
      </c>
      <c r="I55" s="40">
        <f t="shared" si="7"/>
        <v>309.7</v>
      </c>
      <c r="J55" s="41">
        <f t="shared" si="8"/>
        <v>0.64053774560496379</v>
      </c>
      <c r="K55" s="4" t="s">
        <v>11</v>
      </c>
      <c r="L55" s="42">
        <v>300</v>
      </c>
      <c r="M55" s="42">
        <f t="shared" si="56"/>
        <v>336.00000000000006</v>
      </c>
      <c r="N55" s="40">
        <v>60.4</v>
      </c>
      <c r="O55" s="40">
        <v>17.439999999999998</v>
      </c>
      <c r="P55" s="40">
        <v>22.160000000000004</v>
      </c>
      <c r="Q55" s="40">
        <v>56.399999999999991</v>
      </c>
      <c r="R55" s="40">
        <v>15.440000000000012</v>
      </c>
      <c r="S55" s="40">
        <v>28.16</v>
      </c>
      <c r="T55" s="40">
        <v>48.4</v>
      </c>
      <c r="U55" s="40">
        <v>17.439999999999998</v>
      </c>
      <c r="V55" s="40">
        <v>34.160000000000004</v>
      </c>
      <c r="W55" s="40">
        <v>46.4</v>
      </c>
      <c r="X55" s="40">
        <v>17.439999999999998</v>
      </c>
      <c r="Y55" s="40">
        <v>36.160000000000004</v>
      </c>
      <c r="Z55" s="40">
        <v>58.4</v>
      </c>
      <c r="AA55" s="40">
        <v>19.439999999999998</v>
      </c>
      <c r="AB55" s="40">
        <v>22.160000000000004</v>
      </c>
      <c r="AC55" s="40">
        <v>68.400000000000006</v>
      </c>
      <c r="AD55" s="40">
        <v>13.439999999999998</v>
      </c>
      <c r="AE55" s="40">
        <v>18.160000000000004</v>
      </c>
      <c r="AF55" s="57">
        <v>-9999</v>
      </c>
      <c r="AG55" s="42">
        <v>-9999</v>
      </c>
      <c r="AH55" s="42">
        <v>-9999</v>
      </c>
      <c r="AI55" s="42">
        <v>-9999</v>
      </c>
      <c r="AJ55" s="42">
        <v>-9999</v>
      </c>
      <c r="AK55" s="42">
        <v>-9999</v>
      </c>
      <c r="AL55" s="42">
        <v>-9999</v>
      </c>
      <c r="AM55" s="42">
        <v>-9999</v>
      </c>
      <c r="AN55" s="42">
        <v>-9999</v>
      </c>
      <c r="AO55" s="42">
        <v>-9999</v>
      </c>
      <c r="AP55" s="42">
        <v>-9999</v>
      </c>
      <c r="AQ55" s="42">
        <v>-9999</v>
      </c>
      <c r="AR55" s="42">
        <v>-9999</v>
      </c>
      <c r="AS55" s="42">
        <v>-9999</v>
      </c>
      <c r="AT55" s="42">
        <v>-9999</v>
      </c>
      <c r="AU55" s="42">
        <v>-9999</v>
      </c>
      <c r="AV55" s="42">
        <v>-9999</v>
      </c>
      <c r="AW55" s="42">
        <v>-9999</v>
      </c>
      <c r="AX55" s="42">
        <v>-9999</v>
      </c>
      <c r="AY55" s="42">
        <v>-9999</v>
      </c>
      <c r="AZ55" s="41">
        <v>3.5442660436446789</v>
      </c>
      <c r="BA55" s="41">
        <v>1.7134343183511296</v>
      </c>
      <c r="BB55" s="41">
        <v>1.5102588305429976</v>
      </c>
      <c r="BC55" s="41">
        <v>0.43229813664596267</v>
      </c>
      <c r="BD55" s="41">
        <v>0.52770448548812654</v>
      </c>
      <c r="BE55" s="41">
        <v>0.37346877801015838</v>
      </c>
      <c r="BF55" s="41">
        <v>0.27367268746579088</v>
      </c>
      <c r="BG55" s="41">
        <f>(2*AZ55)+(2*BA55)+(4*BB55)</f>
        <v>16.556436046163608</v>
      </c>
      <c r="BH55" s="41">
        <f>BG55+(4*BC55)</f>
        <v>18.285628592747457</v>
      </c>
      <c r="BI55" s="41">
        <f>(BH55+(BD55*4))</f>
        <v>20.396446534699962</v>
      </c>
      <c r="BJ55" s="41">
        <f>(BD55*4)</f>
        <v>2.1108179419525062</v>
      </c>
      <c r="BK55" s="41">
        <f>(BE55*4)</f>
        <v>1.4938751120406335</v>
      </c>
      <c r="BL55" s="41">
        <f>(BF55*4)</f>
        <v>1.0946907498631635</v>
      </c>
      <c r="BM55" s="41">
        <f>SUM(BJ55:BL55)</f>
        <v>4.6993838038563034</v>
      </c>
      <c r="BN55" s="41">
        <v>3.1714470348461505</v>
      </c>
      <c r="BO55" s="41">
        <v>3.8589520735038487</v>
      </c>
      <c r="BP55" s="41">
        <v>2.6032093000149037</v>
      </c>
      <c r="BQ55" s="41">
        <v>1.9975155279503105</v>
      </c>
      <c r="BR55" s="41">
        <v>4.1370040324588038</v>
      </c>
      <c r="BS55" s="41">
        <v>2.0864455731500846</v>
      </c>
      <c r="BT55" s="41">
        <v>1.851022540677713</v>
      </c>
      <c r="BU55" s="41">
        <f>(2*BN55)+(2*BO55)+(4*BP55)</f>
        <v>24.473635416759613</v>
      </c>
      <c r="BV55" s="41">
        <f>BU55+(4*BQ55)</f>
        <v>32.463697528560857</v>
      </c>
      <c r="BW55" s="41">
        <f>(BV55+(BR55*4))</f>
        <v>49.011713658396076</v>
      </c>
      <c r="BX55" s="41">
        <f>(BR55*4)</f>
        <v>16.548016129835215</v>
      </c>
      <c r="BY55" s="41">
        <f>(BS55*4)</f>
        <v>8.3457822926003384</v>
      </c>
      <c r="BZ55" s="41">
        <f>(BT55*4)</f>
        <v>7.404090162710852</v>
      </c>
      <c r="CA55" s="42">
        <v>-9999</v>
      </c>
      <c r="CB55" s="42">
        <v>-9999</v>
      </c>
      <c r="CC55" s="42">
        <v>-9999</v>
      </c>
      <c r="CD55" s="63">
        <v>-9999</v>
      </c>
      <c r="CE55" s="60">
        <v>-9999</v>
      </c>
      <c r="CF55" s="42">
        <v>-9999</v>
      </c>
      <c r="CG55" s="42">
        <v>-9999</v>
      </c>
      <c r="CH55" s="61">
        <v>-9999</v>
      </c>
      <c r="CI55" s="60">
        <v>-9999</v>
      </c>
      <c r="CJ55" s="42">
        <v>-9999</v>
      </c>
      <c r="CK55" s="42">
        <v>-9999</v>
      </c>
      <c r="CL55" s="62">
        <v>-9999</v>
      </c>
      <c r="CM55" s="60">
        <v>-9999</v>
      </c>
      <c r="CN55" s="42">
        <v>-9999</v>
      </c>
      <c r="CO55" s="42">
        <v>-9999</v>
      </c>
      <c r="CP55" s="62">
        <v>-9999</v>
      </c>
      <c r="CQ55" s="60">
        <v>-9999</v>
      </c>
      <c r="CR55" s="42">
        <v>-9999</v>
      </c>
      <c r="CS55" s="42">
        <v>-9999</v>
      </c>
      <c r="CT55" s="8">
        <v>1054.76</v>
      </c>
      <c r="CU55" s="8">
        <v>3.9964317573595038</v>
      </c>
      <c r="CV55" s="8">
        <v>5.1273074999999997</v>
      </c>
      <c r="CW55" s="8">
        <v>2057.1420770063041</v>
      </c>
      <c r="CX55" s="25">
        <f t="shared" si="61"/>
        <v>2057.1420770063041</v>
      </c>
      <c r="CY55" s="25">
        <f t="shared" si="9"/>
        <v>2292.9565217391305</v>
      </c>
      <c r="CZ55" s="60">
        <v>-9999</v>
      </c>
      <c r="DA55" s="43">
        <v>3.2</v>
      </c>
      <c r="DB55" s="41">
        <f t="shared" si="10"/>
        <v>65.828546464201736</v>
      </c>
      <c r="DC55" s="41">
        <v>58.2</v>
      </c>
      <c r="DD55" s="41">
        <v>1232</v>
      </c>
      <c r="DE55" s="41">
        <f t="shared" si="3"/>
        <v>47.240259740259738</v>
      </c>
      <c r="DF55" s="41">
        <v>0</v>
      </c>
      <c r="DG55" s="41">
        <v>0.79492592592592592</v>
      </c>
      <c r="DH55" s="41">
        <v>0.57712592592592604</v>
      </c>
      <c r="DI55" s="41">
        <v>0.48943333333333328</v>
      </c>
      <c r="DJ55" s="41">
        <v>0.75855925925925904</v>
      </c>
      <c r="DK55" s="41">
        <v>0.499574074074074</v>
      </c>
      <c r="DL55" s="41">
        <v>0.31000000000000005</v>
      </c>
      <c r="DM55" s="41">
        <v>0.22810274074074072</v>
      </c>
      <c r="DN55" s="41">
        <v>0.20584099999999997</v>
      </c>
      <c r="DO55" s="41">
        <v>0.23784433333333338</v>
      </c>
      <c r="DP55" s="41">
        <v>0.21569814814814811</v>
      </c>
      <c r="DQ55" s="41">
        <v>7.199225925925927E-2</v>
      </c>
      <c r="DR55" s="41">
        <v>8.2254962962962974E-2</v>
      </c>
      <c r="DS55" s="41">
        <v>0.15870166666666666</v>
      </c>
      <c r="DT55" s="41">
        <v>0.43885311111111097</v>
      </c>
      <c r="DU55" s="41">
        <v>0.4198219259259261</v>
      </c>
      <c r="DV55" s="41">
        <v>0.18957407407407417</v>
      </c>
      <c r="DW55" s="41">
        <v>0.59139244444444439</v>
      </c>
      <c r="DX55" s="41">
        <v>0.51873651851851854</v>
      </c>
      <c r="DY55" s="41">
        <v>0.66638525925925929</v>
      </c>
      <c r="DZ55" s="41">
        <v>0.69505681481481485</v>
      </c>
      <c r="EA55" s="41">
        <v>0.71177896296296295</v>
      </c>
      <c r="EB55" s="41">
        <v>0.73640151851851865</v>
      </c>
      <c r="EC55" s="41">
        <v>21.274074074074072</v>
      </c>
      <c r="ED55" s="41">
        <v>24.837777777777781</v>
      </c>
      <c r="EE55" s="41">
        <v>25.564444444444444</v>
      </c>
      <c r="EF55" s="41">
        <v>26.535555555555558</v>
      </c>
      <c r="EG55" s="41">
        <f t="shared" si="11"/>
        <v>4.2903703703703719</v>
      </c>
      <c r="EH55" s="41">
        <v>37.410740740740735</v>
      </c>
      <c r="EI55" s="42">
        <f t="shared" si="12"/>
        <v>95.023281481481462</v>
      </c>
      <c r="EJ55" s="4">
        <v>105</v>
      </c>
      <c r="EK55" s="40">
        <f t="shared" si="13"/>
        <v>9.9767185185185383</v>
      </c>
      <c r="EL55" s="41">
        <v>0.73464545454545449</v>
      </c>
      <c r="EM55" s="41">
        <v>0.52320227272727271</v>
      </c>
      <c r="EN55" s="41">
        <v>0.42769090909090884</v>
      </c>
      <c r="EO55" s="41">
        <v>0.70171136363636366</v>
      </c>
      <c r="EP55" s="41">
        <v>0.44084090909090923</v>
      </c>
      <c r="EQ55" s="41">
        <v>0.27648863636363646</v>
      </c>
      <c r="ER55" s="41">
        <v>0.24991690909090902</v>
      </c>
      <c r="ES55" s="41">
        <v>0.22823177272727282</v>
      </c>
      <c r="ET55" s="41">
        <v>0.26407479545454537</v>
      </c>
      <c r="EU55" s="41">
        <v>0.24255813636363638</v>
      </c>
      <c r="EV55" s="41">
        <v>8.5438090909090922E-2</v>
      </c>
      <c r="EW55" s="41">
        <v>0.10049156818181819</v>
      </c>
      <c r="EX55" s="41">
        <v>0.16806040909090908</v>
      </c>
      <c r="EY55" s="41">
        <v>0.45308568181818171</v>
      </c>
      <c r="EZ55" s="41">
        <v>0.43463720454545468</v>
      </c>
      <c r="FA55" s="41">
        <v>0.16435227272727271</v>
      </c>
      <c r="FB55" s="41">
        <v>0.66731127272727275</v>
      </c>
      <c r="FC55" s="41">
        <v>0.59224302272727281</v>
      </c>
      <c r="FD55" s="41">
        <v>0.63608584090909082</v>
      </c>
      <c r="FE55" s="41">
        <v>0.6725076363636362</v>
      </c>
      <c r="FF55" s="41">
        <v>0.68800490909090906</v>
      </c>
      <c r="FG55" s="41">
        <v>0.7190762727272727</v>
      </c>
      <c r="FH55" s="41">
        <v>21.856363636363628</v>
      </c>
      <c r="FI55" s="41">
        <v>24.702045454545452</v>
      </c>
      <c r="FJ55" s="41">
        <v>25.697045454545449</v>
      </c>
      <c r="FK55" s="41">
        <v>26.700454545454555</v>
      </c>
      <c r="FL55" s="41">
        <f t="shared" si="14"/>
        <v>3.840681818181821</v>
      </c>
      <c r="FM55" s="41">
        <v>39.104999999999997</v>
      </c>
      <c r="FN55" s="40">
        <f t="shared" si="15"/>
        <v>99.326699999999988</v>
      </c>
      <c r="FO55" s="4">
        <v>105</v>
      </c>
      <c r="FP55" s="40">
        <f t="shared" si="16"/>
        <v>5.6733000000000118</v>
      </c>
      <c r="FQ55" s="41">
        <v>0.75389512195121944</v>
      </c>
      <c r="FR55" s="41">
        <v>0.52143170731707322</v>
      </c>
      <c r="FS55" s="41">
        <v>0.39570975609756087</v>
      </c>
      <c r="FT55" s="41">
        <v>0.72233170731707297</v>
      </c>
      <c r="FU55" s="41">
        <v>0.41078048780487808</v>
      </c>
      <c r="FV55" s="41">
        <v>0.27028292682926824</v>
      </c>
      <c r="FW55" s="41">
        <v>0.29471024390243894</v>
      </c>
      <c r="FX55" s="41">
        <v>0.27511246341463419</v>
      </c>
      <c r="FY55" s="41">
        <v>0.31178548780487803</v>
      </c>
      <c r="FZ55" s="41">
        <v>0.29238480487804885</v>
      </c>
      <c r="GA55" s="41">
        <v>0.11895597560975611</v>
      </c>
      <c r="GB55" s="41">
        <v>0.13742734146341462</v>
      </c>
      <c r="GC55" s="41">
        <v>0.18221700000000005</v>
      </c>
      <c r="GD55" s="41">
        <v>0.472260487804878</v>
      </c>
      <c r="GE55" s="41">
        <v>0.45550743902439034</v>
      </c>
      <c r="GF55" s="41">
        <v>0.14049756097560975</v>
      </c>
      <c r="GG55" s="41">
        <v>0.83850929268292684</v>
      </c>
      <c r="GH55" s="41">
        <v>0.76146402439024385</v>
      </c>
      <c r="GI55" s="41">
        <v>0.58529831707317093</v>
      </c>
      <c r="GJ55" s="41">
        <v>0.62072521951219528</v>
      </c>
      <c r="GK55" s="41">
        <v>0.64895521951219526</v>
      </c>
      <c r="GL55" s="41">
        <v>0.67892300000000005</v>
      </c>
      <c r="GM55" s="41">
        <v>21.467804878048785</v>
      </c>
      <c r="GN55" s="41">
        <v>25.859512195121951</v>
      </c>
      <c r="GO55" s="41">
        <v>26.699756097560979</v>
      </c>
      <c r="GP55" s="41">
        <v>27.333414634146337</v>
      </c>
      <c r="GQ55" s="41">
        <f t="shared" si="17"/>
        <v>5.2319512195121938</v>
      </c>
      <c r="GR55" s="40">
        <v>39.131707317073165</v>
      </c>
      <c r="GS55" s="40">
        <f t="shared" si="18"/>
        <v>99.394536585365842</v>
      </c>
      <c r="GT55" s="4">
        <v>104</v>
      </c>
      <c r="GU55" s="41">
        <f t="shared" si="19"/>
        <v>4.6054634146341584</v>
      </c>
      <c r="GV55" s="41">
        <v>0.78229782608695675</v>
      </c>
      <c r="GW55" s="41">
        <v>0.518886956521739</v>
      </c>
      <c r="GX55" s="41">
        <v>0.35632173913043474</v>
      </c>
      <c r="GY55" s="41">
        <v>0.75035652173913026</v>
      </c>
      <c r="GZ55" s="41">
        <v>0.37537608695652169</v>
      </c>
      <c r="HA55" s="41">
        <v>0.25761956521739132</v>
      </c>
      <c r="HB55" s="41">
        <v>0.35140189130434779</v>
      </c>
      <c r="HC55" s="41">
        <v>0.33303189130434785</v>
      </c>
      <c r="HD55" s="41">
        <v>0.37460423913043467</v>
      </c>
      <c r="HE55" s="41">
        <v>0.3565867826086957</v>
      </c>
      <c r="HF55" s="41">
        <v>0.16060241304347828</v>
      </c>
      <c r="HG55" s="41">
        <v>0.18662828260869566</v>
      </c>
      <c r="HH55" s="41">
        <v>0.20231497826086958</v>
      </c>
      <c r="HI55" s="41">
        <v>0.50460163043478257</v>
      </c>
      <c r="HJ55" s="41">
        <v>0.48892576086956518</v>
      </c>
      <c r="HK55" s="41">
        <v>0.11775652173913044</v>
      </c>
      <c r="HL55" s="41">
        <v>1.0875020434782612</v>
      </c>
      <c r="HM55" s="41">
        <v>1.0020583478260867</v>
      </c>
      <c r="HN55" s="41">
        <v>0.54183378260869564</v>
      </c>
      <c r="HO55" s="41">
        <v>0.57715615217391314</v>
      </c>
      <c r="HP55" s="41">
        <v>0.61872276086956512</v>
      </c>
      <c r="HQ55" s="41">
        <v>0.64804169565217418</v>
      </c>
      <c r="HR55" s="41">
        <v>15.872608695652175</v>
      </c>
      <c r="HS55" s="41">
        <v>20.816521739130433</v>
      </c>
      <c r="HT55" s="41">
        <v>21.512173913043483</v>
      </c>
      <c r="HU55" s="41">
        <v>22.179782608695653</v>
      </c>
      <c r="HV55" s="41">
        <f t="shared" si="20"/>
        <v>5.6395652173913078</v>
      </c>
      <c r="HW55" s="41">
        <v>38.685869565217388</v>
      </c>
      <c r="HX55" s="41">
        <f t="shared" si="21"/>
        <v>98.262108695652159</v>
      </c>
      <c r="HY55" s="4">
        <v>106</v>
      </c>
      <c r="HZ55" s="40">
        <f t="shared" si="22"/>
        <v>7.7378913043478406</v>
      </c>
      <c r="IA55" s="41">
        <v>0.72549361702127668</v>
      </c>
      <c r="IB55" s="41">
        <v>0.41928723404255325</v>
      </c>
      <c r="IC55" s="41">
        <v>0.24839148936170213</v>
      </c>
      <c r="ID55" s="41">
        <v>0.6694787234042554</v>
      </c>
      <c r="IE55" s="41">
        <v>0.28604255319148936</v>
      </c>
      <c r="IF55" s="41">
        <v>0.19190638297872342</v>
      </c>
      <c r="IG55" s="41">
        <v>0.43449795744680858</v>
      </c>
      <c r="IH55" s="41">
        <v>0.40156929787234052</v>
      </c>
      <c r="II55" s="41">
        <v>0.49080638297872337</v>
      </c>
      <c r="IJ55" s="41">
        <v>0.45977568085106391</v>
      </c>
      <c r="IK55" s="41">
        <v>0.18964853191489364</v>
      </c>
      <c r="IL55" s="41">
        <v>0.25757259574468083</v>
      </c>
      <c r="IM55" s="41">
        <v>0.26732604255319153</v>
      </c>
      <c r="IN55" s="41">
        <v>0.58177791489361697</v>
      </c>
      <c r="IO55" s="41">
        <v>0.55466261702127673</v>
      </c>
      <c r="IP55" s="41">
        <v>9.4136170212765949E-2</v>
      </c>
      <c r="IQ55" s="41">
        <v>1.5527010851063829</v>
      </c>
      <c r="IR55" s="41">
        <v>1.3549399999999998</v>
      </c>
      <c r="IS55" s="41">
        <v>0.54616289361702131</v>
      </c>
      <c r="IT55" s="41">
        <v>0.61835531914893616</v>
      </c>
      <c r="IU55" s="41">
        <v>0.64157495744680859</v>
      </c>
      <c r="IV55" s="41">
        <v>0.69864748936170207</v>
      </c>
      <c r="IW55" s="41">
        <v>20.49489361702128</v>
      </c>
      <c r="IX55" s="41">
        <v>23.129787234042567</v>
      </c>
      <c r="IY55" s="41">
        <v>23.903191489361699</v>
      </c>
      <c r="IZ55" s="41">
        <v>24.016170212765964</v>
      </c>
      <c r="JA55" s="41">
        <f t="shared" si="23"/>
        <v>3.4082978723404196</v>
      </c>
      <c r="JB55" s="41">
        <v>41.491914893617015</v>
      </c>
      <c r="JC55" s="41">
        <f t="shared" si="24"/>
        <v>105.38946382978722</v>
      </c>
      <c r="JD55" s="41">
        <v>112</v>
      </c>
      <c r="JE55" s="41">
        <f t="shared" si="25"/>
        <v>6.6105361702127823</v>
      </c>
      <c r="JF55" s="41">
        <v>0.68185714285714283</v>
      </c>
      <c r="JG55" s="41">
        <v>0.35508000000000001</v>
      </c>
      <c r="JH55" s="41">
        <v>0.18422285714285716</v>
      </c>
      <c r="JI55" s="41">
        <v>0.61616285714285712</v>
      </c>
      <c r="JJ55" s="41">
        <v>0.21927714285714289</v>
      </c>
      <c r="JK55" s="41">
        <v>0.15588857142857146</v>
      </c>
      <c r="JL55" s="41">
        <v>0.51327608571428585</v>
      </c>
      <c r="JM55" s="41">
        <v>0.47522685714285717</v>
      </c>
      <c r="JN55" s="41">
        <v>0.57534431428571431</v>
      </c>
      <c r="JO55" s="41">
        <v>0.5406692571428573</v>
      </c>
      <c r="JP55" s="41">
        <v>0.23709948571428571</v>
      </c>
      <c r="JQ55" s="41">
        <v>0.31871768571428571</v>
      </c>
      <c r="JR55" s="41">
        <v>0.31499800000000006</v>
      </c>
      <c r="JS55" s="41">
        <v>0.62788208571428583</v>
      </c>
      <c r="JT55" s="41">
        <v>0.5963797428571429</v>
      </c>
      <c r="JU55" s="41">
        <v>6.3388571428571419E-2</v>
      </c>
      <c r="JV55" s="41">
        <v>2.1313684571428571</v>
      </c>
      <c r="JW55" s="41">
        <v>1.8281894285714284</v>
      </c>
      <c r="JX55" s="41">
        <v>0.54848445714285721</v>
      </c>
      <c r="JY55" s="41">
        <v>0.61552197142857135</v>
      </c>
      <c r="JZ55" s="41">
        <v>0.65638014285714286</v>
      </c>
      <c r="KA55" s="41">
        <v>0.70734654285714293</v>
      </c>
      <c r="KB55" s="41">
        <v>25.23714285714286</v>
      </c>
      <c r="KC55" s="41">
        <v>25.196571428571428</v>
      </c>
      <c r="KD55" s="41">
        <v>26.021999999999995</v>
      </c>
      <c r="KE55" s="41">
        <v>25.734571428571424</v>
      </c>
      <c r="KF55" s="41">
        <f t="shared" si="26"/>
        <v>0.7848571428571347</v>
      </c>
      <c r="KG55" s="41">
        <v>43.632571428571431</v>
      </c>
      <c r="KH55" s="41">
        <f t="shared" si="27"/>
        <v>110.82673142857143</v>
      </c>
      <c r="KI55" s="41">
        <v>120</v>
      </c>
      <c r="KJ55" s="41">
        <f t="shared" si="28"/>
        <v>9.1732685714285651</v>
      </c>
      <c r="KK55" s="41">
        <v>0.41696499999999997</v>
      </c>
      <c r="KL55" s="41">
        <v>0.19913</v>
      </c>
      <c r="KM55" s="41">
        <v>8.6655000000000038E-2</v>
      </c>
      <c r="KN55" s="41">
        <v>0.37915500000000008</v>
      </c>
      <c r="KO55" s="41">
        <v>0.11049249999999999</v>
      </c>
      <c r="KP55" s="41">
        <v>8.1207499999999988E-2</v>
      </c>
      <c r="KQ55" s="41">
        <v>0.58094459999999981</v>
      </c>
      <c r="KR55" s="41">
        <v>0.54889887500000023</v>
      </c>
      <c r="KS55" s="41">
        <v>0.6565299</v>
      </c>
      <c r="KT55" s="41">
        <v>0.62878070000000019</v>
      </c>
      <c r="KU55" s="41">
        <v>0.28670317499999992</v>
      </c>
      <c r="KV55" s="41">
        <v>0.39542585000000002</v>
      </c>
      <c r="KW55" s="41">
        <v>0.35349194999999989</v>
      </c>
      <c r="KX55" s="41">
        <v>0.67396187499999982</v>
      </c>
      <c r="KY55" s="41">
        <v>0.64731434999999993</v>
      </c>
      <c r="KZ55" s="41">
        <v>2.9285000000000005E-2</v>
      </c>
      <c r="LA55" s="41">
        <v>2.7985084250000001</v>
      </c>
      <c r="LB55" s="41">
        <v>2.4529067249999992</v>
      </c>
      <c r="LC55" s="41">
        <v>0.53881815</v>
      </c>
      <c r="LD55" s="41">
        <v>0.609381175</v>
      </c>
      <c r="LE55" s="41">
        <v>0.65890515000000005</v>
      </c>
      <c r="LF55" s="41">
        <v>0.71099950000000001</v>
      </c>
      <c r="LG55" s="41">
        <v>19.979749999999999</v>
      </c>
      <c r="LH55" s="41">
        <v>17.503999999999998</v>
      </c>
      <c r="LI55" s="41">
        <v>17.809250000000002</v>
      </c>
      <c r="LJ55" s="41">
        <v>17.432749999999995</v>
      </c>
      <c r="LK55" s="41">
        <f t="shared" si="29"/>
        <v>-2.170499999999997</v>
      </c>
      <c r="LL55" s="41">
        <v>56.534499999999994</v>
      </c>
      <c r="LM55" s="41">
        <f t="shared" si="30"/>
        <v>143.59762999999998</v>
      </c>
      <c r="LN55" s="41">
        <v>150</v>
      </c>
      <c r="LO55" s="41">
        <f t="shared" si="31"/>
        <v>6.402370000000019</v>
      </c>
      <c r="LP55" s="41">
        <v>0.42629117647058823</v>
      </c>
      <c r="LQ55" s="41">
        <v>0.16560882352941175</v>
      </c>
      <c r="LR55" s="41">
        <v>5.3152941176470576E-2</v>
      </c>
      <c r="LS55" s="41">
        <v>0.38495294117647061</v>
      </c>
      <c r="LT55" s="41">
        <v>7.7282352941176469E-2</v>
      </c>
      <c r="LU55" s="41">
        <v>6.1811764705882365E-2</v>
      </c>
      <c r="LV55" s="41">
        <v>0.69279841176470558</v>
      </c>
      <c r="LW55" s="41">
        <v>0.66542735294117661</v>
      </c>
      <c r="LX55" s="41">
        <v>0.77816964705882352</v>
      </c>
      <c r="LY55" s="41">
        <v>0.75742952941176478</v>
      </c>
      <c r="LZ55" s="41">
        <v>0.36393291176470594</v>
      </c>
      <c r="MA55" s="41">
        <v>0.51509261764705883</v>
      </c>
      <c r="MB55" s="41">
        <v>0.44001785294117635</v>
      </c>
      <c r="MC55" s="41">
        <v>0.74651191176470588</v>
      </c>
      <c r="MD55" s="41">
        <v>0.72312567647058823</v>
      </c>
      <c r="ME55" s="41">
        <v>1.5470588235294118E-2</v>
      </c>
      <c r="MF55" s="41">
        <v>4.5541088529411766</v>
      </c>
      <c r="MG55" s="41">
        <v>4.0158183235294116</v>
      </c>
      <c r="MH55" s="41">
        <v>0.56544397058823537</v>
      </c>
      <c r="MI55" s="41">
        <v>0.63530770588235286</v>
      </c>
      <c r="MJ55" s="41">
        <v>0.69780426470588253</v>
      </c>
      <c r="MK55" s="41">
        <v>0.74628188235294102</v>
      </c>
      <c r="ML55" s="41">
        <v>21.95117647058823</v>
      </c>
      <c r="MM55" s="41">
        <v>19.740882352941174</v>
      </c>
      <c r="MN55" s="41">
        <v>20.051176470588228</v>
      </c>
      <c r="MO55" s="41">
        <v>19.740588235294112</v>
      </c>
      <c r="MP55" s="41">
        <f t="shared" si="32"/>
        <v>-1.9000000000000021</v>
      </c>
      <c r="MQ55" s="41">
        <v>70.932647058823562</v>
      </c>
      <c r="MR55" s="41">
        <f t="shared" si="33"/>
        <v>180.16892352941184</v>
      </c>
      <c r="MS55" s="41">
        <v>150</v>
      </c>
      <c r="MT55" s="41">
        <f t="shared" si="34"/>
        <v>-30.168923529411842</v>
      </c>
      <c r="MU55" s="41">
        <v>0.37264687500000004</v>
      </c>
      <c r="MV55" s="41">
        <v>0.14355312499999998</v>
      </c>
      <c r="MW55" s="41">
        <v>4.1578125000000007E-2</v>
      </c>
      <c r="MX55" s="41">
        <v>0.33029062500000006</v>
      </c>
      <c r="MY55" s="41">
        <v>6.1096875000000016E-2</v>
      </c>
      <c r="MZ55" s="41">
        <v>4.926249999999998E-2</v>
      </c>
      <c r="NA55" s="41">
        <v>0.71747859374999989</v>
      </c>
      <c r="NB55" s="41">
        <v>0.68704521874999991</v>
      </c>
      <c r="NC55" s="41">
        <v>0.79886678124999988</v>
      </c>
      <c r="ND55" s="41">
        <v>0.77619981250000025</v>
      </c>
      <c r="NE55" s="41">
        <v>0.40280750000000004</v>
      </c>
      <c r="NF55" s="41">
        <v>0.55139706249999998</v>
      </c>
      <c r="NG55" s="41">
        <v>0.44329043749999997</v>
      </c>
      <c r="NH55" s="41">
        <v>0.76609600000000011</v>
      </c>
      <c r="NI55" s="41">
        <v>0.74033893750000013</v>
      </c>
      <c r="NJ55" s="41">
        <v>1.1834374999999999E-2</v>
      </c>
      <c r="NK55" s="41">
        <v>5.1475816562500007</v>
      </c>
      <c r="NL55" s="41">
        <v>4.4481334062500002</v>
      </c>
      <c r="NM55" s="41">
        <v>0.5550362187500002</v>
      </c>
      <c r="NN55" s="41">
        <v>0.61782106250000013</v>
      </c>
      <c r="NO55" s="41">
        <v>0.69121381250000014</v>
      </c>
      <c r="NP55" s="41">
        <v>0.73475756249999991</v>
      </c>
      <c r="NQ55" s="41">
        <v>24.43</v>
      </c>
      <c r="NR55" s="41">
        <v>21.734375000000007</v>
      </c>
      <c r="NS55" s="41">
        <v>22.1528125</v>
      </c>
      <c r="NT55" s="41">
        <v>22.306250000000002</v>
      </c>
      <c r="NU55" s="41">
        <f t="shared" si="35"/>
        <v>-2.2771875000000001</v>
      </c>
      <c r="NV55" s="41">
        <v>72.098437500000003</v>
      </c>
      <c r="NW55" s="41">
        <f t="shared" si="36"/>
        <v>183.13003125</v>
      </c>
      <c r="NX55" s="41">
        <v>174</v>
      </c>
      <c r="NY55" s="41">
        <f t="shared" si="37"/>
        <v>-9.1300312500000018</v>
      </c>
      <c r="NZ55" s="41">
        <v>0.34272058823529405</v>
      </c>
      <c r="OA55" s="41">
        <v>0.13405</v>
      </c>
      <c r="OB55" s="41">
        <v>3.8517647058823525E-2</v>
      </c>
      <c r="OC55" s="41">
        <v>0.30599117647058832</v>
      </c>
      <c r="OD55" s="41">
        <v>5.5885294117647047E-2</v>
      </c>
      <c r="OE55" s="41">
        <v>4.5285294117647056E-2</v>
      </c>
      <c r="OF55" s="41">
        <v>0.71857970588235298</v>
      </c>
      <c r="OG55" s="41">
        <v>0.69077602941176464</v>
      </c>
      <c r="OH55" s="41">
        <v>0.79708529411764706</v>
      </c>
      <c r="OI55" s="41">
        <v>0.77633408823529415</v>
      </c>
      <c r="OJ55" s="41">
        <v>0.41184988235294123</v>
      </c>
      <c r="OK55" s="41">
        <v>0.55426447058823525</v>
      </c>
      <c r="OL55" s="41">
        <v>0.43679505882352943</v>
      </c>
      <c r="OM55" s="41">
        <v>0.76573541176470572</v>
      </c>
      <c r="ON55" s="41">
        <v>0.74195232352941165</v>
      </c>
      <c r="OO55" s="41">
        <v>1.06E-2</v>
      </c>
      <c r="OP55" s="41">
        <v>5.2055947941176459</v>
      </c>
      <c r="OQ55" s="41">
        <v>4.5339733823529418</v>
      </c>
      <c r="OR55" s="41">
        <v>0.54771332352941204</v>
      </c>
      <c r="OS55" s="41">
        <v>0.60776879411764717</v>
      </c>
      <c r="OT55" s="41">
        <v>0.68457917647058808</v>
      </c>
      <c r="OU55" s="41">
        <v>0.72639258823529418</v>
      </c>
      <c r="OV55" s="41">
        <v>15.260882352941177</v>
      </c>
      <c r="OW55" s="41">
        <v>15.072647058823531</v>
      </c>
      <c r="OX55" s="41">
        <v>15.477058823529417</v>
      </c>
      <c r="OY55" s="41">
        <v>15.12970588235294</v>
      </c>
      <c r="OZ55" s="41">
        <f t="shared" si="38"/>
        <v>0.21617647058823941</v>
      </c>
      <c r="PA55" s="41">
        <v>43.883823529411778</v>
      </c>
      <c r="PB55" s="41">
        <f t="shared" si="39"/>
        <v>111.46491176470592</v>
      </c>
      <c r="PC55" s="41">
        <v>184</v>
      </c>
      <c r="PD55" s="41">
        <f t="shared" si="40"/>
        <v>72.535088235294083</v>
      </c>
      <c r="PE55" s="41">
        <v>0.37103829787234049</v>
      </c>
      <c r="PF55" s="41">
        <v>0.12954255319148936</v>
      </c>
      <c r="PG55" s="41">
        <v>6.5570212765957439E-2</v>
      </c>
      <c r="PH55" s="41">
        <v>0.32598297872340432</v>
      </c>
      <c r="PI55" s="41">
        <v>7.5736170212765963E-2</v>
      </c>
      <c r="PJ55" s="41">
        <v>6.3123404255319149E-2</v>
      </c>
      <c r="PK55" s="41">
        <v>0.6589731702127658</v>
      </c>
      <c r="PL55" s="41">
        <v>0.620811</v>
      </c>
      <c r="PM55" s="41">
        <v>0.69802221276595755</v>
      </c>
      <c r="PN55" s="41">
        <v>0.6635517872340424</v>
      </c>
      <c r="PO55" s="41">
        <v>0.26220159574468088</v>
      </c>
      <c r="PP55" s="41">
        <v>0.32944746808510633</v>
      </c>
      <c r="PQ55" s="41">
        <v>0.48079491489361709</v>
      </c>
      <c r="PR55" s="41">
        <v>0.70792623404255328</v>
      </c>
      <c r="PS55" s="41">
        <v>0.67432844680851067</v>
      </c>
      <c r="PT55" s="41">
        <v>1.2612765957446804E-2</v>
      </c>
      <c r="PU55" s="41">
        <v>3.9452631489361702</v>
      </c>
      <c r="PV55" s="41">
        <v>3.3465582765957449</v>
      </c>
      <c r="PW55" s="41">
        <v>0.68950206382978718</v>
      </c>
      <c r="PX55" s="41">
        <v>0.72965270212765976</v>
      </c>
      <c r="PY55" s="41">
        <v>0.78974487234042556</v>
      </c>
      <c r="PZ55" s="41">
        <v>0.81689800000000012</v>
      </c>
      <c r="QA55" s="41">
        <v>24.030638297872326</v>
      </c>
      <c r="QB55" s="41">
        <v>25.155319148936169</v>
      </c>
      <c r="QC55" s="41">
        <v>25.245319148936161</v>
      </c>
      <c r="QD55" s="41">
        <v>24.796382978723411</v>
      </c>
      <c r="QE55" s="41">
        <f t="shared" si="41"/>
        <v>1.2146808510638358</v>
      </c>
      <c r="QF55" s="41">
        <v>68.063191489361714</v>
      </c>
      <c r="QG55" s="41">
        <f t="shared" si="42"/>
        <v>172.88050638297875</v>
      </c>
      <c r="QH55" s="41">
        <v>185</v>
      </c>
      <c r="QI55" s="41">
        <f t="shared" si="43"/>
        <v>12.119493617021249</v>
      </c>
      <c r="QJ55" s="41">
        <v>0.30312258064516129</v>
      </c>
      <c r="QK55" s="41">
        <v>0.16161612903225808</v>
      </c>
      <c r="QL55" s="41">
        <v>8.3345161290322586E-2</v>
      </c>
      <c r="QM55" s="41">
        <v>0.21559677419354839</v>
      </c>
      <c r="QN55" s="41">
        <v>8.0206451612903226E-2</v>
      </c>
      <c r="QO55" s="41">
        <v>6.7909677419354816E-2</v>
      </c>
      <c r="QP55" s="41">
        <v>0.57870280645161276</v>
      </c>
      <c r="QQ55" s="41">
        <v>0.4552954516129033</v>
      </c>
      <c r="QR55" s="41">
        <v>0.56568738709677413</v>
      </c>
      <c r="QS55" s="41">
        <v>0.43967364516129026</v>
      </c>
      <c r="QT55" s="41">
        <v>0.33594290322580644</v>
      </c>
      <c r="QU55" s="41">
        <v>0.31995009677419356</v>
      </c>
      <c r="QV55" s="41">
        <v>0.30292599999999997</v>
      </c>
      <c r="QW55" s="41">
        <v>0.63152441935483883</v>
      </c>
      <c r="QX55" s="41">
        <v>0.51865519354838718</v>
      </c>
      <c r="QY55" s="41">
        <v>1.2296774193548389E-2</v>
      </c>
      <c r="QZ55" s="41">
        <v>2.810357677419355</v>
      </c>
      <c r="RA55" s="41">
        <v>1.7069189032258063</v>
      </c>
      <c r="RB55" s="41">
        <v>0.53836099999999987</v>
      </c>
      <c r="RC55" s="41">
        <v>0.5234386129032258</v>
      </c>
      <c r="RD55" s="41">
        <v>0.64518325806451593</v>
      </c>
      <c r="RE55" s="41">
        <v>0.63356400000000013</v>
      </c>
      <c r="RF55" s="41">
        <v>25.561935483870972</v>
      </c>
      <c r="RG55" s="41">
        <v>29.167096774193546</v>
      </c>
      <c r="RH55" s="41">
        <v>29.36000000000001</v>
      </c>
      <c r="RI55" s="41">
        <v>28.716129032258067</v>
      </c>
      <c r="RJ55" s="41">
        <f t="shared" si="44"/>
        <v>3.7980645161290383</v>
      </c>
      <c r="RK55" s="41">
        <v>57.884193548387096</v>
      </c>
      <c r="RL55" s="41">
        <f t="shared" si="45"/>
        <v>147.02585161290324</v>
      </c>
      <c r="RM55" s="41">
        <v>197</v>
      </c>
      <c r="RN55" s="41">
        <f t="shared" si="46"/>
        <v>49.974148387096761</v>
      </c>
      <c r="RO55" s="41">
        <v>0.26151153846153846</v>
      </c>
      <c r="RP55" s="41">
        <v>0.12714615384615383</v>
      </c>
      <c r="RQ55" s="41">
        <v>9.2561538461538445E-2</v>
      </c>
      <c r="RR55" s="41">
        <v>0.19298846153846153</v>
      </c>
      <c r="RS55" s="41">
        <v>9.0330769230769228E-2</v>
      </c>
      <c r="RT55" s="41">
        <v>6.7684615384615371E-2</v>
      </c>
      <c r="RU55" s="41">
        <v>0.48322134615384615</v>
      </c>
      <c r="RV55" s="41">
        <v>0.36071296153846144</v>
      </c>
      <c r="RW55" s="41">
        <v>0.4745303076923077</v>
      </c>
      <c r="RX55" s="41">
        <v>0.35091923076923082</v>
      </c>
      <c r="RY55" s="41">
        <v>0.16905238461538466</v>
      </c>
      <c r="RZ55" s="41">
        <v>0.15963353846153849</v>
      </c>
      <c r="SA55" s="41">
        <v>0.34333138461538459</v>
      </c>
      <c r="SB55" s="41">
        <v>0.58579157692307693</v>
      </c>
      <c r="SC55" s="41">
        <v>0.47925642307692312</v>
      </c>
      <c r="SD55" s="41">
        <v>2.2646153846153847E-2</v>
      </c>
      <c r="SE55" s="41">
        <v>1.9179946923076925</v>
      </c>
      <c r="SF55" s="41">
        <v>1.1524034615384617</v>
      </c>
      <c r="SG55" s="41">
        <v>0.73181200000000013</v>
      </c>
      <c r="SH55" s="41">
        <v>0.71118200000000009</v>
      </c>
      <c r="SI55" s="41">
        <v>0.79978038461538448</v>
      </c>
      <c r="SJ55" s="41">
        <v>0.78395780769230761</v>
      </c>
      <c r="SK55" s="41">
        <v>30.25961538461539</v>
      </c>
      <c r="SL55" s="41">
        <v>35.203076923076921</v>
      </c>
      <c r="SM55" s="41">
        <v>35.344615384615381</v>
      </c>
      <c r="SN55" s="41">
        <v>34.960384615384605</v>
      </c>
      <c r="SO55" s="41">
        <f t="shared" si="47"/>
        <v>5.0849999999999902</v>
      </c>
      <c r="SP55" s="42">
        <v>72.46038461538464</v>
      </c>
      <c r="SQ55" s="42">
        <f t="shared" si="48"/>
        <v>184.04937692307698</v>
      </c>
      <c r="SR55" s="42">
        <v>202.5</v>
      </c>
      <c r="SS55" s="42">
        <f t="shared" si="49"/>
        <v>18.450623076923023</v>
      </c>
      <c r="ST55" s="41">
        <v>0.22745135135135133</v>
      </c>
      <c r="SU55" s="41">
        <v>0.1305837837837838</v>
      </c>
      <c r="SV55" s="41">
        <v>0.13054054054054048</v>
      </c>
      <c r="SW55" s="41">
        <v>0.16640540540540544</v>
      </c>
      <c r="SX55" s="41">
        <v>0.10378378378378376</v>
      </c>
      <c r="SY55" s="41">
        <v>7.1729729729729741E-2</v>
      </c>
      <c r="SZ55" s="41">
        <v>0.37193994594594587</v>
      </c>
      <c r="TA55" s="41">
        <v>0.23072727027027021</v>
      </c>
      <c r="TB55" s="41">
        <v>0.26936597297297293</v>
      </c>
      <c r="TC55" s="41">
        <v>0.1199061081081081</v>
      </c>
      <c r="TD55" s="41">
        <v>0.11348816216216218</v>
      </c>
      <c r="TE55" s="41">
        <v>-3.1494594594594924E-4</v>
      </c>
      <c r="TF55" s="41">
        <v>0.26991056756756765</v>
      </c>
      <c r="TG55" s="41">
        <v>0.51945759459459473</v>
      </c>
      <c r="TH55" s="41">
        <v>0.39703127027027035</v>
      </c>
      <c r="TI55" s="41">
        <v>3.2054054054054065E-2</v>
      </c>
      <c r="TJ55" s="41">
        <v>1.1946626756756757</v>
      </c>
      <c r="TK55" s="41">
        <v>0.60473927027027052</v>
      </c>
      <c r="TL55" s="41">
        <v>1.0169451621621621</v>
      </c>
      <c r="TM55" s="41">
        <v>0.72510010810810821</v>
      </c>
      <c r="TN55" s="41">
        <v>1.0125386756756758</v>
      </c>
      <c r="TO55" s="41">
        <v>0.78211451351351358</v>
      </c>
      <c r="TP55" s="41">
        <v>32.181351351351339</v>
      </c>
      <c r="TQ55" s="41">
        <v>39.601621621621618</v>
      </c>
      <c r="TR55" s="41">
        <v>40.39621621621621</v>
      </c>
      <c r="TS55" s="41">
        <v>38.843243243243229</v>
      </c>
      <c r="TT55" s="41">
        <f t="shared" si="62"/>
        <v>8.2148648648648717</v>
      </c>
      <c r="TU55" s="41">
        <v>74.183243243243197</v>
      </c>
      <c r="TV55" s="41">
        <f t="shared" si="65"/>
        <v>188.42543783783773</v>
      </c>
      <c r="TW55" s="41">
        <v>207</v>
      </c>
      <c r="TX55" s="41">
        <f t="shared" si="66"/>
        <v>18.574562162162266</v>
      </c>
      <c r="TY55" s="41">
        <v>0.22400606060606054</v>
      </c>
      <c r="TZ55" s="41">
        <v>0.13368484848484849</v>
      </c>
      <c r="UA55" s="41">
        <v>0.13527272727272732</v>
      </c>
      <c r="UB55" s="41">
        <v>0.15882424242424237</v>
      </c>
      <c r="UC55" s="41">
        <v>0.11179696969696967</v>
      </c>
      <c r="UD55" s="41">
        <v>7.4681818181818183E-2</v>
      </c>
      <c r="UE55" s="41">
        <v>0.33212372727272726</v>
      </c>
      <c r="UF55" s="41">
        <v>0.17265590909090911</v>
      </c>
      <c r="UG55" s="41">
        <v>0.24490796969696971</v>
      </c>
      <c r="UH55" s="41">
        <v>7.9054242424242416E-2</v>
      </c>
      <c r="UI55" s="41">
        <v>8.8504848484848478E-2</v>
      </c>
      <c r="UJ55" s="41">
        <v>-6.4415151515151512E-3</v>
      </c>
      <c r="UK55" s="41">
        <v>0.25127869696969696</v>
      </c>
      <c r="UL55" s="41">
        <v>0.49860421212121209</v>
      </c>
      <c r="UM55" s="41">
        <v>0.35986836363636354</v>
      </c>
      <c r="UN55" s="41">
        <v>3.7115151515151518E-2</v>
      </c>
      <c r="UO55" s="41">
        <v>1.0060954545454546</v>
      </c>
      <c r="UP55" s="41">
        <v>0.42283854545454541</v>
      </c>
      <c r="UQ55" s="41">
        <v>1.0464485454545454</v>
      </c>
      <c r="UR55" s="41">
        <v>0.75882199999999977</v>
      </c>
      <c r="US55" s="41">
        <v>1.0372265757575758</v>
      </c>
      <c r="UT55" s="41">
        <v>0.80642245454545458</v>
      </c>
      <c r="UU55" s="41">
        <v>33.061212121212122</v>
      </c>
      <c r="UV55" s="41">
        <v>36.908181818181816</v>
      </c>
      <c r="UW55" s="41">
        <v>36.845454545454551</v>
      </c>
      <c r="UX55" s="41">
        <v>35.377575757575755</v>
      </c>
      <c r="UY55" s="41">
        <f t="shared" si="50"/>
        <v>3.7842424242424286</v>
      </c>
      <c r="UZ55" s="42">
        <v>75.980303030303034</v>
      </c>
      <c r="VA55" s="42">
        <f t="shared" si="51"/>
        <v>192.98996969696972</v>
      </c>
      <c r="VB55" s="42">
        <v>206</v>
      </c>
      <c r="VC55" s="42">
        <f t="shared" si="52"/>
        <v>13.010030303030277</v>
      </c>
      <c r="VD55" s="41">
        <f t="shared" si="58"/>
        <v>25.986635341988144</v>
      </c>
      <c r="VE55" s="41">
        <f t="shared" si="59"/>
        <v>26.46916718394661</v>
      </c>
      <c r="VF55" s="41">
        <f t="shared" si="67"/>
        <v>7.1064198877520477</v>
      </c>
    </row>
    <row r="56" spans="1:578" x14ac:dyDescent="0.25">
      <c r="A56" s="4">
        <v>1</v>
      </c>
      <c r="B56" s="4">
        <v>6</v>
      </c>
      <c r="C56" s="28">
        <v>605</v>
      </c>
      <c r="D56" s="42">
        <v>-9999</v>
      </c>
      <c r="E56" s="42">
        <v>-9999</v>
      </c>
      <c r="F56" s="4">
        <v>5</v>
      </c>
      <c r="G56" s="4">
        <v>48.8</v>
      </c>
      <c r="H56" s="40">
        <v>313.84620253164553</v>
      </c>
      <c r="I56" s="40">
        <f t="shared" si="7"/>
        <v>362.64620253164554</v>
      </c>
      <c r="J56" s="41">
        <f t="shared" si="8"/>
        <v>0.75004385218540959</v>
      </c>
      <c r="K56" s="4" t="s">
        <v>11</v>
      </c>
      <c r="L56" s="42">
        <v>300</v>
      </c>
      <c r="M56" s="42">
        <f t="shared" si="56"/>
        <v>336.00000000000006</v>
      </c>
      <c r="N56" s="42">
        <v>-9999</v>
      </c>
      <c r="O56" s="42">
        <v>-9999</v>
      </c>
      <c r="P56" s="42">
        <v>-9999</v>
      </c>
      <c r="Q56" s="42">
        <v>-9999</v>
      </c>
      <c r="R56" s="42">
        <v>-9999</v>
      </c>
      <c r="S56" s="42">
        <v>-9999</v>
      </c>
      <c r="T56" s="42">
        <v>-9999</v>
      </c>
      <c r="U56" s="42">
        <v>-9999</v>
      </c>
      <c r="V56" s="42">
        <v>-9999</v>
      </c>
      <c r="W56" s="42">
        <v>-9999</v>
      </c>
      <c r="X56" s="42">
        <v>-9999</v>
      </c>
      <c r="Y56" s="42">
        <v>-9999</v>
      </c>
      <c r="Z56" s="42">
        <v>-9999</v>
      </c>
      <c r="AA56" s="42">
        <v>-9999</v>
      </c>
      <c r="AB56" s="42">
        <v>-9999</v>
      </c>
      <c r="AC56" s="42">
        <v>-9999</v>
      </c>
      <c r="AD56" s="42">
        <v>-9999</v>
      </c>
      <c r="AE56" s="42">
        <v>-9999</v>
      </c>
      <c r="AF56" s="57">
        <v>-9999</v>
      </c>
      <c r="AG56" s="42">
        <v>-9999</v>
      </c>
      <c r="AH56" s="42">
        <v>-9999</v>
      </c>
      <c r="AI56" s="42">
        <v>-9999</v>
      </c>
      <c r="AJ56" s="42">
        <v>-9999</v>
      </c>
      <c r="AK56" s="42">
        <v>-9999</v>
      </c>
      <c r="AL56" s="42">
        <v>-9999</v>
      </c>
      <c r="AM56" s="42">
        <v>-9999</v>
      </c>
      <c r="AN56" s="42">
        <v>-9999</v>
      </c>
      <c r="AO56" s="42">
        <v>-9999</v>
      </c>
      <c r="AP56" s="42">
        <v>-9999</v>
      </c>
      <c r="AQ56" s="42">
        <v>-9999</v>
      </c>
      <c r="AR56" s="42">
        <v>-9999</v>
      </c>
      <c r="AS56" s="42">
        <v>-9999</v>
      </c>
      <c r="AT56" s="42">
        <v>-9999</v>
      </c>
      <c r="AU56" s="42">
        <v>-9999</v>
      </c>
      <c r="AV56" s="42">
        <v>-9999</v>
      </c>
      <c r="AW56" s="42">
        <v>-9999</v>
      </c>
      <c r="AX56" s="42">
        <v>-9999</v>
      </c>
      <c r="AY56" s="42">
        <v>-9999</v>
      </c>
      <c r="AZ56" s="42">
        <v>-9999</v>
      </c>
      <c r="BA56" s="42">
        <v>-9999</v>
      </c>
      <c r="BB56" s="42">
        <v>-9999</v>
      </c>
      <c r="BC56" s="42">
        <v>-9999</v>
      </c>
      <c r="BD56" s="42">
        <v>-9999</v>
      </c>
      <c r="BE56" s="42">
        <v>-9999</v>
      </c>
      <c r="BF56" s="42">
        <v>-9999</v>
      </c>
      <c r="BG56" s="42">
        <v>-9999</v>
      </c>
      <c r="BH56" s="42">
        <v>-9999</v>
      </c>
      <c r="BI56" s="42">
        <v>-9999</v>
      </c>
      <c r="BJ56" s="42">
        <v>-9999</v>
      </c>
      <c r="BK56" s="42">
        <v>-9999</v>
      </c>
      <c r="BL56" s="42">
        <v>-9999</v>
      </c>
      <c r="BM56" s="42">
        <v>-9999</v>
      </c>
      <c r="BN56" s="42">
        <v>-9999</v>
      </c>
      <c r="BO56" s="42">
        <v>-9999</v>
      </c>
      <c r="BP56" s="42">
        <v>-9999</v>
      </c>
      <c r="BQ56" s="42">
        <v>-9999</v>
      </c>
      <c r="BR56" s="42">
        <v>-9999</v>
      </c>
      <c r="BS56" s="42">
        <v>-9999</v>
      </c>
      <c r="BT56" s="42">
        <v>-9999</v>
      </c>
      <c r="BU56" s="42">
        <v>-9999</v>
      </c>
      <c r="BV56" s="42">
        <v>-9999</v>
      </c>
      <c r="BW56" s="42">
        <v>-9999</v>
      </c>
      <c r="BX56" s="42">
        <v>-9999</v>
      </c>
      <c r="BY56" s="42">
        <v>-9999</v>
      </c>
      <c r="BZ56" s="42">
        <v>-9999</v>
      </c>
      <c r="CA56" s="42">
        <v>-9999</v>
      </c>
      <c r="CB56" s="42">
        <v>-9999</v>
      </c>
      <c r="CC56" s="42">
        <v>-9999</v>
      </c>
      <c r="CD56" s="8">
        <v>7.07</v>
      </c>
      <c r="CE56" s="25">
        <f t="shared" si="57"/>
        <v>471.33333333333337</v>
      </c>
      <c r="CF56" s="4">
        <v>3.69</v>
      </c>
      <c r="CG56" s="41">
        <f t="shared" si="55"/>
        <v>17.392199999999999</v>
      </c>
      <c r="CH56" s="37">
        <v>58</v>
      </c>
      <c r="CI56" s="25">
        <f>(CH56/1000)*(10000/(0.5*2*0.15))</f>
        <v>3866.666666666667</v>
      </c>
      <c r="CJ56" s="43">
        <v>4.07</v>
      </c>
      <c r="CK56" s="41">
        <f>CI56*CJ56/100</f>
        <v>157.37333333333336</v>
      </c>
      <c r="CL56" s="38">
        <v>125.19</v>
      </c>
      <c r="CM56" s="25">
        <f>(CL56/1000)*(10000/(0.5*2*0.15))</f>
        <v>8346</v>
      </c>
      <c r="CN56" s="43">
        <v>2.34</v>
      </c>
      <c r="CO56" s="41">
        <f>CM56*CN56/100</f>
        <v>195.29640000000001</v>
      </c>
      <c r="CP56" s="38">
        <v>249.79</v>
      </c>
      <c r="CQ56" s="25">
        <f>(CP56/1000)*(10000/(0.5*2*0.15))</f>
        <v>16652.666666666668</v>
      </c>
      <c r="CR56" s="43">
        <v>1.67</v>
      </c>
      <c r="CS56" s="41">
        <f>CQ56*CR56/100</f>
        <v>278.09953333333334</v>
      </c>
      <c r="CT56" s="8">
        <v>963.94</v>
      </c>
      <c r="CU56" s="8">
        <v>4.4988562229941564</v>
      </c>
      <c r="CV56" s="8">
        <v>4.6205775000000004</v>
      </c>
      <c r="CW56" s="8">
        <v>2086.1894427698703</v>
      </c>
      <c r="CX56" s="25">
        <f t="shared" si="61"/>
        <v>2086.1894427698703</v>
      </c>
      <c r="CY56" s="25">
        <f t="shared" si="9"/>
        <v>2095.521739130435</v>
      </c>
      <c r="CZ56" s="25">
        <f>CX56/(CQ56)</f>
        <v>0.125276598909276</v>
      </c>
      <c r="DA56" s="43">
        <v>3.5</v>
      </c>
      <c r="DB56" s="41">
        <f t="shared" si="10"/>
        <v>73.016630496945467</v>
      </c>
      <c r="DC56" s="41">
        <v>52.1</v>
      </c>
      <c r="DD56" s="41">
        <v>1196</v>
      </c>
      <c r="DE56" s="41">
        <f t="shared" si="3"/>
        <v>43.561872909698998</v>
      </c>
      <c r="DF56" s="41">
        <v>0</v>
      </c>
      <c r="DG56" s="41">
        <v>0.7820275862068965</v>
      </c>
      <c r="DH56" s="41">
        <v>0.56934482758620697</v>
      </c>
      <c r="DI56" s="41">
        <v>0.48277931034482757</v>
      </c>
      <c r="DJ56" s="41">
        <v>0.74392068965517244</v>
      </c>
      <c r="DK56" s="41">
        <v>0.48896551724137927</v>
      </c>
      <c r="DL56" s="41">
        <v>0.30557586206896548</v>
      </c>
      <c r="DM56" s="41">
        <v>0.2303675172413793</v>
      </c>
      <c r="DN56" s="41">
        <v>0.20657606896551722</v>
      </c>
      <c r="DO56" s="41">
        <v>0.23617579310344827</v>
      </c>
      <c r="DP56" s="41">
        <v>0.21242520689655167</v>
      </c>
      <c r="DQ56" s="41">
        <v>7.6061655172413797E-2</v>
      </c>
      <c r="DR56" s="41">
        <v>8.2209241379310335E-2</v>
      </c>
      <c r="DS56" s="41">
        <v>0.15702020689655177</v>
      </c>
      <c r="DT56" s="41">
        <v>0.4376793103448276</v>
      </c>
      <c r="DU56" s="41">
        <v>0.41720899999999994</v>
      </c>
      <c r="DV56" s="41">
        <v>0.18338965517241376</v>
      </c>
      <c r="DW56" s="41">
        <v>0.59943234482758623</v>
      </c>
      <c r="DX56" s="41">
        <v>0.52135931034482763</v>
      </c>
      <c r="DY56" s="41">
        <v>0.66345855172413803</v>
      </c>
      <c r="DZ56" s="41">
        <v>0.6815530344827585</v>
      </c>
      <c r="EA56" s="41">
        <v>0.70844482758620675</v>
      </c>
      <c r="EB56" s="41">
        <v>0.72377051724137931</v>
      </c>
      <c r="EC56" s="41">
        <v>21.2996551724138</v>
      </c>
      <c r="ED56" s="41">
        <v>24.684137931034485</v>
      </c>
      <c r="EE56" s="41">
        <v>25.381724137931037</v>
      </c>
      <c r="EF56" s="41">
        <v>26.58172413793103</v>
      </c>
      <c r="EG56" s="41">
        <f t="shared" si="11"/>
        <v>4.0820689655172373</v>
      </c>
      <c r="EH56" s="41">
        <v>37.338620689655173</v>
      </c>
      <c r="EI56" s="42">
        <f t="shared" si="12"/>
        <v>94.840096551724145</v>
      </c>
      <c r="EJ56" s="4">
        <v>105</v>
      </c>
      <c r="EK56" s="40">
        <f t="shared" si="13"/>
        <v>10.159903448275855</v>
      </c>
      <c r="EL56" s="41">
        <v>0.73255813953488369</v>
      </c>
      <c r="EM56" s="41">
        <v>0.51843953488372085</v>
      </c>
      <c r="EN56" s="41">
        <v>0.41929069767441857</v>
      </c>
      <c r="EO56" s="41">
        <v>0.69548837209302317</v>
      </c>
      <c r="EP56" s="41">
        <v>0.4319046511627907</v>
      </c>
      <c r="EQ56" s="41">
        <v>0.27190697674418601</v>
      </c>
      <c r="ER56" s="41">
        <v>0.25792879069767438</v>
      </c>
      <c r="ES56" s="41">
        <v>0.23353139534883721</v>
      </c>
      <c r="ET56" s="41">
        <v>0.27143213953488371</v>
      </c>
      <c r="EU56" s="41">
        <v>0.24723095348837201</v>
      </c>
      <c r="EV56" s="41">
        <v>9.1223767441860476E-2</v>
      </c>
      <c r="EW56" s="41">
        <v>0.10567920930232562</v>
      </c>
      <c r="EX56" s="41">
        <v>0.17072113953488366</v>
      </c>
      <c r="EY56" s="41">
        <v>0.45809039534883716</v>
      </c>
      <c r="EZ56" s="41">
        <v>0.43737125581395342</v>
      </c>
      <c r="FA56" s="41">
        <v>0.15999767441860463</v>
      </c>
      <c r="FB56" s="41">
        <v>0.69670806976744182</v>
      </c>
      <c r="FC56" s="41">
        <v>0.61068948837209291</v>
      </c>
      <c r="FD56" s="41">
        <v>0.62787816279069752</v>
      </c>
      <c r="FE56" s="41">
        <v>0.6609564418604652</v>
      </c>
      <c r="FF56" s="41">
        <v>0.6815171395348838</v>
      </c>
      <c r="FG56" s="41">
        <v>0.70953097674418608</v>
      </c>
      <c r="FH56" s="41">
        <v>21.706279069767444</v>
      </c>
      <c r="FI56" s="41">
        <v>24.406279069767443</v>
      </c>
      <c r="FJ56" s="41">
        <v>25.418837209302332</v>
      </c>
      <c r="FK56" s="41">
        <v>26.530232558139527</v>
      </c>
      <c r="FL56" s="41">
        <f t="shared" si="14"/>
        <v>3.7125581395348881</v>
      </c>
      <c r="FM56" s="41">
        <v>39.158837209302327</v>
      </c>
      <c r="FN56" s="40">
        <f t="shared" si="15"/>
        <v>99.463446511627907</v>
      </c>
      <c r="FO56" s="4">
        <v>105</v>
      </c>
      <c r="FP56" s="40">
        <f t="shared" si="16"/>
        <v>5.5365534883720926</v>
      </c>
      <c r="FQ56" s="41">
        <v>0.74913809523809527</v>
      </c>
      <c r="FR56" s="41">
        <v>0.51629761904761917</v>
      </c>
      <c r="FS56" s="41">
        <v>0.38595952380952392</v>
      </c>
      <c r="FT56" s="41">
        <v>0.71562857142857139</v>
      </c>
      <c r="FU56" s="41">
        <v>0.40187142857142855</v>
      </c>
      <c r="FV56" s="41">
        <v>0.2652000000000001</v>
      </c>
      <c r="FW56" s="41">
        <v>0.30143338095238092</v>
      </c>
      <c r="FX56" s="41">
        <v>0.28067811904761897</v>
      </c>
      <c r="FY56" s="41">
        <v>0.31963795238095238</v>
      </c>
      <c r="FZ56" s="41">
        <v>0.29913561904761904</v>
      </c>
      <c r="GA56" s="41">
        <v>0.12501871428571429</v>
      </c>
      <c r="GB56" s="41">
        <v>0.14482066666666663</v>
      </c>
      <c r="GC56" s="41">
        <v>0.18344673809523809</v>
      </c>
      <c r="GD56" s="41">
        <v>0.47650976190476202</v>
      </c>
      <c r="GE56" s="41">
        <v>0.45880026190476175</v>
      </c>
      <c r="GF56" s="41">
        <v>0.13667142857142858</v>
      </c>
      <c r="GG56" s="41">
        <v>0.86762133333333347</v>
      </c>
      <c r="GH56" s="41">
        <v>0.78401323809523826</v>
      </c>
      <c r="GI56" s="41">
        <v>0.57362459523809528</v>
      </c>
      <c r="GJ56" s="41">
        <v>0.60910821428571427</v>
      </c>
      <c r="GK56" s="41">
        <v>0.63902366666666643</v>
      </c>
      <c r="GL56" s="41">
        <v>0.66900864285714279</v>
      </c>
      <c r="GM56" s="41">
        <v>21.300476190476189</v>
      </c>
      <c r="GN56" s="41">
        <v>25.02119047619048</v>
      </c>
      <c r="GO56" s="41">
        <v>25.822619047619042</v>
      </c>
      <c r="GP56" s="41">
        <v>26.575238095238099</v>
      </c>
      <c r="GQ56" s="41">
        <f t="shared" si="17"/>
        <v>4.5221428571428532</v>
      </c>
      <c r="GR56" s="40">
        <v>39.01880952380953</v>
      </c>
      <c r="GS56" s="40">
        <f t="shared" si="18"/>
        <v>99.107776190476201</v>
      </c>
      <c r="GT56" s="4">
        <v>104</v>
      </c>
      <c r="GU56" s="41">
        <f t="shared" si="19"/>
        <v>4.8922238095237986</v>
      </c>
      <c r="GV56" s="41">
        <v>0.78475200000000001</v>
      </c>
      <c r="GW56" s="41">
        <v>0.51917999999999997</v>
      </c>
      <c r="GX56" s="41">
        <v>0.34645999999999993</v>
      </c>
      <c r="GY56" s="41">
        <v>0.74875999999999987</v>
      </c>
      <c r="GZ56" s="41">
        <v>0.37983799999999995</v>
      </c>
      <c r="HA56" s="41">
        <v>0.25331399999999993</v>
      </c>
      <c r="HB56" s="41">
        <v>0.34750925999999999</v>
      </c>
      <c r="HC56" s="41">
        <v>0.32676312000000002</v>
      </c>
      <c r="HD56" s="41">
        <v>0.38763428</v>
      </c>
      <c r="HE56" s="41">
        <v>0.36754789999999993</v>
      </c>
      <c r="HF56" s="41">
        <v>0.15583412000000002</v>
      </c>
      <c r="HG56" s="41">
        <v>0.20063050000000002</v>
      </c>
      <c r="HH56" s="41">
        <v>0.20314553999999993</v>
      </c>
      <c r="HI56" s="41">
        <v>0.51154071999999995</v>
      </c>
      <c r="HJ56" s="41">
        <v>0.49402010000000002</v>
      </c>
      <c r="HK56" s="41">
        <v>0.12652400000000003</v>
      </c>
      <c r="HL56" s="41">
        <v>1.07872078</v>
      </c>
      <c r="HM56" s="41">
        <v>0.98256769999999993</v>
      </c>
      <c r="HN56" s="41">
        <v>0.52516452000000013</v>
      </c>
      <c r="HO56" s="41">
        <v>0.58763628000000023</v>
      </c>
      <c r="HP56" s="41">
        <v>0.60457393999999975</v>
      </c>
      <c r="HQ56" s="41">
        <v>0.65684887999999997</v>
      </c>
      <c r="HR56" s="41">
        <v>15.961199999999998</v>
      </c>
      <c r="HS56" s="41">
        <v>20.110199999999999</v>
      </c>
      <c r="HT56" s="41">
        <v>21.043600000000001</v>
      </c>
      <c r="HU56" s="41">
        <v>21.414399999999997</v>
      </c>
      <c r="HV56" s="41">
        <f t="shared" si="20"/>
        <v>5.0824000000000034</v>
      </c>
      <c r="HW56" s="41">
        <v>38.513600000000011</v>
      </c>
      <c r="HX56" s="41">
        <f t="shared" si="21"/>
        <v>97.824544000000031</v>
      </c>
      <c r="HY56" s="4">
        <v>106</v>
      </c>
      <c r="HZ56" s="40">
        <f t="shared" si="22"/>
        <v>8.1754559999999685</v>
      </c>
      <c r="IA56" s="41">
        <v>0.7355600000000001</v>
      </c>
      <c r="IB56" s="41">
        <v>0.41618799999999995</v>
      </c>
      <c r="IC56" s="41">
        <v>0.23981399999999997</v>
      </c>
      <c r="ID56" s="41">
        <v>0.67205399999999993</v>
      </c>
      <c r="IE56" s="41">
        <v>0.27458399999999999</v>
      </c>
      <c r="IF56" s="41">
        <v>0.18662399999999998</v>
      </c>
      <c r="IG56" s="41">
        <v>0.45660447999999987</v>
      </c>
      <c r="IH56" s="41">
        <v>0.42030215999999987</v>
      </c>
      <c r="II56" s="41">
        <v>0.50912494000000019</v>
      </c>
      <c r="IJ56" s="41">
        <v>0.47505827999999994</v>
      </c>
      <c r="IK56" s="41">
        <v>0.20664569999999999</v>
      </c>
      <c r="IL56" s="41">
        <v>0.27150237999999993</v>
      </c>
      <c r="IM56" s="41">
        <v>0.27691773999999997</v>
      </c>
      <c r="IN56" s="41">
        <v>0.59508808000000013</v>
      </c>
      <c r="IO56" s="41">
        <v>0.56520373999999995</v>
      </c>
      <c r="IP56" s="41">
        <v>8.7959999999999997E-2</v>
      </c>
      <c r="IQ56" s="41">
        <v>1.70828962</v>
      </c>
      <c r="IR56" s="41">
        <v>1.4746001000000002</v>
      </c>
      <c r="IS56" s="41">
        <v>0.5460460399999999</v>
      </c>
      <c r="IT56" s="41">
        <v>0.61152337999999995</v>
      </c>
      <c r="IU56" s="41">
        <v>0.64421341999999993</v>
      </c>
      <c r="IV56" s="41">
        <v>0.69558279999999972</v>
      </c>
      <c r="IW56" s="41">
        <v>20.655400000000004</v>
      </c>
      <c r="IX56" s="41">
        <v>22.606600000000004</v>
      </c>
      <c r="IY56" s="41">
        <v>23.293800000000001</v>
      </c>
      <c r="IZ56" s="41">
        <v>23.8962</v>
      </c>
      <c r="JA56" s="41">
        <f t="shared" si="23"/>
        <v>2.6383999999999972</v>
      </c>
      <c r="JB56" s="41">
        <v>41.136199999999988</v>
      </c>
      <c r="JC56" s="41">
        <f t="shared" si="24"/>
        <v>104.48594799999996</v>
      </c>
      <c r="JD56" s="41">
        <v>112</v>
      </c>
      <c r="JE56" s="41">
        <f t="shared" si="25"/>
        <v>7.514052000000035</v>
      </c>
      <c r="JF56" s="41">
        <v>0.6759263157894736</v>
      </c>
      <c r="JG56" s="41">
        <v>0.34208421052631577</v>
      </c>
      <c r="JH56" s="41">
        <v>0.16446578947368423</v>
      </c>
      <c r="JI56" s="41">
        <v>0.612257894736842</v>
      </c>
      <c r="JJ56" s="41">
        <v>0.19889210526315795</v>
      </c>
      <c r="JK56" s="41">
        <v>0.14225263157894735</v>
      </c>
      <c r="JL56" s="41">
        <v>0.54544476315789481</v>
      </c>
      <c r="JM56" s="41">
        <v>0.50989378947368413</v>
      </c>
      <c r="JN56" s="41">
        <v>0.60973113157894721</v>
      </c>
      <c r="JO56" s="41">
        <v>0.57769105263157883</v>
      </c>
      <c r="JP56" s="41">
        <v>0.26657452631578954</v>
      </c>
      <c r="JQ56" s="41">
        <v>0.35402455263157884</v>
      </c>
      <c r="JR56" s="41">
        <v>0.32773871052631576</v>
      </c>
      <c r="JS56" s="41">
        <v>0.65218952631578941</v>
      </c>
      <c r="JT56" s="41">
        <v>0.62278468421052646</v>
      </c>
      <c r="JU56" s="41">
        <v>5.663947368421051E-2</v>
      </c>
      <c r="JV56" s="41">
        <v>2.4518136315789474</v>
      </c>
      <c r="JW56" s="41">
        <v>2.1257695263157896</v>
      </c>
      <c r="JX56" s="41">
        <v>0.53858236842105267</v>
      </c>
      <c r="JY56" s="41">
        <v>0.6044569999999998</v>
      </c>
      <c r="JZ56" s="41">
        <v>0.65195702631578956</v>
      </c>
      <c r="KA56" s="41">
        <v>0.70172142105263158</v>
      </c>
      <c r="KB56" s="41">
        <v>25.153684210526311</v>
      </c>
      <c r="KC56" s="41">
        <v>23.803947368421053</v>
      </c>
      <c r="KD56" s="41">
        <v>24.571842105263165</v>
      </c>
      <c r="KE56" s="41">
        <v>24.925263157894737</v>
      </c>
      <c r="KF56" s="41">
        <f t="shared" si="26"/>
        <v>-0.58184210526314573</v>
      </c>
      <c r="KG56" s="41">
        <v>43.491315789473667</v>
      </c>
      <c r="KH56" s="41">
        <f t="shared" si="27"/>
        <v>110.46794210526312</v>
      </c>
      <c r="KI56" s="41">
        <v>120</v>
      </c>
      <c r="KJ56" s="41">
        <f t="shared" si="28"/>
        <v>9.5320578947368801</v>
      </c>
      <c r="KK56" s="41">
        <v>0.41653513513513518</v>
      </c>
      <c r="KL56" s="41">
        <v>0.18427837837837832</v>
      </c>
      <c r="KM56" s="41">
        <v>6.9197297297297317E-2</v>
      </c>
      <c r="KN56" s="41">
        <v>0.37748108108108103</v>
      </c>
      <c r="KO56" s="41">
        <v>9.2602702702702683E-2</v>
      </c>
      <c r="KP56" s="41">
        <v>7.0286486486486499E-2</v>
      </c>
      <c r="KQ56" s="41">
        <v>0.63627940540540529</v>
      </c>
      <c r="KR56" s="41">
        <v>0.60621359459459456</v>
      </c>
      <c r="KS56" s="41">
        <v>0.71597889189189212</v>
      </c>
      <c r="KT56" s="41">
        <v>0.6912638108108109</v>
      </c>
      <c r="KU56" s="41">
        <v>0.33236767567567566</v>
      </c>
      <c r="KV56" s="41">
        <v>0.4573557027027027</v>
      </c>
      <c r="KW56" s="41">
        <v>0.38640008108108104</v>
      </c>
      <c r="KX56" s="41">
        <v>0.71096175675675699</v>
      </c>
      <c r="KY56" s="41">
        <v>0.68589302702702692</v>
      </c>
      <c r="KZ56" s="41">
        <v>2.2316216216216211E-2</v>
      </c>
      <c r="LA56" s="41">
        <v>3.5699413783783776</v>
      </c>
      <c r="LB56" s="41">
        <v>3.1428449459459458</v>
      </c>
      <c r="LC56" s="41">
        <v>0.53966554054054061</v>
      </c>
      <c r="LD56" s="41">
        <v>0.60913483783783784</v>
      </c>
      <c r="LE56" s="41">
        <v>0.66706064864864845</v>
      </c>
      <c r="LF56" s="41">
        <v>0.71703678378378377</v>
      </c>
      <c r="LG56" s="41">
        <v>20.06675675675676</v>
      </c>
      <c r="LH56" s="41">
        <v>17.175945945945944</v>
      </c>
      <c r="LI56" s="41">
        <v>17.371891891891892</v>
      </c>
      <c r="LJ56" s="41">
        <v>17.148108108108108</v>
      </c>
      <c r="LK56" s="41">
        <f t="shared" si="29"/>
        <v>-2.6948648648648685</v>
      </c>
      <c r="LL56" s="41">
        <v>58.079459459459464</v>
      </c>
      <c r="LM56" s="41">
        <f t="shared" si="30"/>
        <v>147.52182702702703</v>
      </c>
      <c r="LN56" s="41">
        <v>150</v>
      </c>
      <c r="LO56" s="41">
        <f t="shared" si="31"/>
        <v>2.4781729729729705</v>
      </c>
      <c r="LP56" s="41">
        <v>0.45186363636363625</v>
      </c>
      <c r="LQ56" s="41">
        <v>0.16498181818181812</v>
      </c>
      <c r="LR56" s="41">
        <v>4.0527272727272731E-2</v>
      </c>
      <c r="LS56" s="41">
        <v>0.40306666666666663</v>
      </c>
      <c r="LT56" s="41">
        <v>6.6969696969696971E-2</v>
      </c>
      <c r="LU56" s="41">
        <v>5.5612121212121203E-2</v>
      </c>
      <c r="LV56" s="41">
        <v>0.74063854545454533</v>
      </c>
      <c r="LW56" s="41">
        <v>0.71421112121212116</v>
      </c>
      <c r="LX56" s="41">
        <v>0.83502909090909094</v>
      </c>
      <c r="LY56" s="41">
        <v>0.81707045454545457</v>
      </c>
      <c r="LZ56" s="41">
        <v>0.42316215151515157</v>
      </c>
      <c r="MA56" s="41">
        <v>0.60661248484848507</v>
      </c>
      <c r="MB56" s="41">
        <v>0.46400448484848494</v>
      </c>
      <c r="MC56" s="41">
        <v>0.78030278787878793</v>
      </c>
      <c r="MD56" s="41">
        <v>0.75723403030303016</v>
      </c>
      <c r="ME56" s="41">
        <v>1.1357575757575757E-2</v>
      </c>
      <c r="MF56" s="41">
        <v>5.8283310606060601</v>
      </c>
      <c r="MG56" s="41">
        <v>5.088834848484848</v>
      </c>
      <c r="MH56" s="41">
        <v>0.55561354545454544</v>
      </c>
      <c r="MI56" s="41">
        <v>0.62616090909090916</v>
      </c>
      <c r="MJ56" s="41">
        <v>0.69571357575757586</v>
      </c>
      <c r="MK56" s="41">
        <v>0.74409509090909087</v>
      </c>
      <c r="ML56" s="41">
        <v>21.955757575757577</v>
      </c>
      <c r="MM56" s="41">
        <v>19.320909090909087</v>
      </c>
      <c r="MN56" s="41">
        <v>19.643030303030304</v>
      </c>
      <c r="MO56" s="41">
        <v>19.502424242424247</v>
      </c>
      <c r="MP56" s="41">
        <f t="shared" si="32"/>
        <v>-2.3127272727272725</v>
      </c>
      <c r="MQ56" s="41">
        <v>66.592424242424244</v>
      </c>
      <c r="MR56" s="41">
        <f t="shared" si="33"/>
        <v>169.14475757575758</v>
      </c>
      <c r="MS56" s="41">
        <v>150</v>
      </c>
      <c r="MT56" s="41">
        <f t="shared" si="34"/>
        <v>-19.144757575757581</v>
      </c>
      <c r="MU56" s="41">
        <v>0.40910322580645181</v>
      </c>
      <c r="MV56" s="41">
        <v>0.14972258064516125</v>
      </c>
      <c r="MW56" s="41">
        <v>3.3593548387096779E-2</v>
      </c>
      <c r="MX56" s="41">
        <v>0.36037096774193561</v>
      </c>
      <c r="MY56" s="41">
        <v>5.4722580645161271E-2</v>
      </c>
      <c r="MZ56" s="41">
        <v>4.6541935483870957E-2</v>
      </c>
      <c r="NA56" s="41">
        <v>0.76313890322580646</v>
      </c>
      <c r="NB56" s="41">
        <v>0.73519567741935477</v>
      </c>
      <c r="NC56" s="41">
        <v>0.84789241935483883</v>
      </c>
      <c r="ND56" s="41">
        <v>0.82918487096774185</v>
      </c>
      <c r="NE56" s="41">
        <v>0.46535796774193544</v>
      </c>
      <c r="NF56" s="41">
        <v>0.63451816129032268</v>
      </c>
      <c r="NG56" s="41">
        <v>0.46357429032258068</v>
      </c>
      <c r="NH56" s="41">
        <v>0.79538193548387104</v>
      </c>
      <c r="NI56" s="41">
        <v>0.77095538709677447</v>
      </c>
      <c r="NJ56" s="41">
        <v>8.1806451612903234E-3</v>
      </c>
      <c r="NK56" s="41">
        <v>6.5705746774193541</v>
      </c>
      <c r="NL56" s="41">
        <v>5.6707292580645161</v>
      </c>
      <c r="NM56" s="41">
        <v>0.54697861290322591</v>
      </c>
      <c r="NN56" s="41">
        <v>0.6074889677419355</v>
      </c>
      <c r="NO56" s="41">
        <v>0.69008890322580629</v>
      </c>
      <c r="NP56" s="41">
        <v>0.73157345161290332</v>
      </c>
      <c r="NQ56" s="41">
        <v>24.281935483870964</v>
      </c>
      <c r="NR56" s="41">
        <v>20.782580645161293</v>
      </c>
      <c r="NS56" s="41">
        <v>20.860322580645157</v>
      </c>
      <c r="NT56" s="41">
        <v>20.97677419354839</v>
      </c>
      <c r="NU56" s="41">
        <f t="shared" si="35"/>
        <v>-3.4216129032258067</v>
      </c>
      <c r="NV56" s="41">
        <v>75.021612903225815</v>
      </c>
      <c r="NW56" s="41">
        <f t="shared" si="36"/>
        <v>190.55489677419357</v>
      </c>
      <c r="NX56" s="41">
        <v>174</v>
      </c>
      <c r="NY56" s="41">
        <f t="shared" si="37"/>
        <v>-16.554896774193566</v>
      </c>
      <c r="NZ56" s="41">
        <v>0.39277812500000003</v>
      </c>
      <c r="OA56" s="41">
        <v>0.13730937499999998</v>
      </c>
      <c r="OB56" s="41">
        <v>3.1293750000000002E-2</v>
      </c>
      <c r="OC56" s="41">
        <v>0.34302812500000007</v>
      </c>
      <c r="OD56" s="41">
        <v>5.0556249999999997E-2</v>
      </c>
      <c r="OE56" s="41">
        <v>4.2349999999999999E-2</v>
      </c>
      <c r="OF56" s="41">
        <v>0.77085593749999992</v>
      </c>
      <c r="OG56" s="41">
        <v>0.74218240625000009</v>
      </c>
      <c r="OH56" s="41">
        <v>0.85189999999999988</v>
      </c>
      <c r="OI56" s="41">
        <v>0.83235846874999986</v>
      </c>
      <c r="OJ56" s="41">
        <v>0.46251978125000004</v>
      </c>
      <c r="OK56" s="41">
        <v>0.62966090625000004</v>
      </c>
      <c r="OL56" s="41">
        <v>0.48098790625000015</v>
      </c>
      <c r="OM56" s="41">
        <v>0.80493521874999996</v>
      </c>
      <c r="ON56" s="41">
        <v>0.77997890624999999</v>
      </c>
      <c r="OO56" s="41">
        <v>8.20625E-3</v>
      </c>
      <c r="OP56" s="41">
        <v>6.880851687499999</v>
      </c>
      <c r="OQ56" s="41">
        <v>5.8810422500000001</v>
      </c>
      <c r="OR56" s="41">
        <v>0.56447043749999992</v>
      </c>
      <c r="OS56" s="41">
        <v>0.62387999999999999</v>
      </c>
      <c r="OT56" s="41">
        <v>0.70548318749999994</v>
      </c>
      <c r="OU56" s="41">
        <v>0.74569362500000014</v>
      </c>
      <c r="OV56" s="41">
        <v>14.579687500000002</v>
      </c>
      <c r="OW56" s="41">
        <v>13.5175</v>
      </c>
      <c r="OX56" s="41">
        <v>13.532499999999999</v>
      </c>
      <c r="OY56" s="41">
        <v>13.305624999999997</v>
      </c>
      <c r="OZ56" s="41">
        <f t="shared" si="38"/>
        <v>-1.0471875000000033</v>
      </c>
      <c r="PA56" s="41">
        <v>41.619687500000012</v>
      </c>
      <c r="PB56" s="41">
        <f t="shared" si="39"/>
        <v>105.71400625000003</v>
      </c>
      <c r="PC56" s="41">
        <v>184</v>
      </c>
      <c r="PD56" s="41">
        <f t="shared" si="40"/>
        <v>78.285993749999975</v>
      </c>
      <c r="PE56" s="41">
        <v>0.43069787234042561</v>
      </c>
      <c r="PF56" s="41">
        <v>0.13615744680851066</v>
      </c>
      <c r="PG56" s="41">
        <v>5.0425531914893622E-2</v>
      </c>
      <c r="PH56" s="41">
        <v>0.38128085106382964</v>
      </c>
      <c r="PI56" s="41">
        <v>6.6965957446808513E-2</v>
      </c>
      <c r="PJ56" s="41">
        <v>6.0323404255319159E-2</v>
      </c>
      <c r="PK56" s="41">
        <v>0.72978782978723411</v>
      </c>
      <c r="PL56" s="41">
        <v>0.69995136170212768</v>
      </c>
      <c r="PM56" s="41">
        <v>0.78984485106382984</v>
      </c>
      <c r="PN56" s="41">
        <v>0.76571502127659585</v>
      </c>
      <c r="PO56" s="41">
        <v>0.34062423404255326</v>
      </c>
      <c r="PP56" s="41">
        <v>0.45987080851063833</v>
      </c>
      <c r="PQ56" s="41">
        <v>0.5189442340425533</v>
      </c>
      <c r="PR56" s="41">
        <v>0.75367034042553172</v>
      </c>
      <c r="PS56" s="41">
        <v>0.72614846808510658</v>
      </c>
      <c r="PT56" s="41">
        <v>6.6425531914893624E-3</v>
      </c>
      <c r="PU56" s="41">
        <v>5.4962435744680835</v>
      </c>
      <c r="PV56" s="41">
        <v>4.7546502127659567</v>
      </c>
      <c r="PW56" s="41">
        <v>0.65756655319148938</v>
      </c>
      <c r="PX56" s="41">
        <v>0.71133306382978723</v>
      </c>
      <c r="PY56" s="41">
        <v>0.77409659574468082</v>
      </c>
      <c r="PZ56" s="41">
        <v>0.8096266808510636</v>
      </c>
      <c r="QA56" s="41">
        <v>23.870638297872336</v>
      </c>
      <c r="QB56" s="41">
        <v>24.041489361702123</v>
      </c>
      <c r="QC56" s="41">
        <v>24.050851063829786</v>
      </c>
      <c r="QD56" s="41">
        <v>23.841489361702124</v>
      </c>
      <c r="QE56" s="41">
        <f t="shared" si="41"/>
        <v>0.18021276595744951</v>
      </c>
      <c r="QF56" s="41">
        <v>53.43617021276598</v>
      </c>
      <c r="QG56" s="41">
        <f t="shared" si="42"/>
        <v>135.72787234042559</v>
      </c>
      <c r="QH56" s="41">
        <v>185</v>
      </c>
      <c r="QI56" s="41">
        <f t="shared" si="43"/>
        <v>49.272127659574409</v>
      </c>
      <c r="QJ56" s="41">
        <v>0.35688823529411767</v>
      </c>
      <c r="QK56" s="41">
        <v>0.17091764705882354</v>
      </c>
      <c r="QL56" s="41">
        <v>6.3358823529411759E-2</v>
      </c>
      <c r="QM56" s="41">
        <v>0.25444705882352947</v>
      </c>
      <c r="QN56" s="41">
        <v>7.043529411764704E-2</v>
      </c>
      <c r="QO56" s="41">
        <v>6.5249999999999989E-2</v>
      </c>
      <c r="QP56" s="41">
        <v>0.66924232352941193</v>
      </c>
      <c r="QQ56" s="41">
        <v>0.56532605882352938</v>
      </c>
      <c r="QR56" s="41">
        <v>0.69732026470588238</v>
      </c>
      <c r="QS56" s="41">
        <v>0.59961129411764702</v>
      </c>
      <c r="QT56" s="41">
        <v>0.41595555882352941</v>
      </c>
      <c r="QU56" s="41">
        <v>0.45909744117647067</v>
      </c>
      <c r="QV56" s="41">
        <v>0.35205049999999993</v>
      </c>
      <c r="QW56" s="41">
        <v>0.68987964705882354</v>
      </c>
      <c r="QX56" s="41">
        <v>0.59077417647058839</v>
      </c>
      <c r="QY56" s="41">
        <v>5.1852941176470588E-3</v>
      </c>
      <c r="QZ56" s="41">
        <v>4.1090692352941183</v>
      </c>
      <c r="RA56" s="41">
        <v>2.6423382058823526</v>
      </c>
      <c r="RB56" s="41">
        <v>0.5057099705882353</v>
      </c>
      <c r="RC56" s="41">
        <v>0.52621582352941187</v>
      </c>
      <c r="RD56" s="41">
        <v>0.63397858823529418</v>
      </c>
      <c r="RE56" s="41">
        <v>0.64915779411764707</v>
      </c>
      <c r="RF56" s="41">
        <v>25.472352941176471</v>
      </c>
      <c r="RG56" s="41">
        <v>27.374117647058814</v>
      </c>
      <c r="RH56" s="41">
        <v>27.504411764705878</v>
      </c>
      <c r="RI56" s="41">
        <v>27.332058823529415</v>
      </c>
      <c r="RJ56" s="41">
        <f t="shared" si="44"/>
        <v>2.0320588235294075</v>
      </c>
      <c r="RK56" s="41">
        <v>57.989117647058841</v>
      </c>
      <c r="RL56" s="41">
        <f t="shared" si="45"/>
        <v>147.29235882352947</v>
      </c>
      <c r="RM56" s="41">
        <v>197</v>
      </c>
      <c r="RN56" s="41">
        <f t="shared" si="46"/>
        <v>49.707641176470531</v>
      </c>
      <c r="RO56" s="41">
        <v>0.30410769230769225</v>
      </c>
      <c r="RP56" s="41">
        <v>0.12660000000000002</v>
      </c>
      <c r="RQ56" s="41">
        <v>7.1226923076923077E-2</v>
      </c>
      <c r="RR56" s="41">
        <v>0.2218846153846154</v>
      </c>
      <c r="RS56" s="41">
        <v>7.901153846153848E-2</v>
      </c>
      <c r="RT56" s="41">
        <v>6.3950000000000007E-2</v>
      </c>
      <c r="RU56" s="41">
        <v>0.58610715384615386</v>
      </c>
      <c r="RV56" s="41">
        <v>0.47427184615384621</v>
      </c>
      <c r="RW56" s="41">
        <v>0.61909361538461538</v>
      </c>
      <c r="RX56" s="41">
        <v>0.51296888461538459</v>
      </c>
      <c r="RY56" s="41">
        <v>0.23062238461538462</v>
      </c>
      <c r="RZ56" s="41">
        <v>0.27981469230769229</v>
      </c>
      <c r="SA56" s="41">
        <v>0.41191738461538463</v>
      </c>
      <c r="SB56" s="41">
        <v>0.65115680769230777</v>
      </c>
      <c r="SC56" s="41">
        <v>0.55138926923076914</v>
      </c>
      <c r="SD56" s="41">
        <v>1.5061538461538463E-2</v>
      </c>
      <c r="SE56" s="41">
        <v>2.8769130769230764</v>
      </c>
      <c r="SF56" s="41">
        <v>1.8244070384615383</v>
      </c>
      <c r="SG56" s="41">
        <v>0.66914215384615372</v>
      </c>
      <c r="SH56" s="41">
        <v>0.70434319230769238</v>
      </c>
      <c r="SI56" s="41">
        <v>0.76507561538461566</v>
      </c>
      <c r="SJ56" s="41">
        <v>0.79013596153846166</v>
      </c>
      <c r="SK56" s="41">
        <v>29.956153846153846</v>
      </c>
      <c r="SL56" s="41">
        <v>33.200384615384614</v>
      </c>
      <c r="SM56" s="41">
        <v>33.372307692307693</v>
      </c>
      <c r="SN56" s="41">
        <v>33.08576923076923</v>
      </c>
      <c r="SO56" s="41">
        <f t="shared" si="47"/>
        <v>3.416153846153847</v>
      </c>
      <c r="SP56" s="42">
        <v>66.510000000000005</v>
      </c>
      <c r="SQ56" s="42">
        <f t="shared" si="48"/>
        <v>168.93540000000002</v>
      </c>
      <c r="SR56" s="42">
        <v>202.5</v>
      </c>
      <c r="SS56" s="42">
        <f t="shared" si="49"/>
        <v>33.564599999999984</v>
      </c>
      <c r="ST56" s="41">
        <v>0.25205555555555559</v>
      </c>
      <c r="SU56" s="41">
        <v>0.13798611111111111</v>
      </c>
      <c r="SV56" s="41">
        <v>0.12027777777777778</v>
      </c>
      <c r="SW56" s="41">
        <v>0.1876916666666667</v>
      </c>
      <c r="SX56" s="41">
        <v>0.10284166666666666</v>
      </c>
      <c r="SY56" s="41">
        <v>7.269444444444445E-2</v>
      </c>
      <c r="SZ56" s="41">
        <v>0.41935113888888897</v>
      </c>
      <c r="TA56" s="41">
        <v>0.29175111111111113</v>
      </c>
      <c r="TB56" s="41">
        <v>0.35295083333333327</v>
      </c>
      <c r="TC56" s="41">
        <v>0.21885019444444442</v>
      </c>
      <c r="TD56" s="41">
        <v>0.14521211111111113</v>
      </c>
      <c r="TE56" s="41">
        <v>6.8319361111111088E-2</v>
      </c>
      <c r="TF56" s="41">
        <v>0.29180572222222223</v>
      </c>
      <c r="TG56" s="41">
        <v>0.55157524999999996</v>
      </c>
      <c r="TH56" s="41">
        <v>0.44171741666666658</v>
      </c>
      <c r="TI56" s="41">
        <v>3.0147222222222221E-2</v>
      </c>
      <c r="TJ56" s="41">
        <v>1.4532288333333332</v>
      </c>
      <c r="TK56" s="41">
        <v>0.82627502777777784</v>
      </c>
      <c r="TL56" s="41">
        <v>0.82852211111111085</v>
      </c>
      <c r="TM56" s="41">
        <v>0.6939870555555554</v>
      </c>
      <c r="TN56" s="41">
        <v>0.8659469444444442</v>
      </c>
      <c r="TO56" s="41">
        <v>0.76150005555555544</v>
      </c>
      <c r="TP56" s="41">
        <v>31.428611111111113</v>
      </c>
      <c r="TQ56" s="41">
        <v>37.631944444444436</v>
      </c>
      <c r="TR56" s="41">
        <v>38.286944444444451</v>
      </c>
      <c r="TS56" s="41">
        <v>37.766666666666659</v>
      </c>
      <c r="TT56" s="41">
        <f t="shared" si="62"/>
        <v>6.8583333333333378</v>
      </c>
      <c r="TU56" s="41">
        <v>66.67388888888884</v>
      </c>
      <c r="TV56" s="41">
        <f t="shared" si="65"/>
        <v>169.35167777777767</v>
      </c>
      <c r="TW56" s="41">
        <v>207</v>
      </c>
      <c r="TX56" s="41">
        <f t="shared" si="66"/>
        <v>37.648322222222333</v>
      </c>
      <c r="TY56" s="41">
        <v>0.25041785714285714</v>
      </c>
      <c r="TZ56" s="41">
        <v>0.13953571428571426</v>
      </c>
      <c r="UA56" s="41">
        <v>0.13168928571428573</v>
      </c>
      <c r="UB56" s="41">
        <v>0.17684642857142857</v>
      </c>
      <c r="UC56" s="41">
        <v>0.11081785714285715</v>
      </c>
      <c r="UD56" s="41">
        <v>7.4428571428571427E-2</v>
      </c>
      <c r="UE56" s="41">
        <v>0.38543510714285706</v>
      </c>
      <c r="UF56" s="41">
        <v>0.22921324999999998</v>
      </c>
      <c r="UG56" s="41">
        <v>0.30962099999999998</v>
      </c>
      <c r="UH56" s="41">
        <v>0.14609985714285714</v>
      </c>
      <c r="UI56" s="41">
        <v>0.11392339285714286</v>
      </c>
      <c r="UJ56" s="41">
        <v>2.8309535714285707E-2</v>
      </c>
      <c r="UK56" s="41">
        <v>0.28394353571428571</v>
      </c>
      <c r="UL56" s="41">
        <v>0.54117082142857142</v>
      </c>
      <c r="UM56" s="41">
        <v>0.40789639285714296</v>
      </c>
      <c r="UN56" s="41">
        <v>3.6389285714285721E-2</v>
      </c>
      <c r="UO56" s="41">
        <v>1.2610315714285714</v>
      </c>
      <c r="UP56" s="41">
        <v>0.59729899999999991</v>
      </c>
      <c r="UQ56" s="41">
        <v>0.92550432142857131</v>
      </c>
      <c r="UR56" s="41">
        <v>0.73802839285714261</v>
      </c>
      <c r="US56" s="41">
        <v>0.9408455714285715</v>
      </c>
      <c r="UT56" s="41">
        <v>0.79479567857142874</v>
      </c>
      <c r="UU56" s="41">
        <v>32.976785714285704</v>
      </c>
      <c r="UV56" s="41">
        <v>34.487142857142864</v>
      </c>
      <c r="UW56" s="41">
        <v>34.758571428571422</v>
      </c>
      <c r="UX56" s="41">
        <v>33.741071428571423</v>
      </c>
      <c r="UY56" s="41">
        <f t="shared" si="50"/>
        <v>1.7817857142857179</v>
      </c>
      <c r="UZ56" s="42">
        <v>73.850000000000009</v>
      </c>
      <c r="VA56" s="42">
        <f t="shared" si="51"/>
        <v>187.57900000000004</v>
      </c>
      <c r="VB56" s="42">
        <v>206</v>
      </c>
      <c r="VC56" s="42">
        <f t="shared" si="52"/>
        <v>18.420999999999964</v>
      </c>
      <c r="VD56" s="41">
        <f t="shared" si="58"/>
        <v>24.861012103797332</v>
      </c>
      <c r="VE56" s="41">
        <f t="shared" si="59"/>
        <v>25.276403833538726</v>
      </c>
      <c r="VF56" s="41">
        <f t="shared" si="67"/>
        <v>5.641502525352081</v>
      </c>
    </row>
    <row r="57" spans="1:578" x14ac:dyDescent="0.25">
      <c r="A57" s="4">
        <v>1</v>
      </c>
      <c r="B57" s="4">
        <v>6</v>
      </c>
      <c r="C57" s="28">
        <v>606</v>
      </c>
      <c r="D57" s="42">
        <v>-9999</v>
      </c>
      <c r="E57" s="42">
        <v>-9999</v>
      </c>
      <c r="F57" s="4">
        <v>6</v>
      </c>
      <c r="G57" s="4">
        <v>48.8</v>
      </c>
      <c r="H57" s="40">
        <v>369.50759493670881</v>
      </c>
      <c r="I57" s="40">
        <f t="shared" si="7"/>
        <v>418.30759493670882</v>
      </c>
      <c r="J57" s="41">
        <f t="shared" si="8"/>
        <v>0.86516565653921162</v>
      </c>
      <c r="K57" s="4" t="s">
        <v>11</v>
      </c>
      <c r="L57" s="42">
        <v>300</v>
      </c>
      <c r="M57" s="42">
        <f t="shared" si="56"/>
        <v>336.00000000000006</v>
      </c>
      <c r="N57" s="42">
        <v>-9999</v>
      </c>
      <c r="O57" s="42">
        <v>-9999</v>
      </c>
      <c r="P57" s="42">
        <v>-9999</v>
      </c>
      <c r="Q57" s="42">
        <v>-9999</v>
      </c>
      <c r="R57" s="42">
        <v>-9999</v>
      </c>
      <c r="S57" s="42">
        <v>-9999</v>
      </c>
      <c r="T57" s="42">
        <v>-9999</v>
      </c>
      <c r="U57" s="42">
        <v>-9999</v>
      </c>
      <c r="V57" s="42">
        <v>-9999</v>
      </c>
      <c r="W57" s="42">
        <v>-9999</v>
      </c>
      <c r="X57" s="42">
        <v>-9999</v>
      </c>
      <c r="Y57" s="42">
        <v>-9999</v>
      </c>
      <c r="Z57" s="42">
        <v>-9999</v>
      </c>
      <c r="AA57" s="42">
        <v>-9999</v>
      </c>
      <c r="AB57" s="42">
        <v>-9999</v>
      </c>
      <c r="AC57" s="42">
        <v>-9999</v>
      </c>
      <c r="AD57" s="42">
        <v>-9999</v>
      </c>
      <c r="AE57" s="42">
        <v>-9999</v>
      </c>
      <c r="AF57" s="43">
        <v>13</v>
      </c>
      <c r="AG57" s="42">
        <v>-9999</v>
      </c>
      <c r="AH57" s="42">
        <v>-9999</v>
      </c>
      <c r="AI57" s="42">
        <v>-9999</v>
      </c>
      <c r="AJ57" s="42">
        <v>-9999</v>
      </c>
      <c r="AK57" s="42">
        <v>-9999</v>
      </c>
      <c r="AL57" s="42">
        <v>-9999</v>
      </c>
      <c r="AM57" s="42">
        <v>-9999</v>
      </c>
      <c r="AN57" s="42">
        <v>-9999</v>
      </c>
      <c r="AO57" s="42">
        <v>-9999</v>
      </c>
      <c r="AP57" s="42">
        <v>-9999</v>
      </c>
      <c r="AQ57" s="42">
        <v>-9999</v>
      </c>
      <c r="AR57" s="42">
        <v>-9999</v>
      </c>
      <c r="AS57" s="42">
        <v>-9999</v>
      </c>
      <c r="AT57" s="42">
        <v>-9999</v>
      </c>
      <c r="AU57" s="42">
        <v>-9999</v>
      </c>
      <c r="AV57" s="42">
        <v>-9999</v>
      </c>
      <c r="AW57" s="42">
        <v>-9999</v>
      </c>
      <c r="AX57" s="42">
        <v>-9999</v>
      </c>
      <c r="AY57" s="42">
        <v>-9999</v>
      </c>
      <c r="AZ57" s="42">
        <v>-9999</v>
      </c>
      <c r="BA57" s="42">
        <v>-9999</v>
      </c>
      <c r="BB57" s="42">
        <v>-9999</v>
      </c>
      <c r="BC57" s="42">
        <v>-9999</v>
      </c>
      <c r="BD57" s="42">
        <v>-9999</v>
      </c>
      <c r="BE57" s="42">
        <v>-9999</v>
      </c>
      <c r="BF57" s="42">
        <v>-9999</v>
      </c>
      <c r="BG57" s="42">
        <v>-9999</v>
      </c>
      <c r="BH57" s="42">
        <v>-9999</v>
      </c>
      <c r="BI57" s="42">
        <v>-9999</v>
      </c>
      <c r="BJ57" s="42">
        <v>-9999</v>
      </c>
      <c r="BK57" s="42">
        <v>-9999</v>
      </c>
      <c r="BL57" s="42">
        <v>-9999</v>
      </c>
      <c r="BM57" s="42">
        <v>-9999</v>
      </c>
      <c r="BN57" s="42">
        <v>-9999</v>
      </c>
      <c r="BO57" s="42">
        <v>-9999</v>
      </c>
      <c r="BP57" s="42">
        <v>-9999</v>
      </c>
      <c r="BQ57" s="42">
        <v>-9999</v>
      </c>
      <c r="BR57" s="42">
        <v>-9999</v>
      </c>
      <c r="BS57" s="42">
        <v>-9999</v>
      </c>
      <c r="BT57" s="42">
        <v>-9999</v>
      </c>
      <c r="BU57" s="42">
        <v>-9999</v>
      </c>
      <c r="BV57" s="42">
        <v>-9999</v>
      </c>
      <c r="BW57" s="42">
        <v>-9999</v>
      </c>
      <c r="BX57" s="42">
        <v>-9999</v>
      </c>
      <c r="BY57" s="42">
        <v>-9999</v>
      </c>
      <c r="BZ57" s="42">
        <v>-9999</v>
      </c>
      <c r="CA57" s="4">
        <v>71.650000000000006</v>
      </c>
      <c r="CB57" s="4">
        <v>78.349999999999994</v>
      </c>
      <c r="CC57" s="4">
        <v>82</v>
      </c>
      <c r="CD57" s="68">
        <v>-9999</v>
      </c>
      <c r="CE57" s="60">
        <v>-9999</v>
      </c>
      <c r="CF57" s="42">
        <v>-9999</v>
      </c>
      <c r="CG57" s="42">
        <v>-9999</v>
      </c>
      <c r="CH57" s="61">
        <v>-9999</v>
      </c>
      <c r="CI57" s="60">
        <v>-9999</v>
      </c>
      <c r="CJ57" s="42">
        <v>-9999</v>
      </c>
      <c r="CK57" s="42">
        <v>-9999</v>
      </c>
      <c r="CL57" s="62">
        <v>-9999</v>
      </c>
      <c r="CM57" s="60">
        <v>-9999</v>
      </c>
      <c r="CN57" s="42">
        <v>-9999</v>
      </c>
      <c r="CO57" s="42">
        <v>-9999</v>
      </c>
      <c r="CP57" s="62">
        <v>-9999</v>
      </c>
      <c r="CQ57" s="60">
        <v>-9999</v>
      </c>
      <c r="CR57" s="42">
        <v>-9999</v>
      </c>
      <c r="CS57" s="42">
        <v>-9999</v>
      </c>
      <c r="CT57" s="8">
        <v>1455.45</v>
      </c>
      <c r="CU57" s="8">
        <v>4.2663972645321575</v>
      </c>
      <c r="CV57" s="8">
        <v>4.8606074999999995</v>
      </c>
      <c r="CW57" s="8">
        <v>2994.3787890711196</v>
      </c>
      <c r="CX57" s="25">
        <f t="shared" si="61"/>
        <v>2994.3787890711196</v>
      </c>
      <c r="CY57" s="25">
        <f t="shared" si="9"/>
        <v>3164.0217391304354</v>
      </c>
      <c r="CZ57" s="60">
        <v>-9999</v>
      </c>
      <c r="DA57" s="43">
        <v>3.29</v>
      </c>
      <c r="DB57" s="41">
        <f t="shared" si="10"/>
        <v>98.515062160439825</v>
      </c>
      <c r="DC57" s="41">
        <v>54.3</v>
      </c>
      <c r="DD57" s="41">
        <v>1086</v>
      </c>
      <c r="DE57" s="41">
        <f t="shared" si="3"/>
        <v>50</v>
      </c>
      <c r="DF57" s="41">
        <v>0</v>
      </c>
      <c r="DG57" s="41">
        <v>0.79220714285714267</v>
      </c>
      <c r="DH57" s="41">
        <v>0.57459285714285724</v>
      </c>
      <c r="DI57" s="41">
        <v>0.4866928571428572</v>
      </c>
      <c r="DJ57" s="41">
        <v>0.75357857142857143</v>
      </c>
      <c r="DK57" s="41">
        <v>0.50235000000000007</v>
      </c>
      <c r="DL57" s="41">
        <v>0.31028571428571422</v>
      </c>
      <c r="DM57" s="41">
        <v>0.22490414285714283</v>
      </c>
      <c r="DN57" s="41">
        <v>0.20098317857142853</v>
      </c>
      <c r="DO57" s="41">
        <v>0.23953817857142856</v>
      </c>
      <c r="DP57" s="41">
        <v>0.2157618214285715</v>
      </c>
      <c r="DQ57" s="41">
        <v>6.8242107142857139E-2</v>
      </c>
      <c r="DR57" s="41">
        <v>8.3773178571428547E-2</v>
      </c>
      <c r="DS57" s="41">
        <v>0.15915753571428573</v>
      </c>
      <c r="DT57" s="41">
        <v>0.43719053571428568</v>
      </c>
      <c r="DU57" s="41">
        <v>0.41666714285714285</v>
      </c>
      <c r="DV57" s="41">
        <v>0.19206428571428572</v>
      </c>
      <c r="DW57" s="41">
        <v>0.58413846428571436</v>
      </c>
      <c r="DX57" s="41">
        <v>0.50692499999999996</v>
      </c>
      <c r="DY57" s="41">
        <v>0.6669235714285715</v>
      </c>
      <c r="DZ57" s="41">
        <v>0.71558282142857121</v>
      </c>
      <c r="EA57" s="41">
        <v>0.7122038214285713</v>
      </c>
      <c r="EB57" s="41">
        <v>0.75316696428571439</v>
      </c>
      <c r="EC57" s="41">
        <v>21.374285714285712</v>
      </c>
      <c r="ED57" s="41">
        <v>24.918928571428577</v>
      </c>
      <c r="EE57" s="41">
        <v>25.601071428571426</v>
      </c>
      <c r="EF57" s="41">
        <v>26.642857142857139</v>
      </c>
      <c r="EG57" s="41">
        <f t="shared" si="11"/>
        <v>4.2267857142857146</v>
      </c>
      <c r="EH57" s="41">
        <v>37.354642857142856</v>
      </c>
      <c r="EI57" s="42">
        <f t="shared" si="12"/>
        <v>94.88079285714285</v>
      </c>
      <c r="EJ57" s="4">
        <v>105</v>
      </c>
      <c r="EK57" s="40">
        <f t="shared" si="13"/>
        <v>10.11920714285715</v>
      </c>
      <c r="EL57" s="41">
        <v>0.73271190476190484</v>
      </c>
      <c r="EM57" s="41">
        <v>0.51929047619047619</v>
      </c>
      <c r="EN57" s="41">
        <v>0.42489047619047621</v>
      </c>
      <c r="EO57" s="41">
        <v>0.69570952380952378</v>
      </c>
      <c r="EP57" s="41">
        <v>0.44337619047619048</v>
      </c>
      <c r="EQ57" s="41">
        <v>0.27617380952380949</v>
      </c>
      <c r="ER57" s="41">
        <v>0.24773238095238098</v>
      </c>
      <c r="ES57" s="41">
        <v>0.2233806904761905</v>
      </c>
      <c r="ET57" s="41">
        <v>0.26735442857142849</v>
      </c>
      <c r="EU57" s="41">
        <v>0.24332383333333341</v>
      </c>
      <c r="EV57" s="41">
        <v>8.0884095238095213E-2</v>
      </c>
      <c r="EW57" s="41">
        <v>0.10197999999999997</v>
      </c>
      <c r="EX57" s="41">
        <v>0.1705386666666667</v>
      </c>
      <c r="EY57" s="41">
        <v>0.45280752380952383</v>
      </c>
      <c r="EZ57" s="41">
        <v>0.43214807142857142</v>
      </c>
      <c r="FA57" s="41">
        <v>0.16720238095238094</v>
      </c>
      <c r="FB57" s="41">
        <v>0.66872576190476196</v>
      </c>
      <c r="FC57" s="41">
        <v>0.58458388095238101</v>
      </c>
      <c r="FD57" s="41">
        <v>0.64394942857142878</v>
      </c>
      <c r="FE57" s="41">
        <v>0.70180357142857142</v>
      </c>
      <c r="FF57" s="41">
        <v>0.69561152380952385</v>
      </c>
      <c r="FG57" s="41">
        <v>0.743980857142857</v>
      </c>
      <c r="FH57" s="41">
        <v>21.508571428571422</v>
      </c>
      <c r="FI57" s="41">
        <v>25.023571428571429</v>
      </c>
      <c r="FJ57" s="41">
        <v>25.550238095238093</v>
      </c>
      <c r="FK57" s="41">
        <v>26.226428571428571</v>
      </c>
      <c r="FL57" s="41">
        <f t="shared" si="14"/>
        <v>4.0416666666666714</v>
      </c>
      <c r="FM57" s="41">
        <v>39.128095238095256</v>
      </c>
      <c r="FN57" s="40">
        <f t="shared" si="15"/>
        <v>99.38536190476195</v>
      </c>
      <c r="FO57" s="4">
        <v>105</v>
      </c>
      <c r="FP57" s="40">
        <f t="shared" si="16"/>
        <v>5.6146380952380497</v>
      </c>
      <c r="FQ57" s="41">
        <v>0.74209999999999998</v>
      </c>
      <c r="FR57" s="41">
        <v>0.51624545454545445</v>
      </c>
      <c r="FS57" s="41">
        <v>0.39567045454545452</v>
      </c>
      <c r="FT57" s="41">
        <v>0.71205909090909103</v>
      </c>
      <c r="FU57" s="41">
        <v>0.4141045454545455</v>
      </c>
      <c r="FV57" s="41">
        <v>0.26775454545454541</v>
      </c>
      <c r="FW57" s="41">
        <v>0.28781363636363638</v>
      </c>
      <c r="FX57" s="41">
        <v>0.26892202272727278</v>
      </c>
      <c r="FY57" s="41">
        <v>0.30787224999999996</v>
      </c>
      <c r="FZ57" s="41">
        <v>0.28924940909090913</v>
      </c>
      <c r="GA57" s="41">
        <v>0.11448597727272727</v>
      </c>
      <c r="GB57" s="41">
        <v>0.13661331818181818</v>
      </c>
      <c r="GC57" s="41">
        <v>0.18014327272727276</v>
      </c>
      <c r="GD57" s="41">
        <v>0.47065336363636373</v>
      </c>
      <c r="GE57" s="41">
        <v>0.45454709090909073</v>
      </c>
      <c r="GF57" s="41">
        <v>0.14635000000000001</v>
      </c>
      <c r="GG57" s="41">
        <v>0.83953434090909096</v>
      </c>
      <c r="GH57" s="41">
        <v>0.76419352272727281</v>
      </c>
      <c r="GI57" s="41">
        <v>0.59164454545454526</v>
      </c>
      <c r="GJ57" s="41">
        <v>0.65263895454545462</v>
      </c>
      <c r="GK57" s="41">
        <v>0.65387702272727277</v>
      </c>
      <c r="GL57" s="41">
        <v>0.70333443181818189</v>
      </c>
      <c r="GM57" s="41">
        <v>21.334772727272732</v>
      </c>
      <c r="GN57" s="41">
        <v>25.045909090909092</v>
      </c>
      <c r="GO57" s="41">
        <v>25.624090909090906</v>
      </c>
      <c r="GP57" s="41">
        <v>26.212272727272726</v>
      </c>
      <c r="GQ57" s="41">
        <f t="shared" si="17"/>
        <v>4.2893181818181745</v>
      </c>
      <c r="GR57" s="40">
        <v>39.200681818181835</v>
      </c>
      <c r="GS57" s="40">
        <f t="shared" si="18"/>
        <v>99.569731818181864</v>
      </c>
      <c r="GT57" s="4">
        <v>104</v>
      </c>
      <c r="GU57" s="41">
        <f t="shared" si="19"/>
        <v>4.4302681818181355</v>
      </c>
      <c r="GV57" s="41">
        <v>0.77329019607843152</v>
      </c>
      <c r="GW57" s="41">
        <v>0.52831372549019584</v>
      </c>
      <c r="GX57" s="41">
        <v>0.37419607843137254</v>
      </c>
      <c r="GY57" s="41">
        <v>0.74215490196078426</v>
      </c>
      <c r="GZ57" s="41">
        <v>0.40641960784313719</v>
      </c>
      <c r="HA57" s="41">
        <v>0.26668823529411767</v>
      </c>
      <c r="HB57" s="41">
        <v>0.31476970588235287</v>
      </c>
      <c r="HC57" s="41">
        <v>0.29656525490196078</v>
      </c>
      <c r="HD57" s="41">
        <v>0.35265770588235307</v>
      </c>
      <c r="HE57" s="41">
        <v>0.33477613725490196</v>
      </c>
      <c r="HF57" s="41">
        <v>0.13520427450980388</v>
      </c>
      <c r="HG57" s="41">
        <v>0.17801121568627451</v>
      </c>
      <c r="HH57" s="41">
        <v>0.18886366666666668</v>
      </c>
      <c r="HI57" s="41">
        <v>0.48820556862745107</v>
      </c>
      <c r="HJ57" s="41">
        <v>0.4725460588235294</v>
      </c>
      <c r="HK57" s="41">
        <v>0.13973137254901963</v>
      </c>
      <c r="HL57" s="41">
        <v>0.96188899999999977</v>
      </c>
      <c r="HM57" s="41">
        <v>0.87978341176470565</v>
      </c>
      <c r="HN57" s="41">
        <v>0.54451952941176474</v>
      </c>
      <c r="HO57" s="41">
        <v>0.6227596666666666</v>
      </c>
      <c r="HP57" s="41">
        <v>0.61689529411764688</v>
      </c>
      <c r="HQ57" s="41">
        <v>0.68041213725490202</v>
      </c>
      <c r="HR57" s="41">
        <v>15.775490196078433</v>
      </c>
      <c r="HS57" s="41">
        <v>19.95039215686274</v>
      </c>
      <c r="HT57" s="41">
        <v>20.924901960784315</v>
      </c>
      <c r="HU57" s="41">
        <v>21.005882352941185</v>
      </c>
      <c r="HV57" s="41">
        <f t="shared" si="20"/>
        <v>5.1494117647058815</v>
      </c>
      <c r="HW57" s="41">
        <v>38.600392156862746</v>
      </c>
      <c r="HX57" s="41">
        <f t="shared" si="21"/>
        <v>98.044996078431382</v>
      </c>
      <c r="HY57" s="4">
        <v>106</v>
      </c>
      <c r="HZ57" s="40">
        <f t="shared" si="22"/>
        <v>7.9550039215686184</v>
      </c>
      <c r="IA57" s="41">
        <v>0.72985384615384596</v>
      </c>
      <c r="IB57" s="41">
        <v>0.41498653846153838</v>
      </c>
      <c r="IC57" s="41">
        <v>0.24110961538461539</v>
      </c>
      <c r="ID57" s="41">
        <v>0.67386923076923066</v>
      </c>
      <c r="IE57" s="41">
        <v>0.28547692307692302</v>
      </c>
      <c r="IF57" s="41">
        <v>0.18623076923076917</v>
      </c>
      <c r="IG57" s="41">
        <v>0.44265025000000002</v>
      </c>
      <c r="IH57" s="41">
        <v>0.41092973076923073</v>
      </c>
      <c r="II57" s="41">
        <v>0.50721221153846163</v>
      </c>
      <c r="IJ57" s="41">
        <v>0.47762609615384627</v>
      </c>
      <c r="IK57" s="41">
        <v>0.19339603846153849</v>
      </c>
      <c r="IL57" s="41">
        <v>0.27297248076923075</v>
      </c>
      <c r="IM57" s="41">
        <v>0.27575411538461536</v>
      </c>
      <c r="IN57" s="41">
        <v>0.59423580769230777</v>
      </c>
      <c r="IO57" s="41">
        <v>0.56824967307692309</v>
      </c>
      <c r="IP57" s="41">
        <v>9.9246153846153845E-2</v>
      </c>
      <c r="IQ57" s="41">
        <v>1.6880211153846156</v>
      </c>
      <c r="IR57" s="41">
        <v>1.4746708269230768</v>
      </c>
      <c r="IS57" s="41">
        <v>0.54588109615384639</v>
      </c>
      <c r="IT57" s="41">
        <v>0.64224669230769227</v>
      </c>
      <c r="IU57" s="41">
        <v>0.64361294230769228</v>
      </c>
      <c r="IV57" s="41">
        <v>0.71846863461538446</v>
      </c>
      <c r="IW57" s="41">
        <v>21.189230769230768</v>
      </c>
      <c r="IX57" s="41">
        <v>23.308461538461536</v>
      </c>
      <c r="IY57" s="41">
        <v>23.437500000000004</v>
      </c>
      <c r="IZ57" s="41">
        <v>23.575769230769229</v>
      </c>
      <c r="JA57" s="41">
        <f t="shared" si="23"/>
        <v>2.2482692307692353</v>
      </c>
      <c r="JB57" s="41">
        <v>41.444038461538454</v>
      </c>
      <c r="JC57" s="41">
        <f t="shared" si="24"/>
        <v>105.26785769230767</v>
      </c>
      <c r="JD57" s="41">
        <v>112</v>
      </c>
      <c r="JE57" s="41">
        <f t="shared" si="25"/>
        <v>6.7321423076923281</v>
      </c>
      <c r="JF57" s="41">
        <v>0.68094255319148933</v>
      </c>
      <c r="JG57" s="41">
        <v>0.33934893617021283</v>
      </c>
      <c r="JH57" s="41">
        <v>0.16368936170212767</v>
      </c>
      <c r="JI57" s="41">
        <v>0.6122829787234042</v>
      </c>
      <c r="JJ57" s="41">
        <v>0.21130425531914895</v>
      </c>
      <c r="JK57" s="41">
        <v>0.14302553191489362</v>
      </c>
      <c r="JL57" s="41">
        <v>0.53219642553191504</v>
      </c>
      <c r="JM57" s="41">
        <v>0.49397085106382993</v>
      </c>
      <c r="JN57" s="41">
        <v>0.61744029787234045</v>
      </c>
      <c r="JO57" s="41">
        <v>0.58404444680851064</v>
      </c>
      <c r="JP57" s="41">
        <v>0.24347344680851071</v>
      </c>
      <c r="JQ57" s="41">
        <v>0.36288891489361697</v>
      </c>
      <c r="JR57" s="41">
        <v>0.33633117021276598</v>
      </c>
      <c r="JS57" s="41">
        <v>0.65408478723404251</v>
      </c>
      <c r="JT57" s="41">
        <v>0.62281617021276592</v>
      </c>
      <c r="JU57" s="41">
        <v>6.8278723404255323E-2</v>
      </c>
      <c r="JV57" s="41">
        <v>2.4522940425531918</v>
      </c>
      <c r="JW57" s="41">
        <v>2.0973510851063835</v>
      </c>
      <c r="JX57" s="41">
        <v>0.5453694255319147</v>
      </c>
      <c r="JY57" s="41">
        <v>0.64575797872340424</v>
      </c>
      <c r="JZ57" s="41">
        <v>0.65896419148936181</v>
      </c>
      <c r="KA57" s="41">
        <v>0.73315951063829776</v>
      </c>
      <c r="KB57" s="41">
        <v>25.011063829787229</v>
      </c>
      <c r="KC57" s="41">
        <v>24.090638297872349</v>
      </c>
      <c r="KD57" s="41">
        <v>24.628085106382979</v>
      </c>
      <c r="KE57" s="41">
        <v>24.088510638297883</v>
      </c>
      <c r="KF57" s="41">
        <f t="shared" si="26"/>
        <v>-0.38297872340424988</v>
      </c>
      <c r="KG57" s="41">
        <v>43.802765957446816</v>
      </c>
      <c r="KH57" s="41">
        <f t="shared" si="27"/>
        <v>111.25902553191492</v>
      </c>
      <c r="KI57" s="41">
        <v>120</v>
      </c>
      <c r="KJ57" s="41">
        <f t="shared" si="28"/>
        <v>8.7409744680850849</v>
      </c>
      <c r="KK57" s="41">
        <v>0.41787435897435898</v>
      </c>
      <c r="KL57" s="41">
        <v>0.18291794871794873</v>
      </c>
      <c r="KM57" s="41">
        <v>6.6348717948717967E-2</v>
      </c>
      <c r="KN57" s="41">
        <v>0.37807435897435898</v>
      </c>
      <c r="KO57" s="41">
        <v>9.4830769230769232E-2</v>
      </c>
      <c r="KP57" s="41">
        <v>6.7705128205128237E-2</v>
      </c>
      <c r="KQ57" s="41">
        <v>0.63199482051282041</v>
      </c>
      <c r="KR57" s="41">
        <v>0.60161997435897441</v>
      </c>
      <c r="KS57" s="41">
        <v>0.72778948717948744</v>
      </c>
      <c r="KT57" s="41">
        <v>0.70373720512820503</v>
      </c>
      <c r="KU57" s="41">
        <v>0.32474892307692305</v>
      </c>
      <c r="KV57" s="41">
        <v>0.47655374358974345</v>
      </c>
      <c r="KW57" s="41">
        <v>0.39154851282051284</v>
      </c>
      <c r="KX57" s="41">
        <v>0.72105530769230786</v>
      </c>
      <c r="KY57" s="41">
        <v>0.69633294871794882</v>
      </c>
      <c r="KZ57" s="41">
        <v>2.7125641025641023E-2</v>
      </c>
      <c r="LA57" s="41">
        <v>3.6655121282051275</v>
      </c>
      <c r="LB57" s="41">
        <v>3.2174140000000002</v>
      </c>
      <c r="LC57" s="41">
        <v>0.53769607692307697</v>
      </c>
      <c r="LD57" s="41">
        <v>0.62495389743589735</v>
      </c>
      <c r="LE57" s="41">
        <v>0.66682066666666662</v>
      </c>
      <c r="LF57" s="41">
        <v>0.7294518717948717</v>
      </c>
      <c r="LG57" s="41">
        <v>20.210512820512815</v>
      </c>
      <c r="LH57" s="41">
        <v>17.321025641025642</v>
      </c>
      <c r="LI57" s="41">
        <v>17.530769230769231</v>
      </c>
      <c r="LJ57" s="41">
        <v>17.266410256410254</v>
      </c>
      <c r="LK57" s="41">
        <f t="shared" si="29"/>
        <v>-2.679743589743584</v>
      </c>
      <c r="LL57" s="41">
        <v>56.470000000000013</v>
      </c>
      <c r="LM57" s="41">
        <f t="shared" si="30"/>
        <v>143.43380000000005</v>
      </c>
      <c r="LN57" s="41">
        <v>150</v>
      </c>
      <c r="LO57" s="41">
        <f t="shared" si="31"/>
        <v>6.5661999999999523</v>
      </c>
      <c r="LP57" s="41">
        <v>0.46656388888888894</v>
      </c>
      <c r="LQ57" s="41">
        <v>0.17040833333333338</v>
      </c>
      <c r="LR57" s="41">
        <v>4.1925000000000011E-2</v>
      </c>
      <c r="LS57" s="41">
        <v>0.42194166666666671</v>
      </c>
      <c r="LT57" s="41">
        <v>6.8241666666666659E-2</v>
      </c>
      <c r="LU57" s="41">
        <v>5.9405555555555566E-2</v>
      </c>
      <c r="LV57" s="41">
        <v>0.74390036111111113</v>
      </c>
      <c r="LW57" s="41">
        <v>0.72114483333333335</v>
      </c>
      <c r="LX57" s="41">
        <v>0.8356202222222221</v>
      </c>
      <c r="LY57" s="41">
        <v>0.82017919444444454</v>
      </c>
      <c r="LZ57" s="41">
        <v>0.43238827777777772</v>
      </c>
      <c r="MA57" s="41">
        <v>0.6138744444444445</v>
      </c>
      <c r="MB57" s="41">
        <v>0.46393136111111111</v>
      </c>
      <c r="MC57" s="41">
        <v>0.77330797222222225</v>
      </c>
      <c r="MD57" s="41">
        <v>0.75251036111111125</v>
      </c>
      <c r="ME57" s="41">
        <v>8.8361111111111106E-3</v>
      </c>
      <c r="MF57" s="41">
        <v>6.1078359166666667</v>
      </c>
      <c r="MG57" s="41">
        <v>5.4219010555555558</v>
      </c>
      <c r="MH57" s="41">
        <v>0.55597586111111119</v>
      </c>
      <c r="MI57" s="41">
        <v>0.62417891666666658</v>
      </c>
      <c r="MJ57" s="41">
        <v>0.69602122222222207</v>
      </c>
      <c r="MK57" s="41">
        <v>0.7427554999999999</v>
      </c>
      <c r="ML57" s="41">
        <v>21.95750000000001</v>
      </c>
      <c r="MM57" s="41">
        <v>19.268333333333334</v>
      </c>
      <c r="MN57" s="41">
        <v>19.478611111111107</v>
      </c>
      <c r="MO57" s="41">
        <v>19.22388888888889</v>
      </c>
      <c r="MP57" s="41">
        <f t="shared" si="32"/>
        <v>-2.4788888888889034</v>
      </c>
      <c r="MQ57" s="41">
        <v>67.628611111111113</v>
      </c>
      <c r="MR57" s="41">
        <f t="shared" si="33"/>
        <v>171.77667222222223</v>
      </c>
      <c r="MS57" s="41">
        <v>150</v>
      </c>
      <c r="MT57" s="41">
        <f t="shared" si="34"/>
        <v>-21.776672222222231</v>
      </c>
      <c r="MU57" s="41">
        <v>0.43042941176470589</v>
      </c>
      <c r="MV57" s="41">
        <v>0.15175882352941181</v>
      </c>
      <c r="MW57" s="41">
        <v>2.9049999999999996E-2</v>
      </c>
      <c r="MX57" s="41">
        <v>0.38315882352941172</v>
      </c>
      <c r="MY57" s="41">
        <v>5.4326470588235302E-2</v>
      </c>
      <c r="MZ57" s="41">
        <v>4.7249999999999993E-2</v>
      </c>
      <c r="NA57" s="41">
        <v>0.77489702941176442</v>
      </c>
      <c r="NB57" s="41">
        <v>0.75118888235294112</v>
      </c>
      <c r="NC57" s="41">
        <v>0.87333282352941155</v>
      </c>
      <c r="ND57" s="41">
        <v>0.85921100000000017</v>
      </c>
      <c r="NE57" s="41">
        <v>0.4758432647058824</v>
      </c>
      <c r="NF57" s="41">
        <v>0.67961023529411779</v>
      </c>
      <c r="NG57" s="41">
        <v>0.47787885294117655</v>
      </c>
      <c r="NH57" s="41">
        <v>0.80177708823529414</v>
      </c>
      <c r="NI57" s="41">
        <v>0.78029141176470573</v>
      </c>
      <c r="NJ57" s="41">
        <v>7.0764705882352943E-3</v>
      </c>
      <c r="NK57" s="41">
        <v>7.2340872352941181</v>
      </c>
      <c r="NL57" s="41">
        <v>6.3241370882352941</v>
      </c>
      <c r="NM57" s="41">
        <v>0.54719617647058816</v>
      </c>
      <c r="NN57" s="41">
        <v>0.61806873529411777</v>
      </c>
      <c r="NO57" s="41">
        <v>0.69303823529411757</v>
      </c>
      <c r="NP57" s="41">
        <v>0.74120935294117662</v>
      </c>
      <c r="NQ57" s="41">
        <v>24.342941176470589</v>
      </c>
      <c r="NR57" s="41">
        <v>20.27000000000001</v>
      </c>
      <c r="NS57" s="41">
        <v>20.477352941176477</v>
      </c>
      <c r="NT57" s="41">
        <v>20.712647058823524</v>
      </c>
      <c r="NU57" s="41">
        <f t="shared" si="35"/>
        <v>-3.865588235294112</v>
      </c>
      <c r="NV57" s="41">
        <v>70.063529411764719</v>
      </c>
      <c r="NW57" s="41">
        <f t="shared" si="36"/>
        <v>177.9613647058824</v>
      </c>
      <c r="NX57" s="41">
        <v>174</v>
      </c>
      <c r="NY57" s="41">
        <f t="shared" si="37"/>
        <v>-3.9613647058824029</v>
      </c>
      <c r="NZ57" s="41">
        <v>0.41270294117647066</v>
      </c>
      <c r="OA57" s="41">
        <v>0.14240588235294119</v>
      </c>
      <c r="OB57" s="41">
        <v>2.85529411764706E-2</v>
      </c>
      <c r="OC57" s="41">
        <v>0.36859705882352944</v>
      </c>
      <c r="OD57" s="41">
        <v>5.0585294117647062E-2</v>
      </c>
      <c r="OE57" s="41">
        <v>4.2341176470588229E-2</v>
      </c>
      <c r="OF57" s="41">
        <v>0.78095952941176494</v>
      </c>
      <c r="OG57" s="41">
        <v>0.75807035294117642</v>
      </c>
      <c r="OH57" s="41">
        <v>0.87071023529411751</v>
      </c>
      <c r="OI57" s="41">
        <v>0.85600355882352952</v>
      </c>
      <c r="OJ57" s="41">
        <v>0.47686705882352942</v>
      </c>
      <c r="OK57" s="41">
        <v>0.66728020588235304</v>
      </c>
      <c r="OL57" s="41">
        <v>0.48641835294117647</v>
      </c>
      <c r="OM57" s="41">
        <v>0.81351285294117648</v>
      </c>
      <c r="ON57" s="41">
        <v>0.79360808823529416</v>
      </c>
      <c r="OO57" s="41">
        <v>8.2441176470588219E-3</v>
      </c>
      <c r="OP57" s="41">
        <v>7.3139201470588233</v>
      </c>
      <c r="OQ57" s="41">
        <v>6.4212010000000008</v>
      </c>
      <c r="OR57" s="41">
        <v>0.55887835294117638</v>
      </c>
      <c r="OS57" s="41">
        <v>0.62321049999999989</v>
      </c>
      <c r="OT57" s="41">
        <v>0.70287423529411741</v>
      </c>
      <c r="OU57" s="41">
        <v>0.74627291176470589</v>
      </c>
      <c r="OV57" s="41">
        <v>14.993823529411769</v>
      </c>
      <c r="OW57" s="41">
        <v>12.620294117647063</v>
      </c>
      <c r="OX57" s="41">
        <v>12.834117647058825</v>
      </c>
      <c r="OY57" s="41">
        <v>12.705588235294117</v>
      </c>
      <c r="OZ57" s="41">
        <f t="shared" si="38"/>
        <v>-2.1597058823529434</v>
      </c>
      <c r="PA57" s="41">
        <v>36.995882352941187</v>
      </c>
      <c r="PB57" s="41">
        <f t="shared" si="39"/>
        <v>93.969541176470614</v>
      </c>
      <c r="PC57" s="41">
        <v>184</v>
      </c>
      <c r="PD57" s="41">
        <f t="shared" si="40"/>
        <v>90.030458823529386</v>
      </c>
      <c r="PE57" s="41">
        <v>0.46587818181818202</v>
      </c>
      <c r="PF57" s="41">
        <v>0.13882363636363634</v>
      </c>
      <c r="PG57" s="41">
        <v>4.2890909090909084E-2</v>
      </c>
      <c r="PH57" s="41">
        <v>0.40994545454545456</v>
      </c>
      <c r="PI57" s="41">
        <v>6.1087272727272726E-2</v>
      </c>
      <c r="PJ57" s="41">
        <v>5.7960000000000018E-2</v>
      </c>
      <c r="PK57" s="41">
        <v>0.76713736363636365</v>
      </c>
      <c r="PL57" s="41">
        <v>0.73984001818181822</v>
      </c>
      <c r="PM57" s="41">
        <v>0.83068063636363643</v>
      </c>
      <c r="PN57" s="41">
        <v>0.81024243636363646</v>
      </c>
      <c r="PO57" s="41">
        <v>0.38958389090909096</v>
      </c>
      <c r="PP57" s="41">
        <v>0.53121932727272736</v>
      </c>
      <c r="PQ57" s="41">
        <v>0.53995929090909089</v>
      </c>
      <c r="PR57" s="41">
        <v>0.77781450909090921</v>
      </c>
      <c r="PS57" s="41">
        <v>0.75151841818181808</v>
      </c>
      <c r="PT57" s="41">
        <v>3.1272727272727281E-3</v>
      </c>
      <c r="PU57" s="41">
        <v>6.7560747818181826</v>
      </c>
      <c r="PV57" s="41">
        <v>5.8223882727272711</v>
      </c>
      <c r="PW57" s="41">
        <v>0.64976210909090926</v>
      </c>
      <c r="PX57" s="41">
        <v>0.70360107272727257</v>
      </c>
      <c r="PY57" s="41">
        <v>0.77192510909090906</v>
      </c>
      <c r="PZ57" s="41">
        <v>0.80688719999999992</v>
      </c>
      <c r="QA57" s="41">
        <v>23.668909090909079</v>
      </c>
      <c r="QB57" s="41">
        <v>22.562909090909091</v>
      </c>
      <c r="QC57" s="41">
        <v>22.546363636363644</v>
      </c>
      <c r="QD57" s="41">
        <v>22.093454545454541</v>
      </c>
      <c r="QE57" s="41">
        <f t="shared" si="41"/>
        <v>-1.1225454545454348</v>
      </c>
      <c r="QF57" s="41">
        <v>56.235272727272715</v>
      </c>
      <c r="QG57" s="41">
        <f t="shared" si="42"/>
        <v>142.83759272727269</v>
      </c>
      <c r="QH57" s="41">
        <v>185</v>
      </c>
      <c r="QI57" s="41">
        <f t="shared" si="43"/>
        <v>42.162407272727307</v>
      </c>
      <c r="QJ57" s="41">
        <v>0.41129999999999994</v>
      </c>
      <c r="QK57" s="41">
        <v>0.17710000000000001</v>
      </c>
      <c r="QL57" s="41">
        <v>5.2855555555555558E-2</v>
      </c>
      <c r="QM57" s="41">
        <v>0.28547222222222224</v>
      </c>
      <c r="QN57" s="41">
        <v>6.2530555555555561E-2</v>
      </c>
      <c r="QO57" s="41">
        <v>6.189166666666665E-2</v>
      </c>
      <c r="QP57" s="41">
        <v>0.73533894444444436</v>
      </c>
      <c r="QQ57" s="41">
        <v>0.64017172222222241</v>
      </c>
      <c r="QR57" s="41">
        <v>0.77192372222222227</v>
      </c>
      <c r="QS57" s="41">
        <v>0.68666602777777774</v>
      </c>
      <c r="QT57" s="41">
        <v>0.47941572222222234</v>
      </c>
      <c r="QU57" s="41">
        <v>0.54194219444444458</v>
      </c>
      <c r="QV57" s="41">
        <v>0.39756211111111112</v>
      </c>
      <c r="QW57" s="41">
        <v>0.73766652777777797</v>
      </c>
      <c r="QX57" s="41">
        <v>0.64295333333333338</v>
      </c>
      <c r="QY57" s="41">
        <v>6.3888888888888871E-4</v>
      </c>
      <c r="QZ57" s="41">
        <v>5.6915558888888889</v>
      </c>
      <c r="RA57" s="41">
        <v>3.6559803611111104</v>
      </c>
      <c r="RB57" s="41">
        <v>0.51507650000000016</v>
      </c>
      <c r="RC57" s="41">
        <v>0.53971355555555556</v>
      </c>
      <c r="RD57" s="41">
        <v>0.65199827777777786</v>
      </c>
      <c r="RE57" s="41">
        <v>0.66979705555555558</v>
      </c>
      <c r="RF57" s="41">
        <v>25.678055555555559</v>
      </c>
      <c r="RG57" s="41">
        <v>26.53027777777778</v>
      </c>
      <c r="RH57" s="41">
        <v>26.465555555555557</v>
      </c>
      <c r="RI57" s="41">
        <v>25.830277777777777</v>
      </c>
      <c r="RJ57" s="41">
        <f t="shared" si="44"/>
        <v>0.78749999999999787</v>
      </c>
      <c r="RK57" s="41">
        <v>55.19250000000001</v>
      </c>
      <c r="RL57" s="41">
        <f t="shared" si="45"/>
        <v>140.18895000000003</v>
      </c>
      <c r="RM57" s="41">
        <v>197</v>
      </c>
      <c r="RN57" s="41">
        <f t="shared" si="46"/>
        <v>56.811049999999966</v>
      </c>
      <c r="RO57" s="41">
        <v>0.37226875000000004</v>
      </c>
      <c r="RP57" s="41">
        <v>0.13133750000000002</v>
      </c>
      <c r="RQ57" s="41">
        <v>5.2999999999999992E-2</v>
      </c>
      <c r="RR57" s="41">
        <v>0.25800000000000006</v>
      </c>
      <c r="RS57" s="41">
        <v>6.6425000000000012E-2</v>
      </c>
      <c r="RT57" s="41">
        <v>6.0234374999999993E-2</v>
      </c>
      <c r="RU57" s="41">
        <v>0.69632571875000016</v>
      </c>
      <c r="RV57" s="41">
        <v>0.59020203125000004</v>
      </c>
      <c r="RW57" s="41">
        <v>0.75027231250000015</v>
      </c>
      <c r="RX57" s="41">
        <v>0.65743150000000006</v>
      </c>
      <c r="RY57" s="41">
        <v>0.32858981249999997</v>
      </c>
      <c r="RZ57" s="41">
        <v>0.42584281249999995</v>
      </c>
      <c r="SA57" s="41">
        <v>0.47802774999999992</v>
      </c>
      <c r="SB57" s="41">
        <v>0.72015871874999993</v>
      </c>
      <c r="SC57" s="41">
        <v>0.62007231250000028</v>
      </c>
      <c r="SD57" s="41">
        <v>6.1906249999999999E-3</v>
      </c>
      <c r="SE57" s="41">
        <v>4.6824172499999994</v>
      </c>
      <c r="SF57" s="41">
        <v>2.9330832187499998</v>
      </c>
      <c r="SG57" s="41">
        <v>0.63808975000000012</v>
      </c>
      <c r="SH57" s="41">
        <v>0.68603371875000008</v>
      </c>
      <c r="SI57" s="41">
        <v>0.75421703125000006</v>
      </c>
      <c r="SJ57" s="41">
        <v>0.78690540625000005</v>
      </c>
      <c r="SK57" s="41">
        <v>29.805937500000002</v>
      </c>
      <c r="SL57" s="41">
        <v>30.091875000000005</v>
      </c>
      <c r="SM57" s="41">
        <v>30.411875000000006</v>
      </c>
      <c r="SN57" s="41">
        <v>29.7028125</v>
      </c>
      <c r="SO57" s="41">
        <f t="shared" si="47"/>
        <v>0.60593750000000313</v>
      </c>
      <c r="SP57" s="42">
        <v>57.948437499999997</v>
      </c>
      <c r="SQ57" s="42">
        <f t="shared" si="48"/>
        <v>147.18903125</v>
      </c>
      <c r="SR57" s="42">
        <v>202.5</v>
      </c>
      <c r="SS57" s="42">
        <f t="shared" si="49"/>
        <v>55.310968750000001</v>
      </c>
      <c r="ST57" s="41">
        <v>0.30643921568627447</v>
      </c>
      <c r="SU57" s="41">
        <v>0.14017450980392157</v>
      </c>
      <c r="SV57" s="41">
        <v>8.7027450980392149E-2</v>
      </c>
      <c r="SW57" s="41">
        <v>0.22062941176470593</v>
      </c>
      <c r="SX57" s="41">
        <v>8.7480392156862749E-2</v>
      </c>
      <c r="SY57" s="41">
        <v>6.7547058823529391E-2</v>
      </c>
      <c r="SZ57" s="41">
        <v>0.55470643137254905</v>
      </c>
      <c r="TA57" s="41">
        <v>0.43279984313725478</v>
      </c>
      <c r="TB57" s="41">
        <v>0.55741392156862735</v>
      </c>
      <c r="TC57" s="41">
        <v>0.43414437254901966</v>
      </c>
      <c r="TD57" s="41">
        <v>0.23212149019607842</v>
      </c>
      <c r="TE57" s="41">
        <v>0.23524178431372558</v>
      </c>
      <c r="TF57" s="41">
        <v>0.37136260784313724</v>
      </c>
      <c r="TG57" s="41">
        <v>0.63756415686274504</v>
      </c>
      <c r="TH57" s="41">
        <v>0.53057480392156875</v>
      </c>
      <c r="TI57" s="41">
        <v>1.9933333333333331E-2</v>
      </c>
      <c r="TJ57" s="41">
        <v>2.548057549019608</v>
      </c>
      <c r="TK57" s="41">
        <v>1.5406993921568628</v>
      </c>
      <c r="TL57" s="41">
        <v>0.66968599999999989</v>
      </c>
      <c r="TM57" s="41">
        <v>0.66902988235294147</v>
      </c>
      <c r="TN57" s="41">
        <v>0.75725027450980387</v>
      </c>
      <c r="TO57" s="41">
        <v>0.75739303921568657</v>
      </c>
      <c r="TP57" s="41">
        <v>31.310588235294095</v>
      </c>
      <c r="TQ57" s="41">
        <v>34.94098039215686</v>
      </c>
      <c r="TR57" s="41">
        <v>35.603725490196091</v>
      </c>
      <c r="TS57" s="41">
        <v>34.663921568627437</v>
      </c>
      <c r="TT57" s="41">
        <f t="shared" si="62"/>
        <v>4.2931372549019962</v>
      </c>
      <c r="TU57" s="41">
        <v>65.660980392156858</v>
      </c>
      <c r="TV57" s="41">
        <f t="shared" si="65"/>
        <v>166.77889019607844</v>
      </c>
      <c r="TW57" s="41">
        <v>207</v>
      </c>
      <c r="TX57" s="41">
        <f t="shared" si="66"/>
        <v>40.221109803921564</v>
      </c>
      <c r="TY57" s="41">
        <v>0.29348444444444444</v>
      </c>
      <c r="TZ57" s="41">
        <v>0.14434666666666671</v>
      </c>
      <c r="UA57" s="41">
        <v>0.10731999999999997</v>
      </c>
      <c r="UB57" s="41">
        <v>0.20346222222222224</v>
      </c>
      <c r="UC57" s="41">
        <v>0.10089777777777775</v>
      </c>
      <c r="UD57" s="41">
        <v>7.2528888888888879E-2</v>
      </c>
      <c r="UE57" s="41">
        <v>0.48756235555555577</v>
      </c>
      <c r="UF57" s="41">
        <v>0.33681820000000001</v>
      </c>
      <c r="UG57" s="41">
        <v>0.4637264888888889</v>
      </c>
      <c r="UH57" s="41">
        <v>0.30956157777777771</v>
      </c>
      <c r="UI57" s="41">
        <v>0.17630097777777778</v>
      </c>
      <c r="UJ57" s="41">
        <v>0.14710111111111107</v>
      </c>
      <c r="UK57" s="41">
        <v>0.34062766666666672</v>
      </c>
      <c r="UL57" s="41">
        <v>0.60299273333333359</v>
      </c>
      <c r="UM57" s="41">
        <v>0.47408277777777774</v>
      </c>
      <c r="UN57" s="41">
        <v>2.8368888888888874E-2</v>
      </c>
      <c r="UO57" s="41">
        <v>1.9172361999999998</v>
      </c>
      <c r="UP57" s="41">
        <v>1.0212844888888888</v>
      </c>
      <c r="UQ57" s="41">
        <v>0.74149680000000007</v>
      </c>
      <c r="UR57" s="41">
        <v>0.69855513333333352</v>
      </c>
      <c r="US57" s="41">
        <v>0.80620602222222226</v>
      </c>
      <c r="UT57" s="41">
        <v>0.77424448888888908</v>
      </c>
      <c r="UU57" s="41">
        <v>32.595111111111109</v>
      </c>
      <c r="UV57" s="41">
        <v>31.479111111111116</v>
      </c>
      <c r="UW57" s="41">
        <v>32.051777777777794</v>
      </c>
      <c r="UX57" s="41">
        <v>30.775333333333336</v>
      </c>
      <c r="UY57" s="41">
        <f t="shared" si="50"/>
        <v>-0.54333333333331524</v>
      </c>
      <c r="UZ57" s="42">
        <v>74.724888888888913</v>
      </c>
      <c r="VA57" s="42">
        <f t="shared" si="51"/>
        <v>189.80121777777785</v>
      </c>
      <c r="VB57" s="42">
        <v>206</v>
      </c>
      <c r="VC57" s="42">
        <f t="shared" si="52"/>
        <v>16.19878222222215</v>
      </c>
      <c r="VD57" s="41">
        <f t="shared" si="58"/>
        <v>24.105165385085993</v>
      </c>
      <c r="VE57" s="41">
        <f t="shared" si="59"/>
        <v>24.445795280663724</v>
      </c>
      <c r="VF57" s="41">
        <f t="shared" si="67"/>
        <v>4.9019766841524364</v>
      </c>
    </row>
    <row r="58" spans="1:578" x14ac:dyDescent="0.25">
      <c r="A58" s="4">
        <v>1</v>
      </c>
      <c r="B58" s="4">
        <v>6</v>
      </c>
      <c r="C58" s="28">
        <v>607</v>
      </c>
      <c r="D58" s="4">
        <v>12</v>
      </c>
      <c r="E58" s="42">
        <v>-9999</v>
      </c>
      <c r="F58" s="4">
        <v>7</v>
      </c>
      <c r="G58" s="4">
        <v>48.8</v>
      </c>
      <c r="H58" s="40">
        <v>434.67215189873411</v>
      </c>
      <c r="I58" s="40">
        <f t="shared" si="7"/>
        <v>483.47215189873413</v>
      </c>
      <c r="J58" s="41">
        <f t="shared" si="8"/>
        <v>0.99994240309976035</v>
      </c>
      <c r="K58" s="4" t="s">
        <v>11</v>
      </c>
      <c r="L58" s="42">
        <v>300</v>
      </c>
      <c r="M58" s="42">
        <f t="shared" si="56"/>
        <v>336.00000000000006</v>
      </c>
      <c r="N58" s="42">
        <v>-9999</v>
      </c>
      <c r="O58" s="42">
        <v>-9999</v>
      </c>
      <c r="P58" s="42">
        <v>-9999</v>
      </c>
      <c r="Q58" s="42">
        <v>-9999</v>
      </c>
      <c r="R58" s="42">
        <v>-9999</v>
      </c>
      <c r="S58" s="42">
        <v>-9999</v>
      </c>
      <c r="T58" s="42">
        <v>-9999</v>
      </c>
      <c r="U58" s="42">
        <v>-9999</v>
      </c>
      <c r="V58" s="42">
        <v>-9999</v>
      </c>
      <c r="W58" s="42">
        <v>-9999</v>
      </c>
      <c r="X58" s="42">
        <v>-9999</v>
      </c>
      <c r="Y58" s="42">
        <v>-9999</v>
      </c>
      <c r="Z58" s="42">
        <v>-9999</v>
      </c>
      <c r="AA58" s="42">
        <v>-9999</v>
      </c>
      <c r="AB58" s="42">
        <v>-9999</v>
      </c>
      <c r="AC58" s="42">
        <v>-9999</v>
      </c>
      <c r="AD58" s="42">
        <v>-9999</v>
      </c>
      <c r="AE58" s="42">
        <v>-9999</v>
      </c>
      <c r="AF58" s="57">
        <v>-9999</v>
      </c>
      <c r="AG58" s="4">
        <v>8.5</v>
      </c>
      <c r="AH58" s="4">
        <v>7.2</v>
      </c>
      <c r="AI58" s="4">
        <v>0.42</v>
      </c>
      <c r="AJ58" s="4" t="s">
        <v>38</v>
      </c>
      <c r="AK58" s="42">
        <v>-9999</v>
      </c>
      <c r="AL58" s="4">
        <v>234</v>
      </c>
      <c r="AM58" s="4">
        <v>0.76</v>
      </c>
      <c r="AN58" s="4">
        <v>3912</v>
      </c>
      <c r="AO58" s="4">
        <v>188</v>
      </c>
      <c r="AP58" s="4">
        <v>222</v>
      </c>
      <c r="AQ58" s="4">
        <v>22.7</v>
      </c>
      <c r="AR58" s="4">
        <v>0</v>
      </c>
      <c r="AS58" s="4">
        <v>3</v>
      </c>
      <c r="AT58" s="4">
        <v>86</v>
      </c>
      <c r="AU58" s="4">
        <v>7</v>
      </c>
      <c r="AV58" s="4">
        <v>4</v>
      </c>
      <c r="AW58" s="4">
        <v>44</v>
      </c>
      <c r="AX58" s="4">
        <v>51</v>
      </c>
      <c r="AY58" s="42">
        <v>-9999</v>
      </c>
      <c r="AZ58" s="42">
        <v>-9999</v>
      </c>
      <c r="BA58" s="42">
        <v>-9999</v>
      </c>
      <c r="BB58" s="42">
        <v>-9999</v>
      </c>
      <c r="BC58" s="42">
        <v>-9999</v>
      </c>
      <c r="BD58" s="42">
        <v>-9999</v>
      </c>
      <c r="BE58" s="42">
        <v>-9999</v>
      </c>
      <c r="BF58" s="42">
        <v>-9999</v>
      </c>
      <c r="BG58" s="42">
        <v>-9999</v>
      </c>
      <c r="BH58" s="42">
        <v>-9999</v>
      </c>
      <c r="BI58" s="42">
        <v>-9999</v>
      </c>
      <c r="BJ58" s="42">
        <v>-9999</v>
      </c>
      <c r="BK58" s="42">
        <v>-9999</v>
      </c>
      <c r="BL58" s="42">
        <v>-9999</v>
      </c>
      <c r="BM58" s="42">
        <v>-9999</v>
      </c>
      <c r="BN58" s="42">
        <v>-9999</v>
      </c>
      <c r="BO58" s="42">
        <v>-9999</v>
      </c>
      <c r="BP58" s="42">
        <v>-9999</v>
      </c>
      <c r="BQ58" s="42">
        <v>-9999</v>
      </c>
      <c r="BR58" s="42">
        <v>-9999</v>
      </c>
      <c r="BS58" s="42">
        <v>-9999</v>
      </c>
      <c r="BT58" s="42">
        <v>-9999</v>
      </c>
      <c r="BU58" s="42">
        <v>-9999</v>
      </c>
      <c r="BV58" s="42">
        <v>-9999</v>
      </c>
      <c r="BW58" s="42">
        <v>-9999</v>
      </c>
      <c r="BX58" s="42">
        <v>-9999</v>
      </c>
      <c r="BY58" s="42">
        <v>-9999</v>
      </c>
      <c r="BZ58" s="42">
        <v>-9999</v>
      </c>
      <c r="CA58" s="42">
        <v>-9999</v>
      </c>
      <c r="CB58" s="42">
        <v>-9999</v>
      </c>
      <c r="CC58" s="42">
        <v>-9999</v>
      </c>
      <c r="CD58" s="8">
        <v>7.59</v>
      </c>
      <c r="CE58" s="25">
        <f t="shared" si="57"/>
        <v>506</v>
      </c>
      <c r="CF58" s="4">
        <v>3.84</v>
      </c>
      <c r="CG58" s="41">
        <f t="shared" si="55"/>
        <v>19.430399999999999</v>
      </c>
      <c r="CH58" s="37">
        <v>51.28</v>
      </c>
      <c r="CI58" s="25">
        <f>(CH58/1000)*(10000/(0.5*2*0.15))</f>
        <v>3418.666666666667</v>
      </c>
      <c r="CJ58" s="43">
        <v>3.61</v>
      </c>
      <c r="CK58" s="41">
        <f>CI58*CJ58/100</f>
        <v>123.41386666666668</v>
      </c>
      <c r="CL58" s="38">
        <v>124.09</v>
      </c>
      <c r="CM58" s="25">
        <f>(CL58/1000)*(10000/(0.5*2*0.15))</f>
        <v>8272.6666666666679</v>
      </c>
      <c r="CN58" s="43">
        <v>2.5</v>
      </c>
      <c r="CO58" s="41">
        <f>CM58*CN58/100</f>
        <v>206.81666666666672</v>
      </c>
      <c r="CP58" s="38">
        <v>342.38</v>
      </c>
      <c r="CQ58" s="25">
        <f>(CP58/1000)*(10000/(0.5*2*0.15))</f>
        <v>22825.333333333336</v>
      </c>
      <c r="CR58" s="43">
        <v>1.39</v>
      </c>
      <c r="CS58" s="41">
        <f>CQ58*CR58/100</f>
        <v>317.27213333333333</v>
      </c>
      <c r="CT58" s="8">
        <v>1904.5</v>
      </c>
      <c r="CU58" s="8">
        <v>3.5306704707560699</v>
      </c>
      <c r="CV58" s="8">
        <v>4.7205900000000005</v>
      </c>
      <c r="CW58" s="8">
        <v>4034.4533204535874</v>
      </c>
      <c r="CX58" s="25">
        <f t="shared" si="61"/>
        <v>4034.4533204535874</v>
      </c>
      <c r="CY58" s="25">
        <f t="shared" si="9"/>
        <v>4140.217391304348</v>
      </c>
      <c r="CZ58" s="25">
        <f>CX58/(CQ58)</f>
        <v>0.17675331446580936</v>
      </c>
      <c r="DA58" s="43">
        <v>2.81</v>
      </c>
      <c r="DB58" s="41">
        <f t="shared" si="10"/>
        <v>113.3681383047458</v>
      </c>
      <c r="DC58" s="41">
        <v>63.2</v>
      </c>
      <c r="DD58" s="41">
        <v>1312</v>
      </c>
      <c r="DE58" s="41">
        <f t="shared" si="3"/>
        <v>48.170731707317074</v>
      </c>
      <c r="DF58" s="41">
        <v>0</v>
      </c>
      <c r="DG58" s="41">
        <v>0.78560967741935495</v>
      </c>
      <c r="DH58" s="41">
        <v>0.56888064516129011</v>
      </c>
      <c r="DI58" s="41">
        <v>0.48385483870967738</v>
      </c>
      <c r="DJ58" s="41">
        <v>0.75323870967741924</v>
      </c>
      <c r="DK58" s="41">
        <v>0.49565806451612893</v>
      </c>
      <c r="DL58" s="41">
        <v>0.30586451612903232</v>
      </c>
      <c r="DM58" s="41">
        <v>0.22626103225806452</v>
      </c>
      <c r="DN58" s="41">
        <v>0.20622922580645164</v>
      </c>
      <c r="DO58" s="41">
        <v>0.23738019354838713</v>
      </c>
      <c r="DP58" s="41">
        <v>0.21745951612903228</v>
      </c>
      <c r="DQ58" s="41">
        <v>6.901777419354839E-2</v>
      </c>
      <c r="DR58" s="41">
        <v>8.0773483870967749E-2</v>
      </c>
      <c r="DS58" s="41">
        <v>0.15967803225806451</v>
      </c>
      <c r="DT58" s="41">
        <v>0.43918674193548385</v>
      </c>
      <c r="DU58" s="41">
        <v>0.42208299999999999</v>
      </c>
      <c r="DV58" s="41">
        <v>0.18979354838709678</v>
      </c>
      <c r="DW58" s="41">
        <v>0.58547603225806444</v>
      </c>
      <c r="DX58" s="41">
        <v>0.52001283870967741</v>
      </c>
      <c r="DY58" s="41">
        <v>0.67073138709677405</v>
      </c>
      <c r="DZ58" s="41">
        <v>0.70597300000000018</v>
      </c>
      <c r="EA58" s="41">
        <v>0.71534038709677417</v>
      </c>
      <c r="EB58" s="41">
        <v>0.74516632258064519</v>
      </c>
      <c r="EC58" s="41">
        <v>21.370645161290319</v>
      </c>
      <c r="ED58" s="41">
        <v>24.463548387096779</v>
      </c>
      <c r="EE58" s="41">
        <v>25.414838709677419</v>
      </c>
      <c r="EF58" s="41">
        <v>26.587741935483873</v>
      </c>
      <c r="EG58" s="41">
        <f t="shared" si="11"/>
        <v>4.0441935483870992</v>
      </c>
      <c r="EH58" s="41">
        <v>37.559999999999995</v>
      </c>
      <c r="EI58" s="42">
        <f t="shared" si="12"/>
        <v>95.402399999999986</v>
      </c>
      <c r="EJ58" s="4">
        <v>105</v>
      </c>
      <c r="EK58" s="40">
        <f t="shared" si="13"/>
        <v>9.5976000000000141</v>
      </c>
      <c r="EL58" s="41">
        <v>0.73823333333333319</v>
      </c>
      <c r="EM58" s="41">
        <v>0.51938333333333342</v>
      </c>
      <c r="EN58" s="41">
        <v>0.42249761904761901</v>
      </c>
      <c r="EO58" s="41">
        <v>0.69931904761904728</v>
      </c>
      <c r="EP58" s="41">
        <v>0.43683571428571438</v>
      </c>
      <c r="EQ58" s="41">
        <v>0.27409523809523806</v>
      </c>
      <c r="ER58" s="41">
        <v>0.25671754761904764</v>
      </c>
      <c r="ES58" s="41">
        <v>0.23126126190476187</v>
      </c>
      <c r="ET58" s="41">
        <v>0.27200966666666682</v>
      </c>
      <c r="EU58" s="41">
        <v>0.24677323809523805</v>
      </c>
      <c r="EV58" s="41">
        <v>8.6692880952380952E-2</v>
      </c>
      <c r="EW58" s="41">
        <v>0.10305892857142859</v>
      </c>
      <c r="EX58" s="41">
        <v>0.17385754761904756</v>
      </c>
      <c r="EY58" s="41">
        <v>0.45834328571428579</v>
      </c>
      <c r="EZ58" s="41">
        <v>0.43670828571428577</v>
      </c>
      <c r="FA58" s="41">
        <v>0.16274047619047621</v>
      </c>
      <c r="FB58" s="41">
        <v>0.69169588095238099</v>
      </c>
      <c r="FC58" s="41">
        <v>0.60241378571428572</v>
      </c>
      <c r="FD58" s="41">
        <v>0.63887057142857151</v>
      </c>
      <c r="FE58" s="41">
        <v>0.6783001666666667</v>
      </c>
      <c r="FF58" s="41">
        <v>0.69185000000000019</v>
      </c>
      <c r="FG58" s="41">
        <v>0.72506064285714267</v>
      </c>
      <c r="FH58" s="41">
        <v>21.510238095238087</v>
      </c>
      <c r="FI58" s="41">
        <v>24.306190476190476</v>
      </c>
      <c r="FJ58" s="41">
        <v>25.119761904761898</v>
      </c>
      <c r="FK58" s="41">
        <v>26.19</v>
      </c>
      <c r="FL58" s="41">
        <f t="shared" si="14"/>
        <v>3.6095238095238109</v>
      </c>
      <c r="FM58" s="41">
        <v>38.997619047619047</v>
      </c>
      <c r="FN58" s="40">
        <f t="shared" si="15"/>
        <v>99.053952380952381</v>
      </c>
      <c r="FO58" s="4">
        <v>105</v>
      </c>
      <c r="FP58" s="40">
        <f t="shared" si="16"/>
        <v>5.9460476190476186</v>
      </c>
      <c r="FQ58" s="41">
        <v>0.75034222222222224</v>
      </c>
      <c r="FR58" s="41">
        <v>0.5147355555555555</v>
      </c>
      <c r="FS58" s="41">
        <v>0.38955777777777789</v>
      </c>
      <c r="FT58" s="41">
        <v>0.71640888888888887</v>
      </c>
      <c r="FU58" s="41">
        <v>0.40332666666666683</v>
      </c>
      <c r="FV58" s="41">
        <v>0.26281999999999994</v>
      </c>
      <c r="FW58" s="41">
        <v>0.30126591111111101</v>
      </c>
      <c r="FX58" s="41">
        <v>0.28015382222222224</v>
      </c>
      <c r="FY58" s="41">
        <v>0.31667235555555562</v>
      </c>
      <c r="FZ58" s="41">
        <v>0.29575837777777775</v>
      </c>
      <c r="GA58" s="41">
        <v>0.12212104444444441</v>
      </c>
      <c r="GB58" s="41">
        <v>0.13889742222222226</v>
      </c>
      <c r="GC58" s="41">
        <v>0.18607926666666669</v>
      </c>
      <c r="GD58" s="41">
        <v>0.48106495555555551</v>
      </c>
      <c r="GE58" s="41">
        <v>0.46312228888888884</v>
      </c>
      <c r="GF58" s="41">
        <v>0.1405066666666667</v>
      </c>
      <c r="GG58" s="41">
        <v>0.86675051111111145</v>
      </c>
      <c r="GH58" s="41">
        <v>0.78154333333333348</v>
      </c>
      <c r="GI58" s="41">
        <v>0.58757604444444433</v>
      </c>
      <c r="GJ58" s="41">
        <v>0.61977793333333331</v>
      </c>
      <c r="GK58" s="41">
        <v>0.65157962222222221</v>
      </c>
      <c r="GL58" s="41">
        <v>0.67853342222222224</v>
      </c>
      <c r="GM58" s="41">
        <v>21.492888888888888</v>
      </c>
      <c r="GN58" s="41">
        <v>24.11644444444444</v>
      </c>
      <c r="GO58" s="41">
        <v>25.15777777777777</v>
      </c>
      <c r="GP58" s="41">
        <v>26.116000000000007</v>
      </c>
      <c r="GQ58" s="41">
        <f t="shared" si="17"/>
        <v>3.664888888888882</v>
      </c>
      <c r="GR58" s="40">
        <v>38.979333333333336</v>
      </c>
      <c r="GS58" s="40">
        <f t="shared" si="18"/>
        <v>99.007506666666671</v>
      </c>
      <c r="GT58" s="4">
        <v>104</v>
      </c>
      <c r="GU58" s="41">
        <f t="shared" si="19"/>
        <v>4.9924933333333286</v>
      </c>
      <c r="GV58" s="41">
        <v>0.78111607142857131</v>
      </c>
      <c r="GW58" s="41">
        <v>0.51093392857142861</v>
      </c>
      <c r="GX58" s="41">
        <v>0.34464285714285714</v>
      </c>
      <c r="GY58" s="41">
        <v>0.74631785714285714</v>
      </c>
      <c r="GZ58" s="41">
        <v>0.36290714285714287</v>
      </c>
      <c r="HA58" s="41">
        <v>0.25035892857142861</v>
      </c>
      <c r="HB58" s="41">
        <v>0.3664912142857143</v>
      </c>
      <c r="HC58" s="41">
        <v>0.34677035714285714</v>
      </c>
      <c r="HD58" s="41">
        <v>0.38846249999999999</v>
      </c>
      <c r="HE58" s="41">
        <v>0.36903637500000003</v>
      </c>
      <c r="HF58" s="41">
        <v>0.17096155357142859</v>
      </c>
      <c r="HG58" s="41">
        <v>0.19572958928571427</v>
      </c>
      <c r="HH58" s="41">
        <v>0.20901632142857154</v>
      </c>
      <c r="HI58" s="41">
        <v>0.51449824999999993</v>
      </c>
      <c r="HJ58" s="41">
        <v>0.49763194642857134</v>
      </c>
      <c r="HK58" s="41">
        <v>0.11254821428571428</v>
      </c>
      <c r="HL58" s="41">
        <v>1.1703440178571429</v>
      </c>
      <c r="HM58" s="41">
        <v>1.0728036785714288</v>
      </c>
      <c r="HN58" s="41">
        <v>0.53883694642857161</v>
      </c>
      <c r="HO58" s="41">
        <v>0.57357798214285705</v>
      </c>
      <c r="HP58" s="41">
        <v>0.61791378571428568</v>
      </c>
      <c r="HQ58" s="41">
        <v>0.64656955357142876</v>
      </c>
      <c r="HR58" s="41">
        <v>16.030714285714286</v>
      </c>
      <c r="HS58" s="41">
        <v>19.10660714285714</v>
      </c>
      <c r="HT58" s="41">
        <v>20.236249999999995</v>
      </c>
      <c r="HU58" s="41">
        <v>21.003571428571426</v>
      </c>
      <c r="HV58" s="41">
        <f t="shared" si="20"/>
        <v>4.205535714285709</v>
      </c>
      <c r="HW58" s="41">
        <v>38.579285714285724</v>
      </c>
      <c r="HX58" s="41">
        <f t="shared" si="21"/>
        <v>97.991385714285741</v>
      </c>
      <c r="HY58" s="4">
        <v>106</v>
      </c>
      <c r="HZ58" s="40">
        <f t="shared" si="22"/>
        <v>8.008614285714259</v>
      </c>
      <c r="IA58" s="41">
        <v>0.72241935483870978</v>
      </c>
      <c r="IB58" s="41">
        <v>0.40783870967741942</v>
      </c>
      <c r="IC58" s="41">
        <v>0.23074354838709685</v>
      </c>
      <c r="ID58" s="41">
        <v>0.66689193548387105</v>
      </c>
      <c r="IE58" s="41">
        <v>0.27159516129032257</v>
      </c>
      <c r="IF58" s="41">
        <v>0.17907096774193548</v>
      </c>
      <c r="IG58" s="41">
        <v>0.45456987096774193</v>
      </c>
      <c r="IH58" s="41">
        <v>0.42235637096774192</v>
      </c>
      <c r="II58" s="41">
        <v>0.51704480645161288</v>
      </c>
      <c r="IJ58" s="41">
        <v>0.48729859677419357</v>
      </c>
      <c r="IK58" s="41">
        <v>0.20263548387096775</v>
      </c>
      <c r="IL58" s="41">
        <v>0.28013461290322572</v>
      </c>
      <c r="IM58" s="41">
        <v>0.27813143548387098</v>
      </c>
      <c r="IN58" s="41">
        <v>0.60274890322580676</v>
      </c>
      <c r="IO58" s="41">
        <v>0.57673135483870974</v>
      </c>
      <c r="IP58" s="41">
        <v>9.2524193548387076E-2</v>
      </c>
      <c r="IQ58" s="41">
        <v>1.690701048387097</v>
      </c>
      <c r="IR58" s="41">
        <v>1.4838628870967745</v>
      </c>
      <c r="IS58" s="41">
        <v>0.53941541935483861</v>
      </c>
      <c r="IT58" s="41">
        <v>0.61482370967741917</v>
      </c>
      <c r="IU58" s="41">
        <v>0.63919969354838679</v>
      </c>
      <c r="IV58" s="41">
        <v>0.69804493548387092</v>
      </c>
      <c r="IW58" s="41">
        <v>20.97</v>
      </c>
      <c r="IX58" s="41">
        <v>21.647419354838711</v>
      </c>
      <c r="IY58" s="41">
        <v>22.771774193548389</v>
      </c>
      <c r="IZ58" s="41">
        <v>23.0391935483871</v>
      </c>
      <c r="JA58" s="41">
        <f t="shared" si="23"/>
        <v>1.8017741935483897</v>
      </c>
      <c r="JB58" s="41">
        <v>41.11854838709678</v>
      </c>
      <c r="JC58" s="41">
        <f t="shared" si="24"/>
        <v>104.44111290322583</v>
      </c>
      <c r="JD58" s="41">
        <v>112</v>
      </c>
      <c r="JE58" s="41">
        <f t="shared" si="25"/>
        <v>7.5588870967741713</v>
      </c>
      <c r="JF58" s="41">
        <v>0.64987499999999998</v>
      </c>
      <c r="JG58" s="41">
        <v>0.31568181818181817</v>
      </c>
      <c r="JH58" s="41">
        <v>0.13967272727272728</v>
      </c>
      <c r="JI58" s="41">
        <v>0.58974772727272728</v>
      </c>
      <c r="JJ58" s="41">
        <v>0.17173636363636366</v>
      </c>
      <c r="JK58" s="41">
        <v>0.12510454545454544</v>
      </c>
      <c r="JL58" s="41">
        <v>0.58230922727272738</v>
      </c>
      <c r="JM58" s="41">
        <v>0.54944870454545469</v>
      </c>
      <c r="JN58" s="41">
        <v>0.64605559090909082</v>
      </c>
      <c r="JO58" s="41">
        <v>0.61701743181818169</v>
      </c>
      <c r="JP58" s="41">
        <v>0.29614388636363631</v>
      </c>
      <c r="JQ58" s="41">
        <v>0.3886828863636364</v>
      </c>
      <c r="JR58" s="41">
        <v>0.34556893181818177</v>
      </c>
      <c r="JS58" s="41">
        <v>0.67636700000000005</v>
      </c>
      <c r="JT58" s="41">
        <v>0.6492150000000001</v>
      </c>
      <c r="JU58" s="41">
        <v>4.6631818181818191E-2</v>
      </c>
      <c r="JV58" s="41">
        <v>2.8254429772727274</v>
      </c>
      <c r="JW58" s="41">
        <v>2.4696738181818181</v>
      </c>
      <c r="JX58" s="41">
        <v>0.5336829999999998</v>
      </c>
      <c r="JY58" s="41">
        <v>0.59462247727272721</v>
      </c>
      <c r="JZ58" s="41">
        <v>0.65203488636363616</v>
      </c>
      <c r="KA58" s="41">
        <v>0.69669347727272701</v>
      </c>
      <c r="KB58" s="41">
        <v>25.170681818181812</v>
      </c>
      <c r="KC58" s="41">
        <v>22.146136363636369</v>
      </c>
      <c r="KD58" s="41">
        <v>23.031363636363633</v>
      </c>
      <c r="KE58" s="41">
        <v>23.269318181818186</v>
      </c>
      <c r="KF58" s="41">
        <f t="shared" si="26"/>
        <v>-2.1393181818181795</v>
      </c>
      <c r="KG58" s="41">
        <v>43.179545454545469</v>
      </c>
      <c r="KH58" s="41">
        <f t="shared" si="27"/>
        <v>109.67604545454549</v>
      </c>
      <c r="KI58" s="41">
        <v>120</v>
      </c>
      <c r="KJ58" s="41">
        <f t="shared" si="28"/>
        <v>10.323954545454512</v>
      </c>
      <c r="KK58" s="41">
        <v>0.41020487804878042</v>
      </c>
      <c r="KL58" s="41">
        <v>0.17152926829268292</v>
      </c>
      <c r="KM58" s="41">
        <v>5.6892682926829273E-2</v>
      </c>
      <c r="KN58" s="41">
        <v>0.36776829268292693</v>
      </c>
      <c r="KO58" s="41">
        <v>7.9639024390243895E-2</v>
      </c>
      <c r="KP58" s="41">
        <v>6.2478048780487801E-2</v>
      </c>
      <c r="KQ58" s="41">
        <v>0.67457900000000004</v>
      </c>
      <c r="KR58" s="41">
        <v>0.6437393414634146</v>
      </c>
      <c r="KS58" s="41">
        <v>0.75623109756097562</v>
      </c>
      <c r="KT58" s="41">
        <v>0.73197539024390246</v>
      </c>
      <c r="KU58" s="41">
        <v>0.36615219512195124</v>
      </c>
      <c r="KV58" s="41">
        <v>0.50231824390243895</v>
      </c>
      <c r="KW58" s="41">
        <v>0.40973678048780499</v>
      </c>
      <c r="KX58" s="41">
        <v>0.73527812195121955</v>
      </c>
      <c r="KY58" s="41">
        <v>0.70932809756097548</v>
      </c>
      <c r="KZ58" s="41">
        <v>1.7160975609756102E-2</v>
      </c>
      <c r="LA58" s="41">
        <v>4.1819049512195114</v>
      </c>
      <c r="LB58" s="41">
        <v>3.6475498780487796</v>
      </c>
      <c r="LC58" s="41">
        <v>0.54195607317073169</v>
      </c>
      <c r="LD58" s="41">
        <v>0.60743336585365837</v>
      </c>
      <c r="LE58" s="41">
        <v>0.6744239024390245</v>
      </c>
      <c r="LF58" s="41">
        <v>0.72088543902439028</v>
      </c>
      <c r="LG58" s="41">
        <v>20.291707317073165</v>
      </c>
      <c r="LH58" s="41">
        <v>17.03146341463415</v>
      </c>
      <c r="LI58" s="41">
        <v>17.257560975609767</v>
      </c>
      <c r="LJ58" s="41">
        <v>17.044146341463414</v>
      </c>
      <c r="LK58" s="41">
        <f t="shared" si="29"/>
        <v>-3.0341463414633978</v>
      </c>
      <c r="LL58" s="41">
        <v>56.305121951219519</v>
      </c>
      <c r="LM58" s="41">
        <f t="shared" si="30"/>
        <v>143.01500975609758</v>
      </c>
      <c r="LN58" s="41">
        <v>150</v>
      </c>
      <c r="LO58" s="41">
        <f t="shared" si="31"/>
        <v>6.9849902439024163</v>
      </c>
      <c r="LP58" s="41">
        <v>0.4881947368421054</v>
      </c>
      <c r="LQ58" s="41">
        <v>0.16683157894736847</v>
      </c>
      <c r="LR58" s="41">
        <v>3.4089473684210531E-2</v>
      </c>
      <c r="LS58" s="41">
        <v>0.43594473684210533</v>
      </c>
      <c r="LT58" s="41">
        <v>6.0136842105263162E-2</v>
      </c>
      <c r="LU58" s="41">
        <v>5.619473684210527E-2</v>
      </c>
      <c r="LV58" s="41">
        <v>0.78038649999999998</v>
      </c>
      <c r="LW58" s="41">
        <v>0.75731321052631595</v>
      </c>
      <c r="LX58" s="41">
        <v>0.86917547368421044</v>
      </c>
      <c r="LY58" s="41">
        <v>0.85479986842105293</v>
      </c>
      <c r="LZ58" s="41">
        <v>0.46956215789473682</v>
      </c>
      <c r="MA58" s="41">
        <v>0.6601134210526316</v>
      </c>
      <c r="MB58" s="41">
        <v>0.49039584210526321</v>
      </c>
      <c r="MC58" s="41">
        <v>0.79327115789473679</v>
      </c>
      <c r="MD58" s="41">
        <v>0.77150649999999998</v>
      </c>
      <c r="ME58" s="41">
        <v>3.9421052631578935E-3</v>
      </c>
      <c r="MF58" s="41">
        <v>7.1418046842105261</v>
      </c>
      <c r="MG58" s="41">
        <v>6.2734258157894729</v>
      </c>
      <c r="MH58" s="41">
        <v>0.56425273684210553</v>
      </c>
      <c r="MI58" s="41">
        <v>0.62845642105263155</v>
      </c>
      <c r="MJ58" s="41">
        <v>0.70728718421052628</v>
      </c>
      <c r="MK58" s="41">
        <v>0.75035805263157906</v>
      </c>
      <c r="ML58" s="41">
        <v>21.876578947368422</v>
      </c>
      <c r="MM58" s="41">
        <v>18.866842105263149</v>
      </c>
      <c r="MN58" s="41">
        <v>19.117368421052625</v>
      </c>
      <c r="MO58" s="41">
        <v>18.913684210526313</v>
      </c>
      <c r="MP58" s="41">
        <f t="shared" si="32"/>
        <v>-2.7592105263157976</v>
      </c>
      <c r="MQ58" s="41">
        <v>75.959736842105286</v>
      </c>
      <c r="MR58" s="41">
        <f t="shared" si="33"/>
        <v>192.93773157894742</v>
      </c>
      <c r="MS58" s="41">
        <v>150</v>
      </c>
      <c r="MT58" s="41">
        <f t="shared" si="34"/>
        <v>-42.937731578947421</v>
      </c>
      <c r="MU58" s="41">
        <v>0.44685454545454545</v>
      </c>
      <c r="MV58" s="41">
        <v>0.15343636363636362</v>
      </c>
      <c r="MW58" s="41">
        <v>2.7509090909090907E-2</v>
      </c>
      <c r="MX58" s="41">
        <v>0.39728181818181818</v>
      </c>
      <c r="MY58" s="41">
        <v>5.036363636363636E-2</v>
      </c>
      <c r="MZ58" s="41">
        <v>4.5733333333333327E-2</v>
      </c>
      <c r="NA58" s="41">
        <v>0.79708842424242421</v>
      </c>
      <c r="NB58" s="41">
        <v>0.77474978787878779</v>
      </c>
      <c r="NC58" s="41">
        <v>0.88378481818181798</v>
      </c>
      <c r="ND58" s="41">
        <v>0.87034381818181827</v>
      </c>
      <c r="NE58" s="41">
        <v>0.50476657575757578</v>
      </c>
      <c r="NF58" s="41">
        <v>0.69557096969696952</v>
      </c>
      <c r="NG58" s="41">
        <v>0.48819357575757566</v>
      </c>
      <c r="NH58" s="41">
        <v>0.81385433333333324</v>
      </c>
      <c r="NI58" s="41">
        <v>0.79328630303030301</v>
      </c>
      <c r="NJ58" s="41">
        <v>4.6303030303030306E-3</v>
      </c>
      <c r="NK58" s="41">
        <v>7.9000922121212112</v>
      </c>
      <c r="NL58" s="41">
        <v>6.9158962424242425</v>
      </c>
      <c r="NM58" s="41">
        <v>0.55214724242424229</v>
      </c>
      <c r="NN58" s="41">
        <v>0.61228545454545458</v>
      </c>
      <c r="NO58" s="41">
        <v>0.698210515151515</v>
      </c>
      <c r="NP58" s="41">
        <v>0.73857587878787878</v>
      </c>
      <c r="NQ58" s="41">
        <v>24.480303030303023</v>
      </c>
      <c r="NR58" s="41">
        <v>20.463939393939391</v>
      </c>
      <c r="NS58" s="41">
        <v>20.692121212121215</v>
      </c>
      <c r="NT58" s="41">
        <v>21.276060606060607</v>
      </c>
      <c r="NU58" s="41">
        <f t="shared" si="35"/>
        <v>-3.7881818181818083</v>
      </c>
      <c r="NV58" s="41">
        <v>65.190000000000026</v>
      </c>
      <c r="NW58" s="41">
        <f t="shared" si="36"/>
        <v>165.58260000000007</v>
      </c>
      <c r="NX58" s="41">
        <v>174</v>
      </c>
      <c r="NY58" s="41">
        <f t="shared" si="37"/>
        <v>8.4173999999999296</v>
      </c>
      <c r="NZ58" s="41">
        <v>0.45244545454545448</v>
      </c>
      <c r="OA58" s="41">
        <v>0.15056969696969699</v>
      </c>
      <c r="OB58" s="41">
        <v>2.6606060606060602E-2</v>
      </c>
      <c r="OC58" s="41">
        <v>0.40038484848484857</v>
      </c>
      <c r="OD58" s="41">
        <v>4.7678787878787862E-2</v>
      </c>
      <c r="OE58" s="41">
        <v>4.5233333333333334E-2</v>
      </c>
      <c r="OF58" s="41">
        <v>0.80928060606060614</v>
      </c>
      <c r="OG58" s="41">
        <v>0.78717906060606058</v>
      </c>
      <c r="OH58" s="41">
        <v>0.88872796969696954</v>
      </c>
      <c r="OI58" s="41">
        <v>0.87521806060606089</v>
      </c>
      <c r="OJ58" s="41">
        <v>0.51856090909090924</v>
      </c>
      <c r="OK58" s="41">
        <v>0.69911181818181811</v>
      </c>
      <c r="OL58" s="41">
        <v>0.50048921212121211</v>
      </c>
      <c r="OM58" s="41">
        <v>0.81813603030303039</v>
      </c>
      <c r="ON58" s="41">
        <v>0.79698466666666679</v>
      </c>
      <c r="OO58" s="41">
        <v>2.4454545454545454E-3</v>
      </c>
      <c r="OP58" s="41">
        <v>8.5135134848484828</v>
      </c>
      <c r="OQ58" s="41">
        <v>7.4191782424242438</v>
      </c>
      <c r="OR58" s="41">
        <v>0.56311881818181819</v>
      </c>
      <c r="OS58" s="41">
        <v>0.61844490909090932</v>
      </c>
      <c r="OT58" s="41">
        <v>0.7085100303030305</v>
      </c>
      <c r="OU58" s="41">
        <v>0.74536254545454539</v>
      </c>
      <c r="OV58" s="41">
        <v>14.748484848484853</v>
      </c>
      <c r="OW58" s="41">
        <v>11.981515151515151</v>
      </c>
      <c r="OX58" s="41">
        <v>12.197878787878787</v>
      </c>
      <c r="OY58" s="41">
        <v>12.254848484848486</v>
      </c>
      <c r="OZ58" s="41">
        <f t="shared" si="38"/>
        <v>-2.5506060606060661</v>
      </c>
      <c r="PA58" s="41">
        <v>31.719393939393939</v>
      </c>
      <c r="PB58" s="41">
        <f t="shared" si="39"/>
        <v>80.5672606060606</v>
      </c>
      <c r="PC58" s="41">
        <v>184</v>
      </c>
      <c r="PD58" s="41">
        <f t="shared" si="40"/>
        <v>103.4327393939394</v>
      </c>
      <c r="PE58" s="41">
        <v>0.51806935483870986</v>
      </c>
      <c r="PF58" s="41">
        <v>0.14709999999999995</v>
      </c>
      <c r="PG58" s="41">
        <v>3.7682258064516118E-2</v>
      </c>
      <c r="PH58" s="41">
        <v>0.45709677419354844</v>
      </c>
      <c r="PI58" s="41">
        <v>5.7661290322580668E-2</v>
      </c>
      <c r="PJ58" s="41">
        <v>5.798548387096774E-2</v>
      </c>
      <c r="PK58" s="41">
        <v>0.79955396774193566</v>
      </c>
      <c r="PL58" s="41">
        <v>0.77586880645161305</v>
      </c>
      <c r="PM58" s="41">
        <v>0.86418025806451604</v>
      </c>
      <c r="PN58" s="41">
        <v>0.84749182258064459</v>
      </c>
      <c r="PO58" s="41">
        <v>0.43592495161290323</v>
      </c>
      <c r="PP58" s="41">
        <v>0.59129127419354843</v>
      </c>
      <c r="PQ58" s="41">
        <v>0.55750133870967744</v>
      </c>
      <c r="PR58" s="41">
        <v>0.79840241935483913</v>
      </c>
      <c r="PS58" s="41">
        <v>0.77459230645161292</v>
      </c>
      <c r="PT58" s="41">
        <v>-3.2419354838709687E-4</v>
      </c>
      <c r="PU58" s="41">
        <v>8.0026125322580643</v>
      </c>
      <c r="PV58" s="41">
        <v>6.9411816129032253</v>
      </c>
      <c r="PW58" s="41">
        <v>0.6450093064516127</v>
      </c>
      <c r="PX58" s="41">
        <v>0.69718499999999994</v>
      </c>
      <c r="PY58" s="41">
        <v>0.77166050000000019</v>
      </c>
      <c r="PZ58" s="41">
        <v>0.80514398387096786</v>
      </c>
      <c r="QA58" s="41">
        <v>23.643870967741933</v>
      </c>
      <c r="QB58" s="41">
        <v>21.102580645161293</v>
      </c>
      <c r="QC58" s="41">
        <v>21.24064516129032</v>
      </c>
      <c r="QD58" s="41">
        <v>20.983064516129037</v>
      </c>
      <c r="QE58" s="41">
        <f t="shared" si="41"/>
        <v>-2.4032258064516121</v>
      </c>
      <c r="QF58" s="41">
        <v>48.161451612903214</v>
      </c>
      <c r="QG58" s="41">
        <f t="shared" si="42"/>
        <v>122.33008709677416</v>
      </c>
      <c r="QH58" s="41">
        <v>185</v>
      </c>
      <c r="QI58" s="41">
        <f t="shared" si="43"/>
        <v>62.669912903225836</v>
      </c>
      <c r="QJ58" s="41">
        <v>0.46885714285714275</v>
      </c>
      <c r="QK58" s="41">
        <v>0.1871628571428571</v>
      </c>
      <c r="QL58" s="41">
        <v>4.7045714285714281E-2</v>
      </c>
      <c r="QM58" s="41">
        <v>0.32196857142857144</v>
      </c>
      <c r="QN58" s="41">
        <v>5.8185714285714278E-2</v>
      </c>
      <c r="QO58" s="41">
        <v>6.0145714285714268E-2</v>
      </c>
      <c r="QP58" s="41">
        <v>0.77890114285714296</v>
      </c>
      <c r="QQ58" s="41">
        <v>0.69359460000000006</v>
      </c>
      <c r="QR58" s="41">
        <v>0.81754759999999993</v>
      </c>
      <c r="QS58" s="41">
        <v>0.74464965714285725</v>
      </c>
      <c r="QT58" s="41">
        <v>0.52540597142857148</v>
      </c>
      <c r="QU58" s="41">
        <v>0.59809679999999987</v>
      </c>
      <c r="QV58" s="41">
        <v>0.4292796857142856</v>
      </c>
      <c r="QW58" s="41">
        <v>0.77234065714285716</v>
      </c>
      <c r="QX58" s="41">
        <v>0.68503197142857142</v>
      </c>
      <c r="QY58" s="41">
        <v>-1.9599999999999999E-3</v>
      </c>
      <c r="QZ58" s="41">
        <v>7.0865774857142858</v>
      </c>
      <c r="RA58" s="41">
        <v>4.5492283142857133</v>
      </c>
      <c r="RB58" s="41">
        <v>0.52500368571428568</v>
      </c>
      <c r="RC58" s="41">
        <v>0.55099699999999985</v>
      </c>
      <c r="RD58" s="41">
        <v>0.66726402857142852</v>
      </c>
      <c r="RE58" s="41">
        <v>0.68547511428571428</v>
      </c>
      <c r="RF58" s="41">
        <v>25.461142857142857</v>
      </c>
      <c r="RG58" s="41">
        <v>23.982571428571426</v>
      </c>
      <c r="RH58" s="41">
        <v>23.545142857142853</v>
      </c>
      <c r="RI58" s="41">
        <v>23.71914285714286</v>
      </c>
      <c r="RJ58" s="41">
        <f t="shared" si="44"/>
        <v>-1.9160000000000039</v>
      </c>
      <c r="RK58" s="41">
        <v>50.797714285714278</v>
      </c>
      <c r="RL58" s="41">
        <f t="shared" si="45"/>
        <v>129.02619428571427</v>
      </c>
      <c r="RM58" s="41">
        <v>197</v>
      </c>
      <c r="RN58" s="41">
        <f t="shared" si="46"/>
        <v>67.973805714285731</v>
      </c>
      <c r="RO58" s="41">
        <v>0.42803783783783783</v>
      </c>
      <c r="RP58" s="41">
        <v>0.1366</v>
      </c>
      <c r="RQ58" s="41">
        <v>4.0956756756756765E-2</v>
      </c>
      <c r="RR58" s="41">
        <v>0.29706486486486489</v>
      </c>
      <c r="RS58" s="41">
        <v>5.6927027027027038E-2</v>
      </c>
      <c r="RT58" s="41">
        <v>5.5275675675675665E-2</v>
      </c>
      <c r="RU58" s="41">
        <v>0.76498394594594576</v>
      </c>
      <c r="RV58" s="41">
        <v>0.67861859459459439</v>
      </c>
      <c r="RW58" s="41">
        <v>0.82535689189189165</v>
      </c>
      <c r="RX58" s="41">
        <v>0.75747483783783776</v>
      </c>
      <c r="RY58" s="41">
        <v>0.41197356756756764</v>
      </c>
      <c r="RZ58" s="41">
        <v>0.53862675675675686</v>
      </c>
      <c r="SA58" s="41">
        <v>0.51614648648648653</v>
      </c>
      <c r="SB58" s="41">
        <v>0.77118748648648638</v>
      </c>
      <c r="SC58" s="41">
        <v>0.68628299999999998</v>
      </c>
      <c r="SD58" s="41">
        <v>1.6513513513513513E-3</v>
      </c>
      <c r="SE58" s="41">
        <v>6.6126243513513518</v>
      </c>
      <c r="SF58" s="41">
        <v>4.2812930270270249</v>
      </c>
      <c r="SG58" s="41">
        <v>0.62525662162162166</v>
      </c>
      <c r="SH58" s="41">
        <v>0.67460535135135147</v>
      </c>
      <c r="SI58" s="41">
        <v>0.75221994594594599</v>
      </c>
      <c r="SJ58" s="41">
        <v>0.78486999999999985</v>
      </c>
      <c r="SK58" s="41">
        <v>30.026216216216223</v>
      </c>
      <c r="SL58" s="41">
        <v>26.542702702702705</v>
      </c>
      <c r="SM58" s="41">
        <v>26.329729729729738</v>
      </c>
      <c r="SN58" s="41">
        <v>26.974864864864877</v>
      </c>
      <c r="SO58" s="41">
        <f t="shared" si="47"/>
        <v>-3.696486486486485</v>
      </c>
      <c r="SP58" s="42">
        <v>56.733783783783814</v>
      </c>
      <c r="SQ58" s="42">
        <f t="shared" si="48"/>
        <v>144.1038108108109</v>
      </c>
      <c r="SR58" s="42">
        <v>202.5</v>
      </c>
      <c r="SS58" s="42">
        <f t="shared" si="49"/>
        <v>58.396189189189101</v>
      </c>
      <c r="ST58" s="41">
        <v>0.37604999999999988</v>
      </c>
      <c r="SU58" s="41">
        <v>0.14089285714285721</v>
      </c>
      <c r="SV58" s="41">
        <v>5.5821428571428577E-2</v>
      </c>
      <c r="SW58" s="41">
        <v>0.27196071428571428</v>
      </c>
      <c r="SX58" s="41">
        <v>7.1953571428571422E-2</v>
      </c>
      <c r="SY58" s="41">
        <v>5.8783928571428563E-2</v>
      </c>
      <c r="SZ58" s="41">
        <v>0.67543939285714305</v>
      </c>
      <c r="TA58" s="41">
        <v>0.58311469642857161</v>
      </c>
      <c r="TB58" s="41">
        <v>0.73909912499999997</v>
      </c>
      <c r="TC58" s="41">
        <v>0.65817098214285719</v>
      </c>
      <c r="TD58" s="41">
        <v>0.32885458928571432</v>
      </c>
      <c r="TE58" s="41">
        <v>0.43365112500000003</v>
      </c>
      <c r="TF58" s="41">
        <v>0.45234341071428563</v>
      </c>
      <c r="TG58" s="41">
        <v>0.72732071428571443</v>
      </c>
      <c r="TH58" s="41">
        <v>0.64363217857142874</v>
      </c>
      <c r="TI58" s="41">
        <v>1.3169642857142857E-2</v>
      </c>
      <c r="TJ58" s="41">
        <v>4.4805053214285726</v>
      </c>
      <c r="TK58" s="41">
        <v>2.912936464285715</v>
      </c>
      <c r="TL58" s="41">
        <v>0.61086692857142844</v>
      </c>
      <c r="TM58" s="41">
        <v>0.66942512500000018</v>
      </c>
      <c r="TN58" s="41">
        <v>0.73021123214285732</v>
      </c>
      <c r="TO58" s="41">
        <v>0.77158980357142859</v>
      </c>
      <c r="TP58" s="41">
        <v>31.232500000000012</v>
      </c>
      <c r="TQ58" s="41">
        <v>31.806071428571439</v>
      </c>
      <c r="TR58" s="41">
        <v>32.391249999999992</v>
      </c>
      <c r="TS58" s="41">
        <v>31.785535714285718</v>
      </c>
      <c r="TT58" s="41">
        <f t="shared" si="62"/>
        <v>1.15874999999998</v>
      </c>
      <c r="TU58" s="41">
        <v>56.599464285714262</v>
      </c>
      <c r="TV58" s="41">
        <f t="shared" si="65"/>
        <v>143.76263928571422</v>
      </c>
      <c r="TW58" s="41">
        <v>207</v>
      </c>
      <c r="TX58" s="41">
        <f t="shared" si="66"/>
        <v>63.237360714285785</v>
      </c>
      <c r="TY58" s="41">
        <v>0.37593513513513527</v>
      </c>
      <c r="TZ58" s="41">
        <v>0.14450810810810813</v>
      </c>
      <c r="UA58" s="41">
        <v>6.5189189189189201E-2</v>
      </c>
      <c r="UB58" s="41">
        <v>0.2598540540540541</v>
      </c>
      <c r="UC58" s="41">
        <v>8.1805405405405388E-2</v>
      </c>
      <c r="UD58" s="41">
        <v>6.3675675675675669E-2</v>
      </c>
      <c r="UE58" s="41">
        <v>0.63984967567567586</v>
      </c>
      <c r="UF58" s="41">
        <v>0.52150440540540544</v>
      </c>
      <c r="UG58" s="41">
        <v>0.70253524324324312</v>
      </c>
      <c r="UH58" s="41">
        <v>0.59736240540540531</v>
      </c>
      <c r="UI58" s="41">
        <v>0.28004089189189196</v>
      </c>
      <c r="UJ58" s="41">
        <v>0.37985205405405409</v>
      </c>
      <c r="UK58" s="41">
        <v>0.4425228108108108</v>
      </c>
      <c r="UL58" s="41">
        <v>0.70789954054054061</v>
      </c>
      <c r="UM58" s="41">
        <v>0.60537656756756741</v>
      </c>
      <c r="UN58" s="41">
        <v>1.8129729729729732E-2</v>
      </c>
      <c r="UO58" s="41">
        <v>3.7431846756756744</v>
      </c>
      <c r="UP58" s="41">
        <v>2.2526842702702705</v>
      </c>
      <c r="UQ58" s="41">
        <v>0.63071786486486481</v>
      </c>
      <c r="UR58" s="41">
        <v>0.69135072972972966</v>
      </c>
      <c r="US58" s="41">
        <v>0.74220078378378374</v>
      </c>
      <c r="UT58" s="41">
        <v>0.78523354054054029</v>
      </c>
      <c r="UU58" s="41">
        <v>32.11270270270272</v>
      </c>
      <c r="UV58" s="41">
        <v>28.174324324324324</v>
      </c>
      <c r="UW58" s="41">
        <v>28.276216216216216</v>
      </c>
      <c r="UX58" s="41">
        <v>28.201621621621623</v>
      </c>
      <c r="UY58" s="41">
        <f t="shared" si="50"/>
        <v>-3.8364864864865034</v>
      </c>
      <c r="UZ58" s="42">
        <v>70.310810810810807</v>
      </c>
      <c r="VA58" s="42">
        <f t="shared" si="51"/>
        <v>178.58945945945945</v>
      </c>
      <c r="VB58" s="42">
        <v>206</v>
      </c>
      <c r="VC58" s="42">
        <f t="shared" si="52"/>
        <v>27.410540540540552</v>
      </c>
      <c r="VD58" s="41">
        <f t="shared" si="58"/>
        <v>22.616553544349273</v>
      </c>
      <c r="VE58" s="41">
        <f t="shared" si="59"/>
        <v>23.038816398797902</v>
      </c>
      <c r="VF58" s="41">
        <f t="shared" si="67"/>
        <v>3.1140130727323276</v>
      </c>
    </row>
    <row r="59" spans="1:578" x14ac:dyDescent="0.25">
      <c r="A59" s="4">
        <v>1</v>
      </c>
      <c r="B59" s="4">
        <v>6</v>
      </c>
      <c r="C59" s="28">
        <v>608</v>
      </c>
      <c r="D59" s="42">
        <v>-9999</v>
      </c>
      <c r="E59" s="4">
        <v>11</v>
      </c>
      <c r="F59" s="4">
        <v>8</v>
      </c>
      <c r="G59" s="4">
        <v>48.8</v>
      </c>
      <c r="H59" s="40">
        <v>475.4</v>
      </c>
      <c r="I59" s="40">
        <f t="shared" si="7"/>
        <v>524.19999999999993</v>
      </c>
      <c r="J59" s="41">
        <f t="shared" si="8"/>
        <v>1.0841778697001032</v>
      </c>
      <c r="K59" s="4" t="s">
        <v>11</v>
      </c>
      <c r="L59" s="42">
        <v>300</v>
      </c>
      <c r="M59" s="42">
        <f t="shared" si="56"/>
        <v>336.00000000000006</v>
      </c>
      <c r="N59" s="40">
        <v>56.399999999999991</v>
      </c>
      <c r="O59" s="40">
        <v>24.72</v>
      </c>
      <c r="P59" s="40">
        <v>18.880000000000003</v>
      </c>
      <c r="Q59" s="40">
        <v>62.4</v>
      </c>
      <c r="R59" s="40">
        <v>18.72</v>
      </c>
      <c r="S59" s="40">
        <v>18.880000000000003</v>
      </c>
      <c r="T59" s="40">
        <v>62.4</v>
      </c>
      <c r="U59" s="40">
        <v>18.72</v>
      </c>
      <c r="V59" s="40">
        <v>18.880000000000003</v>
      </c>
      <c r="W59" s="40">
        <v>62.4</v>
      </c>
      <c r="X59" s="40">
        <v>18.72</v>
      </c>
      <c r="Y59" s="40">
        <v>18.880000000000003</v>
      </c>
      <c r="Z59" s="40">
        <v>62.960000000000008</v>
      </c>
      <c r="AA59" s="40">
        <v>19.439999999999998</v>
      </c>
      <c r="AB59" s="40">
        <v>17.600000000000001</v>
      </c>
      <c r="AC59" s="40">
        <v>58.96</v>
      </c>
      <c r="AD59" s="40">
        <v>13.439999999999998</v>
      </c>
      <c r="AE59" s="40">
        <v>27.6</v>
      </c>
      <c r="AF59" s="43">
        <v>14</v>
      </c>
      <c r="AG59" s="42">
        <v>-9999</v>
      </c>
      <c r="AH59" s="42">
        <v>-9999</v>
      </c>
      <c r="AI59" s="42">
        <v>-9999</v>
      </c>
      <c r="AJ59" s="42">
        <v>-9999</v>
      </c>
      <c r="AK59" s="42">
        <v>-9999</v>
      </c>
      <c r="AL59" s="58">
        <v>-9999</v>
      </c>
      <c r="AM59" s="42">
        <v>-9999</v>
      </c>
      <c r="AN59" s="42">
        <v>-9999</v>
      </c>
      <c r="AO59" s="42">
        <v>-9999</v>
      </c>
      <c r="AP59" s="42">
        <v>-9999</v>
      </c>
      <c r="AQ59" s="42">
        <v>-9999</v>
      </c>
      <c r="AR59" s="42">
        <v>-9999</v>
      </c>
      <c r="AS59" s="42">
        <v>-9999</v>
      </c>
      <c r="AT59" s="42">
        <v>-9999</v>
      </c>
      <c r="AU59" s="42">
        <v>-9999</v>
      </c>
      <c r="AV59" s="42">
        <v>-9999</v>
      </c>
      <c r="AW59" s="42">
        <v>-9999</v>
      </c>
      <c r="AX59" s="42">
        <v>-9999</v>
      </c>
      <c r="AY59" s="42">
        <v>-9999</v>
      </c>
      <c r="AZ59" s="41">
        <v>4.2803105713716905</v>
      </c>
      <c r="BA59" s="41">
        <v>2.7320769767673752</v>
      </c>
      <c r="BB59" s="41">
        <v>1.405152224824356</v>
      </c>
      <c r="BC59" s="41">
        <v>0.60499999999999998</v>
      </c>
      <c r="BD59" s="41">
        <v>0.159720489143998</v>
      </c>
      <c r="BE59" s="41">
        <v>0.11457036114570361</v>
      </c>
      <c r="BF59" s="41">
        <v>1.1596213885722781</v>
      </c>
      <c r="BG59" s="41">
        <f>(2*AZ59)+(2*BA59)+(4*BB59)</f>
        <v>19.645383995575553</v>
      </c>
      <c r="BH59" s="41">
        <f>BG59+(4*BC59)</f>
        <v>22.065383995575552</v>
      </c>
      <c r="BI59" s="41">
        <f>(BH59+(BD59*4))</f>
        <v>22.704265952151545</v>
      </c>
      <c r="BJ59" s="41">
        <f>(BD59*4)</f>
        <v>0.638881956575992</v>
      </c>
      <c r="BK59" s="41">
        <f>(BE59*4)</f>
        <v>0.45828144458281445</v>
      </c>
      <c r="BL59" s="41">
        <f>(BF59*4)</f>
        <v>4.6384855542891126</v>
      </c>
      <c r="BM59" s="41">
        <f>SUM(BJ59:BL59)</f>
        <v>5.7356489554479193</v>
      </c>
      <c r="BN59" s="41">
        <v>6.8136571769858651</v>
      </c>
      <c r="BO59" s="41">
        <v>4.4171901485691505</v>
      </c>
      <c r="BP59" s="41">
        <v>3.9164881159998015</v>
      </c>
      <c r="BQ59" s="41">
        <v>3.415</v>
      </c>
      <c r="BR59" s="41">
        <v>1.9915148490142254</v>
      </c>
      <c r="BS59" s="41">
        <v>1.4495641344956414</v>
      </c>
      <c r="BT59" s="41">
        <v>2.4827791268150055</v>
      </c>
      <c r="BU59" s="41">
        <f>(2*BN59)+(2*BO59)+(4*BP59)</f>
        <v>38.127647115109234</v>
      </c>
      <c r="BV59" s="41">
        <f>BU59+(4*BQ59)</f>
        <v>51.787647115109237</v>
      </c>
      <c r="BW59" s="41">
        <f>(BV59+(BR59*4))</f>
        <v>59.753706511166136</v>
      </c>
      <c r="BX59" s="41">
        <f>(BR59*4)</f>
        <v>7.9660593960569015</v>
      </c>
      <c r="BY59" s="41">
        <f>(BS59*4)</f>
        <v>5.7982565379825655</v>
      </c>
      <c r="BZ59" s="41">
        <f>(BT59*4)</f>
        <v>9.9311165072600218</v>
      </c>
      <c r="CA59" s="4">
        <v>69</v>
      </c>
      <c r="CB59" s="4">
        <v>79.349999999999994</v>
      </c>
      <c r="CC59" s="4">
        <v>80.849999999999994</v>
      </c>
      <c r="CD59" s="63">
        <v>-9999</v>
      </c>
      <c r="CE59" s="60">
        <v>-9999</v>
      </c>
      <c r="CF59" s="42">
        <v>-9999</v>
      </c>
      <c r="CG59" s="42">
        <v>-9999</v>
      </c>
      <c r="CH59" s="61">
        <v>-9999</v>
      </c>
      <c r="CI59" s="60">
        <v>-9999</v>
      </c>
      <c r="CJ59" s="42">
        <v>-9999</v>
      </c>
      <c r="CK59" s="42">
        <v>-9999</v>
      </c>
      <c r="CL59" s="62">
        <v>-9999</v>
      </c>
      <c r="CM59" s="60">
        <v>-9999</v>
      </c>
      <c r="CN59" s="42">
        <v>-9999</v>
      </c>
      <c r="CO59" s="42">
        <v>-9999</v>
      </c>
      <c r="CP59" s="62">
        <v>-9999</v>
      </c>
      <c r="CQ59" s="60">
        <v>-9999</v>
      </c>
      <c r="CR59" s="42">
        <v>-9999</v>
      </c>
      <c r="CS59" s="42">
        <v>-9999</v>
      </c>
      <c r="CT59" s="8">
        <v>1836.2</v>
      </c>
      <c r="CU59" s="8">
        <v>3.5884291468326639</v>
      </c>
      <c r="CV59" s="8">
        <v>4.9939574999999996</v>
      </c>
      <c r="CW59" s="8">
        <v>3676.8434653278491</v>
      </c>
      <c r="CX59" s="25">
        <f t="shared" si="61"/>
        <v>3676.8434653278491</v>
      </c>
      <c r="CY59" s="25">
        <f t="shared" si="9"/>
        <v>3991.739130434783</v>
      </c>
      <c r="CZ59" s="60">
        <v>-9999</v>
      </c>
      <c r="DA59" s="43">
        <v>2.9</v>
      </c>
      <c r="DB59" s="41">
        <f t="shared" si="10"/>
        <v>106.62846049450762</v>
      </c>
      <c r="DC59" s="41">
        <v>69.400000000000006</v>
      </c>
      <c r="DD59" s="41">
        <v>1415</v>
      </c>
      <c r="DE59" s="41">
        <f t="shared" si="3"/>
        <v>49.045936395759718</v>
      </c>
      <c r="DF59" s="41">
        <v>0</v>
      </c>
      <c r="DG59" s="41">
        <v>0.77170645161290319</v>
      </c>
      <c r="DH59" s="41">
        <v>0.56266774193548386</v>
      </c>
      <c r="DI59" s="41">
        <v>0.47715161290322572</v>
      </c>
      <c r="DJ59" s="41">
        <v>0.73806774193548397</v>
      </c>
      <c r="DK59" s="41">
        <v>0.48702580645161275</v>
      </c>
      <c r="DL59" s="41">
        <v>0.30317419354838709</v>
      </c>
      <c r="DM59" s="41">
        <v>0.22586583870967744</v>
      </c>
      <c r="DN59" s="41">
        <v>0.20461658064516133</v>
      </c>
      <c r="DO59" s="41">
        <v>0.23543800000000004</v>
      </c>
      <c r="DP59" s="41">
        <v>0.21430103225806452</v>
      </c>
      <c r="DQ59" s="41">
        <v>7.2174032258064513E-2</v>
      </c>
      <c r="DR59" s="41">
        <v>8.2285645161290291E-2</v>
      </c>
      <c r="DS59" s="41">
        <v>0.15616780645161288</v>
      </c>
      <c r="DT59" s="41">
        <v>0.43546351612903245</v>
      </c>
      <c r="DU59" s="41">
        <v>0.41723896774193558</v>
      </c>
      <c r="DV59" s="41">
        <v>0.18385161290322583</v>
      </c>
      <c r="DW59" s="41">
        <v>0.58409683870967744</v>
      </c>
      <c r="DX59" s="41">
        <v>0.51510270967741933</v>
      </c>
      <c r="DY59" s="41">
        <v>0.66070019354838705</v>
      </c>
      <c r="DZ59" s="41">
        <v>0.69011545161290344</v>
      </c>
      <c r="EA59" s="41">
        <v>0.70558993548387094</v>
      </c>
      <c r="EB59" s="41">
        <v>0.73062119354838706</v>
      </c>
      <c r="EC59" s="41">
        <v>21.396774193548382</v>
      </c>
      <c r="ED59" s="41">
        <v>24.392580645161292</v>
      </c>
      <c r="EE59" s="41">
        <v>25.379677419354838</v>
      </c>
      <c r="EF59" s="41">
        <v>26.541290322580647</v>
      </c>
      <c r="EG59" s="41">
        <f t="shared" si="11"/>
        <v>3.9829032258064565</v>
      </c>
      <c r="EH59" s="41">
        <v>37.815483870967746</v>
      </c>
      <c r="EI59" s="42">
        <f t="shared" si="12"/>
        <v>96.051329032258081</v>
      </c>
      <c r="EJ59" s="4">
        <v>105</v>
      </c>
      <c r="EK59" s="40">
        <f t="shared" si="13"/>
        <v>8.9486709677419185</v>
      </c>
      <c r="EL59" s="41">
        <v>0.72321190476190456</v>
      </c>
      <c r="EM59" s="41">
        <v>0.5151904761904762</v>
      </c>
      <c r="EN59" s="41">
        <v>0.42185</v>
      </c>
      <c r="EO59" s="41">
        <v>0.68858571428571413</v>
      </c>
      <c r="EP59" s="41">
        <v>0.43558809523809522</v>
      </c>
      <c r="EQ59" s="41">
        <v>0.27408095238095231</v>
      </c>
      <c r="ER59" s="41">
        <v>0.24797369047619042</v>
      </c>
      <c r="ES59" s="41">
        <v>0.22485433333333338</v>
      </c>
      <c r="ET59" s="41">
        <v>0.26283852380952383</v>
      </c>
      <c r="EU59" s="41">
        <v>0.23989871428571424</v>
      </c>
      <c r="EV59" s="41">
        <v>8.4104357142857147E-2</v>
      </c>
      <c r="EW59" s="41">
        <v>9.9871857142857151E-2</v>
      </c>
      <c r="EX59" s="41">
        <v>0.16734392857142863</v>
      </c>
      <c r="EY59" s="41">
        <v>0.44991966666666661</v>
      </c>
      <c r="EZ59" s="41">
        <v>0.43018019047619049</v>
      </c>
      <c r="FA59" s="41">
        <v>0.16150714285714288</v>
      </c>
      <c r="FB59" s="41">
        <v>0.66064919047619064</v>
      </c>
      <c r="FC59" s="41">
        <v>0.58126461904761917</v>
      </c>
      <c r="FD59" s="41">
        <v>0.63583785714285701</v>
      </c>
      <c r="FE59" s="41">
        <v>0.67480347619047631</v>
      </c>
      <c r="FF59" s="41">
        <v>0.68733202380952363</v>
      </c>
      <c r="FG59" s="41">
        <v>0.72063569047619047</v>
      </c>
      <c r="FH59" s="41">
        <v>21.54642857142856</v>
      </c>
      <c r="FI59" s="41">
        <v>24.034047619047623</v>
      </c>
      <c r="FJ59" s="41">
        <v>25.116428571428575</v>
      </c>
      <c r="FK59" s="41">
        <v>26.158095238095235</v>
      </c>
      <c r="FL59" s="41">
        <f t="shared" si="14"/>
        <v>3.5700000000000145</v>
      </c>
      <c r="FM59" s="41">
        <v>39.372619047619047</v>
      </c>
      <c r="FN59" s="40">
        <f t="shared" si="15"/>
        <v>100.00645238095238</v>
      </c>
      <c r="FO59" s="4">
        <v>105</v>
      </c>
      <c r="FP59" s="40">
        <f t="shared" si="16"/>
        <v>4.993547619047618</v>
      </c>
      <c r="FQ59" s="41">
        <v>0.72950499999999985</v>
      </c>
      <c r="FR59" s="41">
        <v>0.50953499999999985</v>
      </c>
      <c r="FS59" s="41">
        <v>0.39191250000000005</v>
      </c>
      <c r="FT59" s="41">
        <v>0.69955499999999993</v>
      </c>
      <c r="FU59" s="41">
        <v>0.40504499999999999</v>
      </c>
      <c r="FV59" s="41">
        <v>0.26275999999999994</v>
      </c>
      <c r="FW59" s="41">
        <v>0.28552632500000003</v>
      </c>
      <c r="FX59" s="41">
        <v>0.26624377500000002</v>
      </c>
      <c r="FY59" s="41">
        <v>0.30092784999999989</v>
      </c>
      <c r="FZ59" s="41">
        <v>0.28184542500000004</v>
      </c>
      <c r="GA59" s="41">
        <v>0.11462352499999998</v>
      </c>
      <c r="GB59" s="41">
        <v>0.13119267499999998</v>
      </c>
      <c r="GC59" s="41">
        <v>0.17675939999999996</v>
      </c>
      <c r="GD59" s="41">
        <v>0.46993925000000003</v>
      </c>
      <c r="GE59" s="41">
        <v>0.45352977500000013</v>
      </c>
      <c r="GF59" s="41">
        <v>0.14228499999999999</v>
      </c>
      <c r="GG59" s="41">
        <v>0.80275437499999991</v>
      </c>
      <c r="GH59" s="41">
        <v>0.72866675000000014</v>
      </c>
      <c r="GI59" s="41">
        <v>0.58721430000000008</v>
      </c>
      <c r="GJ59" s="41">
        <v>0.61868382500000008</v>
      </c>
      <c r="GK59" s="41">
        <v>0.64832192499999997</v>
      </c>
      <c r="GL59" s="41">
        <v>0.67514827499999996</v>
      </c>
      <c r="GM59" s="41">
        <v>21.72175</v>
      </c>
      <c r="GN59" s="41">
        <v>24.458750000000002</v>
      </c>
      <c r="GO59" s="41">
        <v>25.420999999999999</v>
      </c>
      <c r="GP59" s="41">
        <v>26.204249999999995</v>
      </c>
      <c r="GQ59" s="41">
        <f t="shared" si="17"/>
        <v>3.6992499999999993</v>
      </c>
      <c r="GR59" s="40">
        <v>39.191750000000006</v>
      </c>
      <c r="GS59" s="40">
        <f t="shared" si="18"/>
        <v>99.547045000000011</v>
      </c>
      <c r="GT59" s="4">
        <v>104</v>
      </c>
      <c r="GU59" s="41">
        <f t="shared" si="19"/>
        <v>4.4529549999999887</v>
      </c>
      <c r="GV59" s="41">
        <v>0.76961702127659581</v>
      </c>
      <c r="GW59" s="41">
        <v>0.5200978723404257</v>
      </c>
      <c r="GX59" s="41">
        <v>0.36721276595744673</v>
      </c>
      <c r="GY59" s="41">
        <v>0.73954255319148943</v>
      </c>
      <c r="GZ59" s="41">
        <v>0.3844829787234042</v>
      </c>
      <c r="HA59" s="41">
        <v>0.26054255319148945</v>
      </c>
      <c r="HB59" s="41">
        <v>0.33353299999999997</v>
      </c>
      <c r="HC59" s="41">
        <v>0.31591353191489363</v>
      </c>
      <c r="HD59" s="41">
        <v>0.35484076595744685</v>
      </c>
      <c r="HE59" s="41">
        <v>0.33746978723404258</v>
      </c>
      <c r="HF59" s="41">
        <v>0.15065331914893615</v>
      </c>
      <c r="HG59" s="41">
        <v>0.17411374468085106</v>
      </c>
      <c r="HH59" s="41">
        <v>0.19299895744680845</v>
      </c>
      <c r="HI59" s="41">
        <v>0.49396721276595751</v>
      </c>
      <c r="HJ59" s="41">
        <v>0.47890710638297868</v>
      </c>
      <c r="HK59" s="41">
        <v>0.12394042553191492</v>
      </c>
      <c r="HL59" s="41">
        <v>1.0120906382978725</v>
      </c>
      <c r="HM59" s="41">
        <v>0.93239257446808499</v>
      </c>
      <c r="HN59" s="41">
        <v>0.54585480851063817</v>
      </c>
      <c r="HO59" s="41">
        <v>0.58032323404255337</v>
      </c>
      <c r="HP59" s="41">
        <v>0.61876259574468084</v>
      </c>
      <c r="HQ59" s="41">
        <v>0.64790031914893609</v>
      </c>
      <c r="HR59" s="41">
        <v>16.326170212765962</v>
      </c>
      <c r="HS59" s="41">
        <v>19.801276595744678</v>
      </c>
      <c r="HT59" s="41">
        <v>20.70170212765958</v>
      </c>
      <c r="HU59" s="41">
        <v>21.405319148936176</v>
      </c>
      <c r="HV59" s="41">
        <f t="shared" si="20"/>
        <v>4.3755319148936174</v>
      </c>
      <c r="HW59" s="41">
        <v>38.537234042553202</v>
      </c>
      <c r="HX59" s="41">
        <f t="shared" si="21"/>
        <v>97.884574468085134</v>
      </c>
      <c r="HY59" s="4">
        <v>106</v>
      </c>
      <c r="HZ59" s="40">
        <f t="shared" si="22"/>
        <v>8.115425531914866</v>
      </c>
      <c r="IA59" s="41">
        <v>0.71604107142857132</v>
      </c>
      <c r="IB59" s="41">
        <v>0.41322142857142857</v>
      </c>
      <c r="IC59" s="41">
        <v>0.24948928571428566</v>
      </c>
      <c r="ID59" s="41">
        <v>0.65585714285714281</v>
      </c>
      <c r="IE59" s="41">
        <v>0.27770178571428555</v>
      </c>
      <c r="IF59" s="41">
        <v>0.18589999999999995</v>
      </c>
      <c r="IG59" s="41">
        <v>0.44105382142857158</v>
      </c>
      <c r="IH59" s="41">
        <v>0.40546066071428577</v>
      </c>
      <c r="II59" s="41">
        <v>0.48491975000000009</v>
      </c>
      <c r="IJ59" s="41">
        <v>0.4510157500000001</v>
      </c>
      <c r="IK59" s="41">
        <v>0.19780105357142852</v>
      </c>
      <c r="IL59" s="41">
        <v>0.25104494642857145</v>
      </c>
      <c r="IM59" s="41">
        <v>0.26778028571428569</v>
      </c>
      <c r="IN59" s="41">
        <v>0.58787733928571451</v>
      </c>
      <c r="IO59" s="41">
        <v>0.55866930357142863</v>
      </c>
      <c r="IP59" s="41">
        <v>9.1801785714285697E-2</v>
      </c>
      <c r="IQ59" s="41">
        <v>1.6159499107142852</v>
      </c>
      <c r="IR59" s="41">
        <v>1.3944148928571425</v>
      </c>
      <c r="IS59" s="41">
        <v>0.55402842857142864</v>
      </c>
      <c r="IT59" s="41">
        <v>0.61190751785714304</v>
      </c>
      <c r="IU59" s="41">
        <v>0.64782919642857162</v>
      </c>
      <c r="IV59" s="41">
        <v>0.6934249285714289</v>
      </c>
      <c r="IW59" s="41">
        <v>20.614642857142851</v>
      </c>
      <c r="IX59" s="41">
        <v>21.518214285714276</v>
      </c>
      <c r="IY59" s="41">
        <v>22.653928571428569</v>
      </c>
      <c r="IZ59" s="41">
        <v>23.138035714285724</v>
      </c>
      <c r="JA59" s="41">
        <f t="shared" si="23"/>
        <v>2.0392857142857181</v>
      </c>
      <c r="JB59" s="41">
        <v>41.593392857142859</v>
      </c>
      <c r="JC59" s="41">
        <f t="shared" si="24"/>
        <v>105.64721785714286</v>
      </c>
      <c r="JD59" s="41">
        <v>112</v>
      </c>
      <c r="JE59" s="41">
        <f t="shared" si="25"/>
        <v>6.3527821428571372</v>
      </c>
      <c r="JF59" s="41">
        <v>0.63463888888888909</v>
      </c>
      <c r="JG59" s="41">
        <v>0.31979999999999997</v>
      </c>
      <c r="JH59" s="41">
        <v>0.14852777777777776</v>
      </c>
      <c r="JI59" s="41">
        <v>0.57599629629629612</v>
      </c>
      <c r="JJ59" s="41">
        <v>0.18334074074074078</v>
      </c>
      <c r="JK59" s="41">
        <v>0.12787222222222222</v>
      </c>
      <c r="JL59" s="41">
        <v>0.55188224074074066</v>
      </c>
      <c r="JM59" s="41">
        <v>0.51745594444444432</v>
      </c>
      <c r="JN59" s="41">
        <v>0.62061416666666669</v>
      </c>
      <c r="JO59" s="41">
        <v>0.58990203703703714</v>
      </c>
      <c r="JP59" s="41">
        <v>0.27347403703703699</v>
      </c>
      <c r="JQ59" s="41">
        <v>0.36966222222222228</v>
      </c>
      <c r="JR59" s="41">
        <v>0.32887301851851841</v>
      </c>
      <c r="JS59" s="41">
        <v>0.66369748148148122</v>
      </c>
      <c r="JT59" s="41">
        <v>0.63566642592592615</v>
      </c>
      <c r="JU59" s="41">
        <v>5.5468518518518507E-2</v>
      </c>
      <c r="JV59" s="41">
        <v>2.5266993148148149</v>
      </c>
      <c r="JW59" s="41">
        <v>2.2003896851851863</v>
      </c>
      <c r="JX59" s="41">
        <v>0.52860840740740733</v>
      </c>
      <c r="JY59" s="41">
        <v>0.59748709259259258</v>
      </c>
      <c r="JZ59" s="41">
        <v>0.6439526481481479</v>
      </c>
      <c r="KA59" s="41">
        <v>0.69518942592592581</v>
      </c>
      <c r="KB59" s="41">
        <v>25.391111111111119</v>
      </c>
      <c r="KC59" s="41">
        <v>22.528703703703709</v>
      </c>
      <c r="KD59" s="41">
        <v>23.640000000000004</v>
      </c>
      <c r="KE59" s="41">
        <v>23.75759259259258</v>
      </c>
      <c r="KF59" s="41">
        <f t="shared" si="26"/>
        <v>-1.7511111111111148</v>
      </c>
      <c r="KG59" s="41">
        <v>43.964259259259272</v>
      </c>
      <c r="KH59" s="41">
        <f t="shared" si="27"/>
        <v>111.66921851851855</v>
      </c>
      <c r="KI59" s="41">
        <v>120</v>
      </c>
      <c r="KJ59" s="41">
        <f t="shared" si="28"/>
        <v>8.330781481481452</v>
      </c>
      <c r="KK59" s="41">
        <v>0.39490999999999998</v>
      </c>
      <c r="KL59" s="41">
        <v>0.16782249999999999</v>
      </c>
      <c r="KM59" s="41">
        <v>5.7584999999999997E-2</v>
      </c>
      <c r="KN59" s="41">
        <v>0.36071000000000003</v>
      </c>
      <c r="KO59" s="41">
        <v>7.8659999999999994E-2</v>
      </c>
      <c r="KP59" s="41">
        <v>6.2385000000000003E-2</v>
      </c>
      <c r="KQ59" s="41">
        <v>0.66594272500000007</v>
      </c>
      <c r="KR59" s="41">
        <v>0.64030342499999993</v>
      </c>
      <c r="KS59" s="41">
        <v>0.74511530000000004</v>
      </c>
      <c r="KT59" s="41">
        <v>0.7244356999999999</v>
      </c>
      <c r="KU59" s="41">
        <v>0.36201135000000001</v>
      </c>
      <c r="KV59" s="41">
        <v>0.49064710000000006</v>
      </c>
      <c r="KW59" s="41">
        <v>0.40191777499999992</v>
      </c>
      <c r="KX59" s="41">
        <v>0.72600189999999998</v>
      </c>
      <c r="KY59" s="41">
        <v>0.70419180000000003</v>
      </c>
      <c r="KZ59" s="41">
        <v>1.6275000000000001E-2</v>
      </c>
      <c r="LA59" s="41">
        <v>4.0691829500000001</v>
      </c>
      <c r="LB59" s="41">
        <v>3.6300845500000003</v>
      </c>
      <c r="LC59" s="41">
        <v>0.53934955000000007</v>
      </c>
      <c r="LD59" s="41">
        <v>0.60294792499999983</v>
      </c>
      <c r="LE59" s="41">
        <v>0.67035599999999995</v>
      </c>
      <c r="LF59" s="41">
        <v>0.71597089999999985</v>
      </c>
      <c r="LG59" s="41">
        <v>20.318750000000009</v>
      </c>
      <c r="LH59" s="41">
        <v>17.047750000000001</v>
      </c>
      <c r="LI59" s="41">
        <v>17.319249999999993</v>
      </c>
      <c r="LJ59" s="41">
        <v>17.157249999999998</v>
      </c>
      <c r="LK59" s="41">
        <f t="shared" si="29"/>
        <v>-2.9995000000000154</v>
      </c>
      <c r="LL59" s="41">
        <v>56.490249999999982</v>
      </c>
      <c r="LM59" s="41">
        <f t="shared" si="30"/>
        <v>143.48523499999996</v>
      </c>
      <c r="LN59" s="41">
        <v>150</v>
      </c>
      <c r="LO59" s="41">
        <f t="shared" si="31"/>
        <v>6.5147650000000397</v>
      </c>
      <c r="LP59" s="41">
        <v>0.47455277777777777</v>
      </c>
      <c r="LQ59" s="41">
        <v>0.1648805555555555</v>
      </c>
      <c r="LR59" s="41">
        <v>3.4516666666666654E-2</v>
      </c>
      <c r="LS59" s="41">
        <v>0.42831388888888894</v>
      </c>
      <c r="LT59" s="41">
        <v>6.0233333333333312E-2</v>
      </c>
      <c r="LU59" s="41">
        <v>5.4677777777777756E-2</v>
      </c>
      <c r="LV59" s="41">
        <v>0.77381277777777779</v>
      </c>
      <c r="LW59" s="41">
        <v>0.75249422222222206</v>
      </c>
      <c r="LX59" s="41">
        <v>0.86356666666666648</v>
      </c>
      <c r="LY59" s="41">
        <v>0.8500383611111112</v>
      </c>
      <c r="LZ59" s="41">
        <v>0.46436199999999989</v>
      </c>
      <c r="MA59" s="41">
        <v>0.65301183333333324</v>
      </c>
      <c r="MB59" s="41">
        <v>0.48279683333333334</v>
      </c>
      <c r="MC59" s="41">
        <v>0.79256269444444472</v>
      </c>
      <c r="MD59" s="41">
        <v>0.772675</v>
      </c>
      <c r="ME59" s="41">
        <v>5.5555555555555575E-3</v>
      </c>
      <c r="MF59" s="41">
        <v>6.9017560000000007</v>
      </c>
      <c r="MG59" s="41">
        <v>6.1294993055555551</v>
      </c>
      <c r="MH59" s="41">
        <v>0.55900238888888876</v>
      </c>
      <c r="MI59" s="41">
        <v>0.62369288888888852</v>
      </c>
      <c r="MJ59" s="41">
        <v>0.70182616666666675</v>
      </c>
      <c r="MK59" s="41">
        <v>0.74547225000000017</v>
      </c>
      <c r="ML59" s="41">
        <v>21.85722222222223</v>
      </c>
      <c r="MM59" s="41">
        <v>18.438055555555561</v>
      </c>
      <c r="MN59" s="41">
        <v>18.733888888888892</v>
      </c>
      <c r="MO59" s="41">
        <v>18.726111111111109</v>
      </c>
      <c r="MP59" s="41">
        <f t="shared" si="32"/>
        <v>-3.1233333333333384</v>
      </c>
      <c r="MQ59" s="41">
        <v>72.276944444444467</v>
      </c>
      <c r="MR59" s="41">
        <f t="shared" si="33"/>
        <v>183.58343888888896</v>
      </c>
      <c r="MS59" s="41">
        <v>150</v>
      </c>
      <c r="MT59" s="41">
        <f t="shared" si="34"/>
        <v>-33.583438888888963</v>
      </c>
      <c r="MU59" s="41">
        <v>0.4489147058823531</v>
      </c>
      <c r="MV59" s="41">
        <v>0.15427352941176473</v>
      </c>
      <c r="MW59" s="41">
        <v>2.7138235294117651E-2</v>
      </c>
      <c r="MX59" s="41">
        <v>0.39282352941176479</v>
      </c>
      <c r="MY59" s="41">
        <v>5.0473529411764709E-2</v>
      </c>
      <c r="MZ59" s="41">
        <v>4.4773529411764698E-2</v>
      </c>
      <c r="NA59" s="41">
        <v>0.79710026470588247</v>
      </c>
      <c r="NB59" s="41">
        <v>0.77176644117647042</v>
      </c>
      <c r="NC59" s="41">
        <v>0.88535188235294093</v>
      </c>
      <c r="ND59" s="41">
        <v>0.87034991176470589</v>
      </c>
      <c r="NE59" s="41">
        <v>0.50687758823529405</v>
      </c>
      <c r="NF59" s="41">
        <v>0.70038876470588241</v>
      </c>
      <c r="NG59" s="41">
        <v>0.4866657941176471</v>
      </c>
      <c r="NH59" s="41">
        <v>0.81759152941176472</v>
      </c>
      <c r="NI59" s="41">
        <v>0.79461832352941175</v>
      </c>
      <c r="NJ59" s="41">
        <v>5.6999999999999985E-3</v>
      </c>
      <c r="NK59" s="41">
        <v>7.9144440294117642</v>
      </c>
      <c r="NL59" s="41">
        <v>6.8031878235294139</v>
      </c>
      <c r="NM59" s="41">
        <v>0.54947802941176471</v>
      </c>
      <c r="NN59" s="41">
        <v>0.61006855882352939</v>
      </c>
      <c r="NO59" s="41">
        <v>0.69607905882352927</v>
      </c>
      <c r="NP59" s="41">
        <v>0.73686188235294114</v>
      </c>
      <c r="NQ59" s="41">
        <v>24.619117647058825</v>
      </c>
      <c r="NR59" s="41">
        <v>20.957352941176474</v>
      </c>
      <c r="NS59" s="41">
        <v>21.271470588235299</v>
      </c>
      <c r="NT59" s="41">
        <v>21.828529411764709</v>
      </c>
      <c r="NU59" s="41">
        <f t="shared" si="35"/>
        <v>-3.3476470588235259</v>
      </c>
      <c r="NV59" s="41">
        <v>63.747647058823546</v>
      </c>
      <c r="NW59" s="41">
        <f t="shared" si="36"/>
        <v>161.91902352941182</v>
      </c>
      <c r="NX59" s="41">
        <v>174</v>
      </c>
      <c r="NY59" s="41">
        <f t="shared" si="37"/>
        <v>12.080976470588183</v>
      </c>
      <c r="NZ59" s="41">
        <v>0.45300588235294126</v>
      </c>
      <c r="OA59" s="41">
        <v>0.14881176470588231</v>
      </c>
      <c r="OB59" s="41">
        <v>2.6617647058823531E-2</v>
      </c>
      <c r="OC59" s="41">
        <v>0.39856764705882358</v>
      </c>
      <c r="OD59" s="41">
        <v>4.7826470588235283E-2</v>
      </c>
      <c r="OE59" s="41">
        <v>4.3129411764705895E-2</v>
      </c>
      <c r="OF59" s="41">
        <v>0.80860052941176463</v>
      </c>
      <c r="OG59" s="41">
        <v>0.78528811764705875</v>
      </c>
      <c r="OH59" s="41">
        <v>0.88862220588235286</v>
      </c>
      <c r="OI59" s="41">
        <v>0.87435164705882351</v>
      </c>
      <c r="OJ59" s="41">
        <v>0.51336285294117656</v>
      </c>
      <c r="OK59" s="41">
        <v>0.69622226470588233</v>
      </c>
      <c r="OL59" s="41">
        <v>0.50443658823529425</v>
      </c>
      <c r="OM59" s="41">
        <v>0.82567814705882348</v>
      </c>
      <c r="ON59" s="41">
        <v>0.80428838235294109</v>
      </c>
      <c r="OO59" s="41">
        <v>4.6970588235294127E-3</v>
      </c>
      <c r="OP59" s="41">
        <v>8.4907965294117655</v>
      </c>
      <c r="OQ59" s="41">
        <v>7.3496754705882354</v>
      </c>
      <c r="OR59" s="41">
        <v>0.56754732352941184</v>
      </c>
      <c r="OS59" s="41">
        <v>0.62372285294117658</v>
      </c>
      <c r="OT59" s="41">
        <v>0.71208670588235301</v>
      </c>
      <c r="OU59" s="41">
        <v>0.74941870588235293</v>
      </c>
      <c r="OV59" s="41">
        <v>15.004999999999999</v>
      </c>
      <c r="OW59" s="41">
        <v>11.735294117647058</v>
      </c>
      <c r="OX59" s="41">
        <v>12.098823529411765</v>
      </c>
      <c r="OY59" s="41">
        <v>12.332647058823529</v>
      </c>
      <c r="OZ59" s="41">
        <f t="shared" si="38"/>
        <v>-2.9061764705882336</v>
      </c>
      <c r="PA59" s="41">
        <v>39.190882352941173</v>
      </c>
      <c r="PB59" s="41">
        <f t="shared" si="39"/>
        <v>99.544841176470584</v>
      </c>
      <c r="PC59" s="41">
        <v>184</v>
      </c>
      <c r="PD59" s="41">
        <f t="shared" si="40"/>
        <v>84.455158823529416</v>
      </c>
      <c r="PE59" s="41">
        <v>0.51828823529411761</v>
      </c>
      <c r="PF59" s="41">
        <v>0.15030980392156856</v>
      </c>
      <c r="PG59" s="41">
        <v>3.750392156862746E-2</v>
      </c>
      <c r="PH59" s="41">
        <v>0.45746470588235283</v>
      </c>
      <c r="PI59" s="41">
        <v>5.7964705882352939E-2</v>
      </c>
      <c r="PJ59" s="41">
        <v>5.7137254901960789E-2</v>
      </c>
      <c r="PK59" s="41">
        <v>0.79863868627450985</v>
      </c>
      <c r="PL59" s="41">
        <v>0.77490141176470595</v>
      </c>
      <c r="PM59" s="41">
        <v>0.86469809803921582</v>
      </c>
      <c r="PN59" s="41">
        <v>0.84808372549019617</v>
      </c>
      <c r="PO59" s="41">
        <v>0.44208331372549009</v>
      </c>
      <c r="PP59" s="41">
        <v>0.59985684313725496</v>
      </c>
      <c r="PQ59" s="41">
        <v>0.54996619607843134</v>
      </c>
      <c r="PR59" s="41">
        <v>0.80103729411764735</v>
      </c>
      <c r="PS59" s="41">
        <v>0.77755033333333357</v>
      </c>
      <c r="PT59" s="41">
        <v>8.2745098039215665E-4</v>
      </c>
      <c r="PU59" s="41">
        <v>7.9633871176470636</v>
      </c>
      <c r="PV59" s="41">
        <v>6.9072722549019598</v>
      </c>
      <c r="PW59" s="41">
        <v>0.63570313725490202</v>
      </c>
      <c r="PX59" s="41">
        <v>0.68850454901960811</v>
      </c>
      <c r="PY59" s="41">
        <v>0.76433349019607821</v>
      </c>
      <c r="PZ59" s="41">
        <v>0.7983315686274508</v>
      </c>
      <c r="QA59" s="41">
        <v>23.851176470588232</v>
      </c>
      <c r="QB59" s="41">
        <v>20.996470588235297</v>
      </c>
      <c r="QC59" s="41">
        <v>20.871176470588232</v>
      </c>
      <c r="QD59" s="41">
        <v>20.803529411764703</v>
      </c>
      <c r="QE59" s="41">
        <f t="shared" si="41"/>
        <v>-2.9800000000000004</v>
      </c>
      <c r="QF59" s="41">
        <v>49.441176470588218</v>
      </c>
      <c r="QG59" s="41">
        <f t="shared" si="42"/>
        <v>125.58058823529407</v>
      </c>
      <c r="QH59" s="41">
        <v>185</v>
      </c>
      <c r="QI59" s="41">
        <f t="shared" si="43"/>
        <v>59.419411764705927</v>
      </c>
      <c r="QJ59" s="41">
        <v>0.4649375</v>
      </c>
      <c r="QK59" s="41">
        <v>0.18175625000000001</v>
      </c>
      <c r="QL59" s="41">
        <v>4.3890625000000003E-2</v>
      </c>
      <c r="QM59" s="41">
        <v>0.31858124999999998</v>
      </c>
      <c r="QN59" s="41">
        <v>5.634999999999999E-2</v>
      </c>
      <c r="QO59" s="41">
        <v>5.8443750000000003E-2</v>
      </c>
      <c r="QP59" s="41">
        <v>0.78336262500000009</v>
      </c>
      <c r="QQ59" s="41">
        <v>0.69919943749999991</v>
      </c>
      <c r="QR59" s="41">
        <v>0.82677618750000004</v>
      </c>
      <c r="QS59" s="41">
        <v>0.75750856249999998</v>
      </c>
      <c r="QT59" s="41">
        <v>0.52591428124999995</v>
      </c>
      <c r="QU59" s="41">
        <v>0.60963212499999986</v>
      </c>
      <c r="QV59" s="41">
        <v>0.43779643749999997</v>
      </c>
      <c r="QW59" s="41">
        <v>0.77592384375000001</v>
      </c>
      <c r="QX59" s="41">
        <v>0.68992446874999991</v>
      </c>
      <c r="QY59" s="41">
        <v>-2.0937500000000001E-3</v>
      </c>
      <c r="QZ59" s="41">
        <v>7.2650813749999994</v>
      </c>
      <c r="RA59" s="41">
        <v>4.6733024687500002</v>
      </c>
      <c r="RB59" s="41">
        <v>0.52968668750000014</v>
      </c>
      <c r="RC59" s="41">
        <v>0.55891853125000013</v>
      </c>
      <c r="RD59" s="41">
        <v>0.67263399999999973</v>
      </c>
      <c r="RE59" s="41">
        <v>0.69297553125000011</v>
      </c>
      <c r="RF59" s="41">
        <v>25.140312500000004</v>
      </c>
      <c r="RG59" s="41">
        <v>23.164062500000004</v>
      </c>
      <c r="RH59" s="41">
        <v>23.079687499999995</v>
      </c>
      <c r="RI59" s="41">
        <v>23.240624999999998</v>
      </c>
      <c r="RJ59" s="41">
        <f t="shared" si="44"/>
        <v>-2.0606250000000088</v>
      </c>
      <c r="RK59" s="41">
        <v>51.221562500000012</v>
      </c>
      <c r="RL59" s="41">
        <f t="shared" si="45"/>
        <v>130.10276875000002</v>
      </c>
      <c r="RM59" s="41">
        <v>197</v>
      </c>
      <c r="RN59" s="41">
        <f t="shared" si="46"/>
        <v>66.897231249999976</v>
      </c>
      <c r="RO59" s="41">
        <v>0.42790666666666671</v>
      </c>
      <c r="RP59" s="41">
        <v>0.13378333333333331</v>
      </c>
      <c r="RQ59" s="41">
        <v>3.8436666666666668E-2</v>
      </c>
      <c r="RR59" s="41">
        <v>0.2950233333333333</v>
      </c>
      <c r="RS59" s="41">
        <v>5.4779999999999988E-2</v>
      </c>
      <c r="RT59" s="41">
        <v>5.3543333333333339E-2</v>
      </c>
      <c r="RU59" s="41">
        <v>0.77260936666666669</v>
      </c>
      <c r="RV59" s="41">
        <v>0.68705426666666669</v>
      </c>
      <c r="RW59" s="41">
        <v>0.83408693333333339</v>
      </c>
      <c r="RX59" s="41">
        <v>0.76908916666666671</v>
      </c>
      <c r="RY59" s="41">
        <v>0.41793436666666656</v>
      </c>
      <c r="RZ59" s="41">
        <v>0.55193340000000002</v>
      </c>
      <c r="SA59" s="41">
        <v>0.52363110000000002</v>
      </c>
      <c r="SB59" s="41">
        <v>0.77673616666666667</v>
      </c>
      <c r="SC59" s="41">
        <v>0.69297390000000003</v>
      </c>
      <c r="SD59" s="41">
        <v>1.2366666666666667E-3</v>
      </c>
      <c r="SE59" s="41">
        <v>6.8550696999999996</v>
      </c>
      <c r="SF59" s="41">
        <v>4.4218654666666675</v>
      </c>
      <c r="SG59" s="41">
        <v>0.62788679999999997</v>
      </c>
      <c r="SH59" s="41">
        <v>0.67809010000000014</v>
      </c>
      <c r="SI59" s="41">
        <v>0.75546136666666663</v>
      </c>
      <c r="SJ59" s="41">
        <v>0.78834339999999992</v>
      </c>
      <c r="SK59" s="41">
        <v>30.222999999999988</v>
      </c>
      <c r="SL59" s="41">
        <v>26.650333333333329</v>
      </c>
      <c r="SM59" s="41">
        <v>26.544333333333338</v>
      </c>
      <c r="SN59" s="41">
        <v>26.565333333333335</v>
      </c>
      <c r="SO59" s="41">
        <f t="shared" si="47"/>
        <v>-3.6786666666666505</v>
      </c>
      <c r="SP59" s="42">
        <v>56.637666666666668</v>
      </c>
      <c r="SQ59" s="42">
        <f t="shared" si="48"/>
        <v>143.85967333333335</v>
      </c>
      <c r="SR59" s="42">
        <v>202.5</v>
      </c>
      <c r="SS59" s="42">
        <f t="shared" si="49"/>
        <v>58.640326666666652</v>
      </c>
      <c r="ST59" s="41">
        <v>0.38445000000000001</v>
      </c>
      <c r="SU59" s="41">
        <v>0.14088541666666665</v>
      </c>
      <c r="SV59" s="41">
        <v>5.2564583333333338E-2</v>
      </c>
      <c r="SW59" s="41">
        <v>0.2731270833333333</v>
      </c>
      <c r="SX59" s="41">
        <v>6.7797916666666666E-2</v>
      </c>
      <c r="SY59" s="41">
        <v>5.6125000000000001E-2</v>
      </c>
      <c r="SZ59" s="41">
        <v>0.69923252083333332</v>
      </c>
      <c r="TA59" s="41">
        <v>0.60346662500000003</v>
      </c>
      <c r="TB59" s="41">
        <v>0.75850868750000011</v>
      </c>
      <c r="TC59" s="41">
        <v>0.67610035416666692</v>
      </c>
      <c r="TD59" s="41">
        <v>0.35261283333333332</v>
      </c>
      <c r="TE59" s="41">
        <v>0.45675608333333328</v>
      </c>
      <c r="TF59" s="41">
        <v>0.46290608333333338</v>
      </c>
      <c r="TG59" s="41">
        <v>0.74408497916666649</v>
      </c>
      <c r="TH59" s="41">
        <v>0.65848239583333323</v>
      </c>
      <c r="TI59" s="41">
        <v>1.1672916666666667E-2</v>
      </c>
      <c r="TJ59" s="41">
        <v>4.8136557500000006</v>
      </c>
      <c r="TK59" s="41">
        <v>3.0989059166666664</v>
      </c>
      <c r="TL59" s="41">
        <v>0.61199435416666681</v>
      </c>
      <c r="TM59" s="41">
        <v>0.66228922916666655</v>
      </c>
      <c r="TN59" s="41">
        <v>0.7339768333333333</v>
      </c>
      <c r="TO59" s="41">
        <v>0.76884525000000015</v>
      </c>
      <c r="TP59" s="41">
        <v>31.179166666666678</v>
      </c>
      <c r="TQ59" s="41">
        <v>30.779166666666669</v>
      </c>
      <c r="TR59" s="41">
        <v>30.527916666666666</v>
      </c>
      <c r="TS59" s="41">
        <v>29.867499999999993</v>
      </c>
      <c r="TT59" s="41">
        <f t="shared" si="62"/>
        <v>-0.65125000000001165</v>
      </c>
      <c r="TU59" s="41">
        <v>56.850625000000001</v>
      </c>
      <c r="TV59" s="41">
        <f t="shared" si="65"/>
        <v>144.4005875</v>
      </c>
      <c r="TW59" s="41">
        <v>207</v>
      </c>
      <c r="TX59" s="41">
        <f t="shared" si="66"/>
        <v>62.5994125</v>
      </c>
      <c r="TY59" s="41">
        <v>0.38022750000000016</v>
      </c>
      <c r="TZ59" s="41">
        <v>0.1404125</v>
      </c>
      <c r="UA59" s="41">
        <v>6.2444999999999994E-2</v>
      </c>
      <c r="UB59" s="41">
        <v>0.25685999999999998</v>
      </c>
      <c r="UC59" s="41">
        <v>7.6402500000000012E-2</v>
      </c>
      <c r="UD59" s="41">
        <v>6.1872499999999976E-2</v>
      </c>
      <c r="UE59" s="41">
        <v>0.66320142500000001</v>
      </c>
      <c r="UF59" s="41">
        <v>0.5418996749999998</v>
      </c>
      <c r="UG59" s="41">
        <v>0.71616687500000009</v>
      </c>
      <c r="UH59" s="41">
        <v>0.60575057499999996</v>
      </c>
      <c r="UI59" s="41">
        <v>0.29759645000000001</v>
      </c>
      <c r="UJ59" s="41">
        <v>0.38715777500000004</v>
      </c>
      <c r="UK59" s="41">
        <v>0.45906144999999993</v>
      </c>
      <c r="UL59" s="41">
        <v>0.71830982500000007</v>
      </c>
      <c r="UM59" s="41">
        <v>0.60933862499999991</v>
      </c>
      <c r="UN59" s="41">
        <v>1.4529999999999998E-2</v>
      </c>
      <c r="UO59" s="41">
        <v>4.1242031500000014</v>
      </c>
      <c r="UP59" s="41">
        <v>2.4239021749999994</v>
      </c>
      <c r="UQ59" s="41">
        <v>0.6438657000000001</v>
      </c>
      <c r="UR59" s="41">
        <v>0.692844825</v>
      </c>
      <c r="US59" s="41">
        <v>0.75492765000000017</v>
      </c>
      <c r="UT59" s="41">
        <v>0.7890206500000001</v>
      </c>
      <c r="UU59" s="41">
        <v>31.759750000000015</v>
      </c>
      <c r="UV59" s="41">
        <v>28.370999999999992</v>
      </c>
      <c r="UW59" s="41">
        <v>28.271500000000003</v>
      </c>
      <c r="UX59" s="41">
        <v>27.81325</v>
      </c>
      <c r="UY59" s="41">
        <f t="shared" si="50"/>
        <v>-3.4882500000000114</v>
      </c>
      <c r="UZ59" s="42">
        <v>69.343999999999994</v>
      </c>
      <c r="VA59" s="42">
        <f t="shared" si="51"/>
        <v>176.13376</v>
      </c>
      <c r="VB59" s="42">
        <v>206</v>
      </c>
      <c r="VC59" s="42">
        <f t="shared" si="52"/>
        <v>29.866240000000005</v>
      </c>
      <c r="VD59" s="41">
        <f t="shared" si="58"/>
        <v>22.50512728258866</v>
      </c>
      <c r="VE59" s="41">
        <f t="shared" si="59"/>
        <v>22.923505824238298</v>
      </c>
      <c r="VF59" s="41">
        <f t="shared" si="67"/>
        <v>3.1290538785406636</v>
      </c>
    </row>
    <row r="60" spans="1:578" x14ac:dyDescent="0.25">
      <c r="A60" s="4">
        <v>1</v>
      </c>
      <c r="B60" s="4">
        <v>6</v>
      </c>
      <c r="C60" s="28">
        <v>609</v>
      </c>
      <c r="D60" s="42">
        <v>-9999</v>
      </c>
      <c r="E60" s="42">
        <v>-9999</v>
      </c>
      <c r="F60" s="4">
        <v>9</v>
      </c>
      <c r="G60" s="4">
        <v>48.8</v>
      </c>
      <c r="H60" s="40">
        <v>509.33987341772149</v>
      </c>
      <c r="I60" s="40">
        <f t="shared" si="7"/>
        <v>558.13987341772145</v>
      </c>
      <c r="J60" s="41">
        <f t="shared" si="8"/>
        <v>1.1543740918670558</v>
      </c>
      <c r="K60" s="4" t="s">
        <v>11</v>
      </c>
      <c r="L60" s="42">
        <v>300</v>
      </c>
      <c r="M60" s="42">
        <f t="shared" si="56"/>
        <v>336.00000000000006</v>
      </c>
      <c r="N60" s="42">
        <v>-9999</v>
      </c>
      <c r="O60" s="42">
        <v>-9999</v>
      </c>
      <c r="P60" s="42">
        <v>-9999</v>
      </c>
      <c r="Q60" s="42">
        <v>-9999</v>
      </c>
      <c r="R60" s="42">
        <v>-9999</v>
      </c>
      <c r="S60" s="42">
        <v>-9999</v>
      </c>
      <c r="T60" s="42">
        <v>-9999</v>
      </c>
      <c r="U60" s="42">
        <v>-9999</v>
      </c>
      <c r="V60" s="42">
        <v>-9999</v>
      </c>
      <c r="W60" s="42">
        <v>-9999</v>
      </c>
      <c r="X60" s="42">
        <v>-9999</v>
      </c>
      <c r="Y60" s="42">
        <v>-9999</v>
      </c>
      <c r="Z60" s="42">
        <v>-9999</v>
      </c>
      <c r="AA60" s="42">
        <v>-9999</v>
      </c>
      <c r="AB60" s="42">
        <v>-9999</v>
      </c>
      <c r="AC60" s="42">
        <v>-9999</v>
      </c>
      <c r="AD60" s="42">
        <v>-9999</v>
      </c>
      <c r="AE60" s="42">
        <v>-9999</v>
      </c>
      <c r="AF60" s="57">
        <v>-9999</v>
      </c>
      <c r="AG60" s="42">
        <v>-9999</v>
      </c>
      <c r="AH60" s="42">
        <v>-9999</v>
      </c>
      <c r="AI60" s="42">
        <v>-9999</v>
      </c>
      <c r="AJ60" s="42">
        <v>-9999</v>
      </c>
      <c r="AK60" s="42">
        <v>-9999</v>
      </c>
      <c r="AL60" s="58">
        <v>-9999</v>
      </c>
      <c r="AM60" s="42">
        <v>-9999</v>
      </c>
      <c r="AN60" s="42">
        <v>-9999</v>
      </c>
      <c r="AO60" s="42">
        <v>-9999</v>
      </c>
      <c r="AP60" s="42">
        <v>-9999</v>
      </c>
      <c r="AQ60" s="42">
        <v>-9999</v>
      </c>
      <c r="AR60" s="42">
        <v>-9999</v>
      </c>
      <c r="AS60" s="42">
        <v>-9999</v>
      </c>
      <c r="AT60" s="42">
        <v>-9999</v>
      </c>
      <c r="AU60" s="42">
        <v>-9999</v>
      </c>
      <c r="AV60" s="42">
        <v>-9999</v>
      </c>
      <c r="AW60" s="42">
        <v>-9999</v>
      </c>
      <c r="AX60" s="42">
        <v>-9999</v>
      </c>
      <c r="AY60" s="42">
        <v>-9999</v>
      </c>
      <c r="AZ60" s="42">
        <v>-9999</v>
      </c>
      <c r="BA60" s="42">
        <v>-9999</v>
      </c>
      <c r="BB60" s="42">
        <v>-9999</v>
      </c>
      <c r="BC60" s="42">
        <v>-9999</v>
      </c>
      <c r="BD60" s="42">
        <v>-9999</v>
      </c>
      <c r="BE60" s="42">
        <v>-9999</v>
      </c>
      <c r="BF60" s="42">
        <v>-9999</v>
      </c>
      <c r="BG60" s="42">
        <v>-9999</v>
      </c>
      <c r="BH60" s="42">
        <v>-9999</v>
      </c>
      <c r="BI60" s="42">
        <v>-9999</v>
      </c>
      <c r="BJ60" s="42">
        <v>-9999</v>
      </c>
      <c r="BK60" s="42">
        <v>-9999</v>
      </c>
      <c r="BL60" s="42">
        <v>-9999</v>
      </c>
      <c r="BM60" s="42">
        <v>-9999</v>
      </c>
      <c r="BN60" s="42">
        <v>-9999</v>
      </c>
      <c r="BO60" s="42">
        <v>-9999</v>
      </c>
      <c r="BP60" s="42">
        <v>-9999</v>
      </c>
      <c r="BQ60" s="42">
        <v>-9999</v>
      </c>
      <c r="BR60" s="42">
        <v>-9999</v>
      </c>
      <c r="BS60" s="42">
        <v>-9999</v>
      </c>
      <c r="BT60" s="42">
        <v>-9999</v>
      </c>
      <c r="BU60" s="42">
        <v>-9999</v>
      </c>
      <c r="BV60" s="42">
        <v>-9999</v>
      </c>
      <c r="BW60" s="42">
        <v>-9999</v>
      </c>
      <c r="BX60" s="42">
        <v>-9999</v>
      </c>
      <c r="BY60" s="42">
        <v>-9999</v>
      </c>
      <c r="BZ60" s="42">
        <v>-9999</v>
      </c>
      <c r="CA60" s="42">
        <v>-9999</v>
      </c>
      <c r="CB60" s="42">
        <v>-9999</v>
      </c>
      <c r="CC60" s="42">
        <v>-9999</v>
      </c>
      <c r="CD60" s="8">
        <v>10.24</v>
      </c>
      <c r="CE60" s="25">
        <f t="shared" si="57"/>
        <v>682.66666666666674</v>
      </c>
      <c r="CF60" s="4">
        <v>3.53</v>
      </c>
      <c r="CG60" s="41">
        <f t="shared" si="55"/>
        <v>24.098133333333337</v>
      </c>
      <c r="CH60" s="37">
        <v>52.69</v>
      </c>
      <c r="CI60" s="25">
        <f>(CH60/1000)*(10000/(0.5*2*0.15))</f>
        <v>3512.666666666667</v>
      </c>
      <c r="CJ60" s="43">
        <v>3.66</v>
      </c>
      <c r="CK60" s="41">
        <f>CI60*CJ60/100</f>
        <v>128.56360000000004</v>
      </c>
      <c r="CL60" s="38">
        <v>143.58000000000001</v>
      </c>
      <c r="CM60" s="25">
        <f>(CL60/1000)*(10000/(0.5*2*0.15))</f>
        <v>9572.0000000000018</v>
      </c>
      <c r="CN60" s="43">
        <v>2.61</v>
      </c>
      <c r="CO60" s="41">
        <f>CM60*CN60/100</f>
        <v>249.82920000000001</v>
      </c>
      <c r="CP60" s="38">
        <v>278.8</v>
      </c>
      <c r="CQ60" s="25">
        <f>(CP60/1000)*(10000/(0.5*2*0.15))</f>
        <v>18586.666666666668</v>
      </c>
      <c r="CR60" s="43">
        <v>1.51</v>
      </c>
      <c r="CS60" s="41">
        <f>CQ60*CR60/100</f>
        <v>280.6586666666667</v>
      </c>
      <c r="CT60" s="8">
        <v>1762.6</v>
      </c>
      <c r="CU60" s="8">
        <v>3.5371318822023059</v>
      </c>
      <c r="CV60" s="8">
        <v>4.7805974999999998</v>
      </c>
      <c r="CW60" s="8">
        <v>3686.9868253915961</v>
      </c>
      <c r="CX60" s="25">
        <f t="shared" si="61"/>
        <v>3686.9868253915961</v>
      </c>
      <c r="CY60" s="25">
        <f t="shared" si="9"/>
        <v>3831.7391304347825</v>
      </c>
      <c r="CZ60" s="25">
        <f>CX60/(CQ60)</f>
        <v>0.19836729691848615</v>
      </c>
      <c r="DA60" s="43">
        <v>2.85</v>
      </c>
      <c r="DB60" s="41">
        <f t="shared" si="10"/>
        <v>105.0791245236605</v>
      </c>
      <c r="DC60" s="41">
        <v>65.599999999999994</v>
      </c>
      <c r="DD60" s="41">
        <v>1341</v>
      </c>
      <c r="DE60" s="41">
        <f t="shared" si="3"/>
        <v>48.918717375093216</v>
      </c>
      <c r="DF60" s="41">
        <v>0</v>
      </c>
      <c r="DG60" s="41">
        <v>0.77740882352941187</v>
      </c>
      <c r="DH60" s="41">
        <v>0.56747352941176465</v>
      </c>
      <c r="DI60" s="41">
        <v>0.4862088235294118</v>
      </c>
      <c r="DJ60" s="41">
        <v>0.74525588235294105</v>
      </c>
      <c r="DK60" s="41">
        <v>0.49382941176470585</v>
      </c>
      <c r="DL60" s="41">
        <v>0.30774411764705883</v>
      </c>
      <c r="DM60" s="41">
        <v>0.22285500000000005</v>
      </c>
      <c r="DN60" s="41">
        <v>0.20274514705882357</v>
      </c>
      <c r="DO60" s="41">
        <v>0.23004970588235296</v>
      </c>
      <c r="DP60" s="41">
        <v>0.21001252941176471</v>
      </c>
      <c r="DQ60" s="41">
        <v>6.9483823529411792E-2</v>
      </c>
      <c r="DR60" s="41">
        <v>7.7080529411764728E-2</v>
      </c>
      <c r="DS60" s="41">
        <v>0.15574176470588233</v>
      </c>
      <c r="DT60" s="41">
        <v>0.43242188235294116</v>
      </c>
      <c r="DU60" s="41">
        <v>0.41515594117647064</v>
      </c>
      <c r="DV60" s="41">
        <v>0.18608529411764707</v>
      </c>
      <c r="DW60" s="41">
        <v>0.57415735294117654</v>
      </c>
      <c r="DX60" s="41">
        <v>0.50914917647058833</v>
      </c>
      <c r="DY60" s="41">
        <v>0.67536526470588232</v>
      </c>
      <c r="DZ60" s="41">
        <v>0.6988593235294116</v>
      </c>
      <c r="EA60" s="41">
        <v>0.71850452941176457</v>
      </c>
      <c r="EB60" s="41">
        <v>0.73840655882352946</v>
      </c>
      <c r="EC60" s="41">
        <v>21.503823529411758</v>
      </c>
      <c r="ED60" s="41">
        <v>24.918823529411764</v>
      </c>
      <c r="EE60" s="41">
        <v>25.794999999999998</v>
      </c>
      <c r="EF60" s="41">
        <v>26.768823529411762</v>
      </c>
      <c r="EG60" s="41">
        <f t="shared" si="11"/>
        <v>4.2911764705882405</v>
      </c>
      <c r="EH60" s="41">
        <v>37.510294117647057</v>
      </c>
      <c r="EI60" s="42">
        <f t="shared" si="12"/>
        <v>95.276147058823526</v>
      </c>
      <c r="EJ60" s="4">
        <v>105</v>
      </c>
      <c r="EK60" s="40">
        <f t="shared" si="13"/>
        <v>9.7238529411764745</v>
      </c>
      <c r="EL60" s="41">
        <v>0.73764186046511615</v>
      </c>
      <c r="EM60" s="41">
        <v>0.52575348837209279</v>
      </c>
      <c r="EN60" s="41">
        <v>0.43548372093023252</v>
      </c>
      <c r="EO60" s="41">
        <v>0.70102093023255829</v>
      </c>
      <c r="EP60" s="41">
        <v>0.44537441860465116</v>
      </c>
      <c r="EQ60" s="41">
        <v>0.27999302325581404</v>
      </c>
      <c r="ER60" s="41">
        <v>0.24704881395348838</v>
      </c>
      <c r="ES60" s="41">
        <v>0.2229883720930233</v>
      </c>
      <c r="ET60" s="41">
        <v>0.25726541860465113</v>
      </c>
      <c r="EU60" s="41">
        <v>0.23333430232558139</v>
      </c>
      <c r="EV60" s="41">
        <v>8.3109162790697674E-2</v>
      </c>
      <c r="EW60" s="41">
        <v>9.3976302325581421E-2</v>
      </c>
      <c r="EX60" s="41">
        <v>0.16733660465116273</v>
      </c>
      <c r="EY60" s="41">
        <v>0.44943302325581397</v>
      </c>
      <c r="EZ60" s="41">
        <v>0.42887439534883731</v>
      </c>
      <c r="FA60" s="41">
        <v>0.16538139534883722</v>
      </c>
      <c r="FB60" s="41">
        <v>0.65730755813953479</v>
      </c>
      <c r="FC60" s="41">
        <v>0.57502383720930228</v>
      </c>
      <c r="FD60" s="41">
        <v>0.6496776279069767</v>
      </c>
      <c r="FE60" s="41">
        <v>0.67868037209302334</v>
      </c>
      <c r="FF60" s="41">
        <v>0.69916748837209308</v>
      </c>
      <c r="FG60" s="41">
        <v>0.72369718604651145</v>
      </c>
      <c r="FH60" s="41">
        <v>21.77465116279069</v>
      </c>
      <c r="FI60" s="41">
        <v>24.169069767441851</v>
      </c>
      <c r="FJ60" s="41">
        <v>25.448372093023266</v>
      </c>
      <c r="FK60" s="41">
        <v>26.482093023255814</v>
      </c>
      <c r="FL60" s="41">
        <f t="shared" si="14"/>
        <v>3.6737209302325766</v>
      </c>
      <c r="FM60" s="41">
        <v>39.05186046511627</v>
      </c>
      <c r="FN60" s="40">
        <f t="shared" si="15"/>
        <v>99.191725581395332</v>
      </c>
      <c r="FO60" s="4">
        <v>105</v>
      </c>
      <c r="FP60" s="40">
        <f t="shared" si="16"/>
        <v>5.8082744186046682</v>
      </c>
      <c r="FQ60" s="41">
        <v>0.74220540540540525</v>
      </c>
      <c r="FR60" s="41">
        <v>0.52238378378378381</v>
      </c>
      <c r="FS60" s="41">
        <v>0.40331891891891891</v>
      </c>
      <c r="FT60" s="41">
        <v>0.71264054054054038</v>
      </c>
      <c r="FU60" s="41">
        <v>0.41327027027027019</v>
      </c>
      <c r="FV60" s="41">
        <v>0.27075135135135137</v>
      </c>
      <c r="FW60" s="41">
        <v>0.28467429729729732</v>
      </c>
      <c r="FX60" s="41">
        <v>0.26598175675675667</v>
      </c>
      <c r="FY60" s="41">
        <v>0.29578370270270266</v>
      </c>
      <c r="FZ60" s="41">
        <v>0.27718686486486482</v>
      </c>
      <c r="GA60" s="41">
        <v>0.1171352432432432</v>
      </c>
      <c r="GB60" s="41">
        <v>0.12901832432432433</v>
      </c>
      <c r="GC60" s="41">
        <v>0.17341767567567562</v>
      </c>
      <c r="GD60" s="41">
        <v>0.46517529729729734</v>
      </c>
      <c r="GE60" s="41">
        <v>0.44915529729729736</v>
      </c>
      <c r="GF60" s="41">
        <v>0.14251891891891894</v>
      </c>
      <c r="GG60" s="41">
        <v>0.79960829729729743</v>
      </c>
      <c r="GH60" s="41">
        <v>0.72780694594594597</v>
      </c>
      <c r="GI60" s="41">
        <v>0.58726710810810823</v>
      </c>
      <c r="GJ60" s="41">
        <v>0.61191613513513499</v>
      </c>
      <c r="GK60" s="41">
        <v>0.64768959459459441</v>
      </c>
      <c r="GL60" s="41">
        <v>0.66878216216216213</v>
      </c>
      <c r="GM60" s="41">
        <v>21.9018918918919</v>
      </c>
      <c r="GN60" s="41">
        <v>24.635675675675667</v>
      </c>
      <c r="GO60" s="41">
        <v>25.635945945945949</v>
      </c>
      <c r="GP60" s="41">
        <v>26.34594594594595</v>
      </c>
      <c r="GQ60" s="41">
        <f t="shared" si="17"/>
        <v>3.7340540540540488</v>
      </c>
      <c r="GR60" s="40">
        <v>39.085135135135125</v>
      </c>
      <c r="GS60" s="40">
        <f t="shared" si="18"/>
        <v>99.276243243243215</v>
      </c>
      <c r="GT60" s="4">
        <v>104</v>
      </c>
      <c r="GU60" s="41">
        <f t="shared" si="19"/>
        <v>4.7237567567567851</v>
      </c>
      <c r="GV60" s="41">
        <v>0.76818409090909112</v>
      </c>
      <c r="GW60" s="41">
        <v>0.51682499999999976</v>
      </c>
      <c r="GX60" s="41">
        <v>0.35699999999999998</v>
      </c>
      <c r="GY60" s="41">
        <v>0.73288409090909068</v>
      </c>
      <c r="GZ60" s="41">
        <v>0.38442727272727273</v>
      </c>
      <c r="HA60" s="41">
        <v>0.25582727272727274</v>
      </c>
      <c r="HB60" s="41">
        <v>0.3329395454545454</v>
      </c>
      <c r="HC60" s="41">
        <v>0.31191440909090906</v>
      </c>
      <c r="HD60" s="41">
        <v>0.36668677272727285</v>
      </c>
      <c r="HE60" s="41">
        <v>0.34619059090909082</v>
      </c>
      <c r="HF60" s="41">
        <v>0.14791018181818183</v>
      </c>
      <c r="HG60" s="41">
        <v>0.1851401818181819</v>
      </c>
      <c r="HH60" s="41">
        <v>0.19518625000000001</v>
      </c>
      <c r="HI60" s="41">
        <v>0.5003279318181818</v>
      </c>
      <c r="HJ60" s="41">
        <v>0.48249699999999984</v>
      </c>
      <c r="HK60" s="41">
        <v>0.12859999999999999</v>
      </c>
      <c r="HL60" s="41">
        <v>1.0125668181818184</v>
      </c>
      <c r="HM60" s="41">
        <v>0.91960074999999997</v>
      </c>
      <c r="HN60" s="41">
        <v>0.53630256818181821</v>
      </c>
      <c r="HO60" s="41">
        <v>0.59177100000000005</v>
      </c>
      <c r="HP60" s="41">
        <v>0.61170986363636348</v>
      </c>
      <c r="HQ60" s="41">
        <v>0.65842718181818183</v>
      </c>
      <c r="HR60" s="41">
        <v>16.510909090909088</v>
      </c>
      <c r="HS60" s="41">
        <v>20.09363636363636</v>
      </c>
      <c r="HT60" s="41">
        <v>21.239318181818184</v>
      </c>
      <c r="HU60" s="41">
        <v>21.721136363636358</v>
      </c>
      <c r="HV60" s="41">
        <f t="shared" si="20"/>
        <v>4.7284090909090963</v>
      </c>
      <c r="HW60" s="41">
        <v>38.79454545454545</v>
      </c>
      <c r="HX60" s="41">
        <f t="shared" si="21"/>
        <v>98.538145454545443</v>
      </c>
      <c r="HY60" s="4">
        <v>106</v>
      </c>
      <c r="HZ60" s="40">
        <f t="shared" si="22"/>
        <v>7.4618545454545568</v>
      </c>
      <c r="IA60" s="41">
        <v>0.72802833333333383</v>
      </c>
      <c r="IB60" s="41">
        <v>0.41533666666666658</v>
      </c>
      <c r="IC60" s="41">
        <v>0.24462666666666666</v>
      </c>
      <c r="ID60" s="41">
        <v>0.66870833333333335</v>
      </c>
      <c r="IE60" s="41">
        <v>0.27559666666666666</v>
      </c>
      <c r="IF60" s="41">
        <v>0.1846966666666667</v>
      </c>
      <c r="IG60" s="41">
        <v>0.45199928333333333</v>
      </c>
      <c r="IH60" s="41">
        <v>0.41778453333333332</v>
      </c>
      <c r="II60" s="41">
        <v>0.49937038333333333</v>
      </c>
      <c r="IJ60" s="41">
        <v>0.46707658333333324</v>
      </c>
      <c r="IK60" s="41">
        <v>0.20519503333333336</v>
      </c>
      <c r="IL60" s="41">
        <v>0.26382371666666665</v>
      </c>
      <c r="IM60" s="41">
        <v>0.2734673666666666</v>
      </c>
      <c r="IN60" s="41">
        <v>0.5955347666666666</v>
      </c>
      <c r="IO60" s="41">
        <v>0.56755453333333317</v>
      </c>
      <c r="IP60" s="41">
        <v>9.0900000000000036E-2</v>
      </c>
      <c r="IQ60" s="41">
        <v>1.6960408666666671</v>
      </c>
      <c r="IR60" s="41">
        <v>1.4766916166666662</v>
      </c>
      <c r="IS60" s="41">
        <v>0.55049538333333337</v>
      </c>
      <c r="IT60" s="41">
        <v>0.61358343333333309</v>
      </c>
      <c r="IU60" s="41">
        <v>0.64695331666666667</v>
      </c>
      <c r="IV60" s="41">
        <v>0.69593190000000005</v>
      </c>
      <c r="IW60" s="41">
        <v>20.493333333333322</v>
      </c>
      <c r="IX60" s="41">
        <v>21.467333333333336</v>
      </c>
      <c r="IY60" s="41">
        <v>22.197333333333326</v>
      </c>
      <c r="IZ60" s="41">
        <v>22.663000000000004</v>
      </c>
      <c r="JA60" s="41">
        <f t="shared" si="23"/>
        <v>1.7040000000000042</v>
      </c>
      <c r="JB60" s="41">
        <v>40.969833333333334</v>
      </c>
      <c r="JC60" s="41">
        <f t="shared" si="24"/>
        <v>104.06337666666667</v>
      </c>
      <c r="JD60" s="41">
        <v>112</v>
      </c>
      <c r="JE60" s="41">
        <f t="shared" si="25"/>
        <v>7.9366233333333298</v>
      </c>
      <c r="JF60" s="41">
        <v>0.65490624999999991</v>
      </c>
      <c r="JG60" s="41">
        <v>0.31841666666666663</v>
      </c>
      <c r="JH60" s="41">
        <v>0.14485000000000006</v>
      </c>
      <c r="JI60" s="41">
        <v>0.58874166666666683</v>
      </c>
      <c r="JJ60" s="41">
        <v>0.17380625000000005</v>
      </c>
      <c r="JK60" s="41">
        <v>0.12724166666666667</v>
      </c>
      <c r="JL60" s="41">
        <v>0.58022833333333346</v>
      </c>
      <c r="JM60" s="41">
        <v>0.54426337499999977</v>
      </c>
      <c r="JN60" s="41">
        <v>0.63841122916666659</v>
      </c>
      <c r="JO60" s="41">
        <v>0.60628768750000006</v>
      </c>
      <c r="JP60" s="41">
        <v>0.29591456249999998</v>
      </c>
      <c r="JQ60" s="41">
        <v>0.38054947916666659</v>
      </c>
      <c r="JR60" s="41">
        <v>0.34493260416666666</v>
      </c>
      <c r="JS60" s="41">
        <v>0.67379477083333361</v>
      </c>
      <c r="JT60" s="41">
        <v>0.64396624999999985</v>
      </c>
      <c r="JU60" s="41">
        <v>4.6564583333333347E-2</v>
      </c>
      <c r="JV60" s="41">
        <v>2.8466715208333331</v>
      </c>
      <c r="JW60" s="41">
        <v>2.4579523958333334</v>
      </c>
      <c r="JX60" s="41">
        <v>0.53994477083333314</v>
      </c>
      <c r="JY60" s="41">
        <v>0.59555264583333334</v>
      </c>
      <c r="JZ60" s="41">
        <v>0.65685722916666667</v>
      </c>
      <c r="KA60" s="41">
        <v>0.6976935833333332</v>
      </c>
      <c r="KB60" s="41">
        <v>25.492916666666677</v>
      </c>
      <c r="KC60" s="41">
        <v>22.20645833333333</v>
      </c>
      <c r="KD60" s="41">
        <v>22.779791666666654</v>
      </c>
      <c r="KE60" s="41">
        <v>23.094999999999999</v>
      </c>
      <c r="KF60" s="41">
        <f t="shared" si="26"/>
        <v>-2.7131250000000229</v>
      </c>
      <c r="KG60" s="41">
        <v>43.42166666666666</v>
      </c>
      <c r="KH60" s="41">
        <f t="shared" si="27"/>
        <v>110.29103333333332</v>
      </c>
      <c r="KI60" s="41">
        <v>120</v>
      </c>
      <c r="KJ60" s="41">
        <f t="shared" si="28"/>
        <v>9.708966666666683</v>
      </c>
      <c r="KK60" s="41">
        <v>0.41074102564102571</v>
      </c>
      <c r="KL60" s="41">
        <v>0.17198974358974356</v>
      </c>
      <c r="KM60" s="41">
        <v>5.7143589743589733E-2</v>
      </c>
      <c r="KN60" s="41">
        <v>0.37211794871794862</v>
      </c>
      <c r="KO60" s="41">
        <v>7.8517948717948718E-2</v>
      </c>
      <c r="KP60" s="41">
        <v>6.3928205128205129E-2</v>
      </c>
      <c r="KQ60" s="41">
        <v>0.67725825641025639</v>
      </c>
      <c r="KR60" s="41">
        <v>0.64993051282051273</v>
      </c>
      <c r="KS60" s="41">
        <v>0.75517917948717939</v>
      </c>
      <c r="KT60" s="41">
        <v>0.73316197435897412</v>
      </c>
      <c r="KU60" s="41">
        <v>0.3737996666666667</v>
      </c>
      <c r="KV60" s="41">
        <v>0.50284792307692294</v>
      </c>
      <c r="KW60" s="41">
        <v>0.40806043589743585</v>
      </c>
      <c r="KX60" s="41">
        <v>0.72958166666666679</v>
      </c>
      <c r="KY60" s="41">
        <v>0.70578187179487173</v>
      </c>
      <c r="KZ60" s="41">
        <v>1.4589743589743588E-2</v>
      </c>
      <c r="LA60" s="41">
        <v>4.2907913076923077</v>
      </c>
      <c r="LB60" s="41">
        <v>3.7910414871794877</v>
      </c>
      <c r="LC60" s="41">
        <v>0.54079435897435879</v>
      </c>
      <c r="LD60" s="41">
        <v>0.60209243589743588</v>
      </c>
      <c r="LE60" s="41">
        <v>0.67301730769230772</v>
      </c>
      <c r="LF60" s="41">
        <v>0.71681051282051278</v>
      </c>
      <c r="LG60" s="41">
        <v>20.387435897435882</v>
      </c>
      <c r="LH60" s="41">
        <v>17.148974358974353</v>
      </c>
      <c r="LI60" s="41">
        <v>17.258205128205127</v>
      </c>
      <c r="LJ60" s="41">
        <v>17.083589743589744</v>
      </c>
      <c r="LK60" s="41">
        <f t="shared" si="29"/>
        <v>-3.1292307692307553</v>
      </c>
      <c r="LL60" s="41">
        <v>56.319487179487183</v>
      </c>
      <c r="LM60" s="41">
        <f t="shared" si="30"/>
        <v>143.05149743589746</v>
      </c>
      <c r="LN60" s="41">
        <v>150</v>
      </c>
      <c r="LO60" s="41">
        <f t="shared" si="31"/>
        <v>6.9485025641025402</v>
      </c>
      <c r="LP60" s="41">
        <v>0.4983499999999999</v>
      </c>
      <c r="LQ60" s="41">
        <v>0.16865277777777779</v>
      </c>
      <c r="LR60" s="41">
        <v>3.3108333333333344E-2</v>
      </c>
      <c r="LS60" s="41">
        <v>0.44196666666666667</v>
      </c>
      <c r="LT60" s="41">
        <v>5.9944444444444453E-2</v>
      </c>
      <c r="LU60" s="41">
        <v>5.578611111111112E-2</v>
      </c>
      <c r="LV60" s="41">
        <v>0.78400261111111136</v>
      </c>
      <c r="LW60" s="41">
        <v>0.75990258333333349</v>
      </c>
      <c r="LX60" s="41">
        <v>0.87467144444444456</v>
      </c>
      <c r="LY60" s="41">
        <v>0.86002230555555548</v>
      </c>
      <c r="LZ60" s="41">
        <v>0.47543677777777787</v>
      </c>
      <c r="MA60" s="41">
        <v>0.67141891666666664</v>
      </c>
      <c r="MB60" s="41">
        <v>0.49233288888888893</v>
      </c>
      <c r="MC60" s="41">
        <v>0.79764699999999999</v>
      </c>
      <c r="MD60" s="41">
        <v>0.77502897222222211</v>
      </c>
      <c r="ME60" s="41">
        <v>4.1583333333333325E-3</v>
      </c>
      <c r="MF60" s="41">
        <v>7.3617437222222213</v>
      </c>
      <c r="MG60" s="41">
        <v>6.4181863888888868</v>
      </c>
      <c r="MH60" s="41">
        <v>0.56274777777777762</v>
      </c>
      <c r="MI60" s="41">
        <v>0.62754630555555557</v>
      </c>
      <c r="MJ60" s="41">
        <v>0.70612808333333354</v>
      </c>
      <c r="MK60" s="41">
        <v>0.74963325000000003</v>
      </c>
      <c r="ML60" s="41">
        <v>21.960833333333326</v>
      </c>
      <c r="MM60" s="41">
        <v>18.68472222222222</v>
      </c>
      <c r="MN60" s="41">
        <v>18.977499999999999</v>
      </c>
      <c r="MO60" s="41">
        <v>18.900000000000002</v>
      </c>
      <c r="MP60" s="41">
        <f t="shared" si="32"/>
        <v>-2.9833333333333272</v>
      </c>
      <c r="MQ60" s="41">
        <v>71.422500000000028</v>
      </c>
      <c r="MR60" s="41">
        <f t="shared" si="33"/>
        <v>181.41315000000009</v>
      </c>
      <c r="MS60" s="41">
        <v>150</v>
      </c>
      <c r="MT60" s="41">
        <f t="shared" si="34"/>
        <v>-31.413150000000087</v>
      </c>
      <c r="MU60" s="41">
        <v>0.46114838709677403</v>
      </c>
      <c r="MV60" s="41">
        <v>0.15203870967741934</v>
      </c>
      <c r="MW60" s="41">
        <v>2.6945161290322581E-2</v>
      </c>
      <c r="MX60" s="41">
        <v>0.40520000000000012</v>
      </c>
      <c r="MY60" s="41">
        <v>5.0312903225806449E-2</v>
      </c>
      <c r="MZ60" s="41">
        <v>4.5361290322580648E-2</v>
      </c>
      <c r="NA60" s="41">
        <v>0.80269735483870963</v>
      </c>
      <c r="NB60" s="41">
        <v>0.77866622580645162</v>
      </c>
      <c r="NC60" s="41">
        <v>0.88914148387096748</v>
      </c>
      <c r="ND60" s="41">
        <v>0.87490435483870965</v>
      </c>
      <c r="NE60" s="41">
        <v>0.50242477419354847</v>
      </c>
      <c r="NF60" s="41">
        <v>0.69805445161290325</v>
      </c>
      <c r="NG60" s="41">
        <v>0.50322151612903221</v>
      </c>
      <c r="NH60" s="41">
        <v>0.82020874193548376</v>
      </c>
      <c r="NI60" s="41">
        <v>0.79819067741935479</v>
      </c>
      <c r="NJ60" s="41">
        <v>4.951612903225806E-3</v>
      </c>
      <c r="NK60" s="41">
        <v>8.2023880322580638</v>
      </c>
      <c r="NL60" s="41">
        <v>7.0866792903225804</v>
      </c>
      <c r="NM60" s="41">
        <v>0.56596193548387075</v>
      </c>
      <c r="NN60" s="41">
        <v>0.62662748387096789</v>
      </c>
      <c r="NO60" s="41">
        <v>0.71064132258064505</v>
      </c>
      <c r="NP60" s="41">
        <v>0.75105261290322589</v>
      </c>
      <c r="NQ60" s="41">
        <v>24.574516129032251</v>
      </c>
      <c r="NR60" s="41">
        <v>20.983225806451618</v>
      </c>
      <c r="NS60" s="41">
        <v>21.143548387096768</v>
      </c>
      <c r="NT60" s="41">
        <v>21.800967741935477</v>
      </c>
      <c r="NU60" s="41">
        <f t="shared" si="35"/>
        <v>-3.4309677419354827</v>
      </c>
      <c r="NV60" s="41">
        <v>57.324516129032254</v>
      </c>
      <c r="NW60" s="41">
        <f t="shared" si="36"/>
        <v>145.60427096774194</v>
      </c>
      <c r="NX60" s="41">
        <v>174</v>
      </c>
      <c r="NY60" s="41">
        <f t="shared" si="37"/>
        <v>28.39572903225806</v>
      </c>
      <c r="NZ60" s="41">
        <v>0.4652228571428571</v>
      </c>
      <c r="OA60" s="41">
        <v>0.14921714285714285</v>
      </c>
      <c r="OB60" s="41">
        <v>2.5545714285714283E-2</v>
      </c>
      <c r="OC60" s="41">
        <v>0.41034285714285712</v>
      </c>
      <c r="OD60" s="41">
        <v>4.7771428571428576E-2</v>
      </c>
      <c r="OE60" s="41">
        <v>4.3697142857142844E-2</v>
      </c>
      <c r="OF60" s="41">
        <v>0.81357082857142848</v>
      </c>
      <c r="OG60" s="41">
        <v>0.79132317142857156</v>
      </c>
      <c r="OH60" s="41">
        <v>0.89541840000000006</v>
      </c>
      <c r="OI60" s="41">
        <v>0.88237468571428579</v>
      </c>
      <c r="OJ60" s="41">
        <v>0.51487902857142864</v>
      </c>
      <c r="OK60" s="41">
        <v>0.70722505714285722</v>
      </c>
      <c r="OL60" s="41">
        <v>0.51354208571428572</v>
      </c>
      <c r="OM60" s="41">
        <v>0.82753148571428581</v>
      </c>
      <c r="ON60" s="41">
        <v>0.80692217142857126</v>
      </c>
      <c r="OO60" s="41">
        <v>4.0742857142857143E-3</v>
      </c>
      <c r="OP60" s="41">
        <v>8.7723098000000004</v>
      </c>
      <c r="OQ60" s="41">
        <v>7.6243260857142872</v>
      </c>
      <c r="OR60" s="41">
        <v>0.57333391428571434</v>
      </c>
      <c r="OS60" s="41">
        <v>0.63112417142857136</v>
      </c>
      <c r="OT60" s="41">
        <v>0.71762691428571412</v>
      </c>
      <c r="OU60" s="41">
        <v>0.75577568571428599</v>
      </c>
      <c r="OV60" s="41">
        <v>13.27657142857143</v>
      </c>
      <c r="OW60" s="41">
        <v>10.565142857142856</v>
      </c>
      <c r="OX60" s="41">
        <v>10.863714285714284</v>
      </c>
      <c r="OY60" s="41">
        <v>11.106571428571426</v>
      </c>
      <c r="OZ60" s="41">
        <f t="shared" si="38"/>
        <v>-2.4128571428571455</v>
      </c>
      <c r="PA60" s="41">
        <v>29.904857142857146</v>
      </c>
      <c r="PB60" s="41">
        <f t="shared" si="39"/>
        <v>75.958337142857147</v>
      </c>
      <c r="PC60" s="41">
        <v>184</v>
      </c>
      <c r="PD60" s="41">
        <f t="shared" si="40"/>
        <v>108.04166285714285</v>
      </c>
      <c r="PE60" s="41">
        <v>0.51774150943396213</v>
      </c>
      <c r="PF60" s="41">
        <v>0.14237924528301887</v>
      </c>
      <c r="PG60" s="41">
        <v>3.6735849056603778E-2</v>
      </c>
      <c r="PH60" s="41">
        <v>0.45375471698113212</v>
      </c>
      <c r="PI60" s="41">
        <v>5.6569811320754712E-2</v>
      </c>
      <c r="PJ60" s="41">
        <v>5.5692452830188664E-2</v>
      </c>
      <c r="PK60" s="41">
        <v>0.80277403773584921</v>
      </c>
      <c r="PL60" s="41">
        <v>0.77815264150943375</v>
      </c>
      <c r="PM60" s="41">
        <v>0.8672933962264151</v>
      </c>
      <c r="PN60" s="41">
        <v>0.85005177358490547</v>
      </c>
      <c r="PO60" s="41">
        <v>0.43025164150943407</v>
      </c>
      <c r="PP60" s="41">
        <v>0.5894808490566037</v>
      </c>
      <c r="PQ60" s="41">
        <v>0.56846245283018881</v>
      </c>
      <c r="PR60" s="41">
        <v>0.80571266037735845</v>
      </c>
      <c r="PS60" s="41">
        <v>0.78143366037735829</v>
      </c>
      <c r="PT60" s="41">
        <v>8.7735849056603719E-4</v>
      </c>
      <c r="PU60" s="41">
        <v>8.1666739622641504</v>
      </c>
      <c r="PV60" s="41">
        <v>7.0336968679245295</v>
      </c>
      <c r="PW60" s="41">
        <v>0.65530901886792448</v>
      </c>
      <c r="PX60" s="41">
        <v>0.7081954905660377</v>
      </c>
      <c r="PY60" s="41">
        <v>0.77996964150943415</v>
      </c>
      <c r="PZ60" s="41">
        <v>0.81363362264150951</v>
      </c>
      <c r="QA60" s="41">
        <v>23.791886792452814</v>
      </c>
      <c r="QB60" s="41">
        <v>20.250377358490571</v>
      </c>
      <c r="QC60" s="41">
        <v>20.518867924528298</v>
      </c>
      <c r="QD60" s="41">
        <v>20.473396226415087</v>
      </c>
      <c r="QE60" s="41">
        <f t="shared" si="41"/>
        <v>-3.2730188679245167</v>
      </c>
      <c r="QF60" s="41">
        <v>50.666037735849081</v>
      </c>
      <c r="QG60" s="41">
        <f t="shared" si="42"/>
        <v>128.69173584905667</v>
      </c>
      <c r="QH60" s="41">
        <v>185</v>
      </c>
      <c r="QI60" s="41">
        <f t="shared" si="43"/>
        <v>56.30826415094333</v>
      </c>
      <c r="QJ60" s="41">
        <v>0.4646558823529412</v>
      </c>
      <c r="QK60" s="41">
        <v>0.18406764705882356</v>
      </c>
      <c r="QL60" s="41">
        <v>4.4026470588235306E-2</v>
      </c>
      <c r="QM60" s="41">
        <v>0.32101764705882357</v>
      </c>
      <c r="QN60" s="41">
        <v>5.5555882352941177E-2</v>
      </c>
      <c r="QO60" s="41">
        <v>5.8567647058823509E-2</v>
      </c>
      <c r="QP60" s="41">
        <v>0.7862066176470589</v>
      </c>
      <c r="QQ60" s="41">
        <v>0.70488552941176463</v>
      </c>
      <c r="QR60" s="41">
        <v>0.82640435294117676</v>
      </c>
      <c r="QS60" s="41">
        <v>0.75844473529411782</v>
      </c>
      <c r="QT60" s="41">
        <v>0.53588750000000007</v>
      </c>
      <c r="QU60" s="41">
        <v>0.61316458823529396</v>
      </c>
      <c r="QV60" s="41">
        <v>0.43240885294117648</v>
      </c>
      <c r="QW60" s="41">
        <v>0.77579217647058807</v>
      </c>
      <c r="QX60" s="41">
        <v>0.69116555882352915</v>
      </c>
      <c r="QY60" s="41">
        <v>-3.0117647058823522E-3</v>
      </c>
      <c r="QZ60" s="41">
        <v>7.3834964117647042</v>
      </c>
      <c r="RA60" s="41">
        <v>4.7917337941176461</v>
      </c>
      <c r="RB60" s="41">
        <v>0.52333335294117667</v>
      </c>
      <c r="RC60" s="41">
        <v>0.55002938235294119</v>
      </c>
      <c r="RD60" s="41">
        <v>0.66691755882352954</v>
      </c>
      <c r="RE60" s="41">
        <v>0.68554567647058806</v>
      </c>
      <c r="RF60" s="41">
        <v>25.087058823529425</v>
      </c>
      <c r="RG60" s="41">
        <v>22.535294117647066</v>
      </c>
      <c r="RH60" s="41">
        <v>22.699705882352934</v>
      </c>
      <c r="RI60" s="41">
        <v>22.951470588235296</v>
      </c>
      <c r="RJ60" s="41">
        <f t="shared" si="44"/>
        <v>-2.3873529411764913</v>
      </c>
      <c r="RK60" s="41">
        <v>50.834705882352935</v>
      </c>
      <c r="RL60" s="41">
        <f t="shared" si="45"/>
        <v>129.12015294117646</v>
      </c>
      <c r="RM60" s="41">
        <v>197</v>
      </c>
      <c r="RN60" s="41">
        <f t="shared" si="46"/>
        <v>67.879847058823543</v>
      </c>
      <c r="RO60" s="41">
        <v>0.42921785714285715</v>
      </c>
      <c r="RP60" s="41">
        <v>0.13056071428571428</v>
      </c>
      <c r="RQ60" s="41">
        <v>3.9410714285714285E-2</v>
      </c>
      <c r="RR60" s="41">
        <v>0.29764285714285715</v>
      </c>
      <c r="RS60" s="41">
        <v>5.3864285714285712E-2</v>
      </c>
      <c r="RT60" s="41">
        <v>5.3253571428571421E-2</v>
      </c>
      <c r="RU60" s="41">
        <v>0.77660978571428563</v>
      </c>
      <c r="RV60" s="41">
        <v>0.69361067857142855</v>
      </c>
      <c r="RW60" s="41">
        <v>0.83121807142857129</v>
      </c>
      <c r="RX60" s="41">
        <v>0.76561496428571429</v>
      </c>
      <c r="RY60" s="41">
        <v>0.41519235714285713</v>
      </c>
      <c r="RZ60" s="41">
        <v>0.53559471428571437</v>
      </c>
      <c r="SA60" s="41">
        <v>0.53358503571428573</v>
      </c>
      <c r="SB60" s="41">
        <v>0.77886942857142849</v>
      </c>
      <c r="SC60" s="41">
        <v>0.69630467857142864</v>
      </c>
      <c r="SD60" s="41">
        <v>6.1071428571428561E-4</v>
      </c>
      <c r="SE60" s="41">
        <v>7.0177563928571436</v>
      </c>
      <c r="SF60" s="41">
        <v>4.5456606785714291</v>
      </c>
      <c r="SG60" s="41">
        <v>0.64206714285714295</v>
      </c>
      <c r="SH60" s="41">
        <v>0.68734207142857151</v>
      </c>
      <c r="SI60" s="41">
        <v>0.76640685714285706</v>
      </c>
      <c r="SJ60" s="41">
        <v>0.79590075000000016</v>
      </c>
      <c r="SK60" s="41">
        <v>30.563928571428566</v>
      </c>
      <c r="SL60" s="41">
        <v>25.444999999999997</v>
      </c>
      <c r="SM60" s="41">
        <v>25.78</v>
      </c>
      <c r="SN60" s="41">
        <v>26.08464285714286</v>
      </c>
      <c r="SO60" s="41">
        <f t="shared" si="47"/>
        <v>-4.7839285714285644</v>
      </c>
      <c r="SP60" s="42">
        <v>65.075000000000017</v>
      </c>
      <c r="SQ60" s="42">
        <f t="shared" si="48"/>
        <v>165.29050000000004</v>
      </c>
      <c r="SR60" s="42">
        <v>202.5</v>
      </c>
      <c r="SS60" s="42">
        <f t="shared" si="49"/>
        <v>37.209499999999963</v>
      </c>
      <c r="ST60" s="41">
        <v>0.39791249999999989</v>
      </c>
      <c r="SU60" s="41">
        <v>0.1325325</v>
      </c>
      <c r="SV60" s="41">
        <v>4.8454999999999991E-2</v>
      </c>
      <c r="SW60" s="41">
        <v>0.28023499999999996</v>
      </c>
      <c r="SX60" s="41">
        <v>5.8332499999999995E-2</v>
      </c>
      <c r="SY60" s="41">
        <v>5.4102499999999984E-2</v>
      </c>
      <c r="SZ60" s="41">
        <v>0.74418360000000017</v>
      </c>
      <c r="TA60" s="41">
        <v>0.65589514999999987</v>
      </c>
      <c r="TB60" s="41">
        <v>0.78255217500000029</v>
      </c>
      <c r="TC60" s="41">
        <v>0.70509535000000012</v>
      </c>
      <c r="TD60" s="41">
        <v>0.38875414999999991</v>
      </c>
      <c r="TE60" s="41">
        <v>0.46328275000000002</v>
      </c>
      <c r="TF60" s="41">
        <v>0.50041654999999996</v>
      </c>
      <c r="TG60" s="41">
        <v>0.76038054999999982</v>
      </c>
      <c r="TH60" s="41">
        <v>0.67654254999999996</v>
      </c>
      <c r="TI60" s="41">
        <v>4.2300000000000003E-3</v>
      </c>
      <c r="TJ60" s="41">
        <v>5.8914262000000006</v>
      </c>
      <c r="TK60" s="41">
        <v>3.8511022249999995</v>
      </c>
      <c r="TL60" s="41">
        <v>0.63983432499999982</v>
      </c>
      <c r="TM60" s="41">
        <v>0.67238547500000001</v>
      </c>
      <c r="TN60" s="41">
        <v>0.75926125</v>
      </c>
      <c r="TO60" s="41">
        <v>0.78108882499999999</v>
      </c>
      <c r="TP60" s="41">
        <v>31.339499999999987</v>
      </c>
      <c r="TQ60" s="41">
        <v>28.854000000000003</v>
      </c>
      <c r="TR60" s="41">
        <v>30.119000000000007</v>
      </c>
      <c r="TS60" s="41">
        <v>30.38699999999999</v>
      </c>
      <c r="TT60" s="41">
        <f t="shared" si="62"/>
        <v>-1.2204999999999799</v>
      </c>
      <c r="TU60" s="41">
        <v>56.134250000000009</v>
      </c>
      <c r="TV60" s="41">
        <f t="shared" si="65"/>
        <v>142.58099500000003</v>
      </c>
      <c r="TW60" s="41">
        <v>207</v>
      </c>
      <c r="TX60" s="41">
        <f t="shared" si="66"/>
        <v>64.41900499999997</v>
      </c>
      <c r="TY60" s="41">
        <v>0.40479374999999995</v>
      </c>
      <c r="TZ60" s="41">
        <v>0.1381125</v>
      </c>
      <c r="UA60" s="41">
        <v>5.3318749999999998E-2</v>
      </c>
      <c r="UB60" s="41">
        <v>0.27369687499999995</v>
      </c>
      <c r="UC60" s="41">
        <v>6.9250000000000006E-2</v>
      </c>
      <c r="UD60" s="41">
        <v>5.7421875000000018E-2</v>
      </c>
      <c r="UE60" s="41">
        <v>0.70656465624999998</v>
      </c>
      <c r="UF60" s="41">
        <v>0.59606796874999979</v>
      </c>
      <c r="UG60" s="41">
        <v>0.76607984375000004</v>
      </c>
      <c r="UH60" s="41">
        <v>0.67297746875000009</v>
      </c>
      <c r="UI60" s="41">
        <v>0.332329125</v>
      </c>
      <c r="UJ60" s="41">
        <v>0.44311196875000014</v>
      </c>
      <c r="UK60" s="41">
        <v>0.49047946875000004</v>
      </c>
      <c r="UL60" s="41">
        <v>0.75047796875000006</v>
      </c>
      <c r="UM60" s="41">
        <v>0.65260234374999992</v>
      </c>
      <c r="UN60" s="41">
        <v>1.1828125E-2</v>
      </c>
      <c r="UO60" s="41">
        <v>4.9186552187499997</v>
      </c>
      <c r="UP60" s="41">
        <v>2.9869232187499994</v>
      </c>
      <c r="UQ60" s="41">
        <v>0.6406171249999999</v>
      </c>
      <c r="UR60" s="41">
        <v>0.69417296875000023</v>
      </c>
      <c r="US60" s="41">
        <v>0.75824456250000016</v>
      </c>
      <c r="UT60" s="41">
        <v>0.79434918750000005</v>
      </c>
      <c r="UU60" s="41">
        <v>31.670937499999997</v>
      </c>
      <c r="UV60" s="41">
        <v>26.833124999999999</v>
      </c>
      <c r="UW60" s="41">
        <v>27.058750000000007</v>
      </c>
      <c r="UX60" s="41">
        <v>27.286250000000003</v>
      </c>
      <c r="UY60" s="41">
        <f t="shared" si="50"/>
        <v>-4.6121874999999903</v>
      </c>
      <c r="UZ60" s="42">
        <v>75.979687500000011</v>
      </c>
      <c r="VA60" s="42">
        <f t="shared" si="51"/>
        <v>192.98840625000003</v>
      </c>
      <c r="VB60" s="42">
        <v>206</v>
      </c>
      <c r="VC60" s="42">
        <f t="shared" si="52"/>
        <v>13.011593749999975</v>
      </c>
      <c r="VD60" s="41">
        <f t="shared" si="58"/>
        <v>22.04980159715176</v>
      </c>
      <c r="VE60" s="41">
        <f t="shared" si="59"/>
        <v>22.591123903347619</v>
      </c>
      <c r="VF60" s="41">
        <f t="shared" si="67"/>
        <v>2.8436571133563269</v>
      </c>
    </row>
    <row r="61" spans="1:578" x14ac:dyDescent="0.25">
      <c r="A61" s="4">
        <v>1</v>
      </c>
      <c r="B61" s="4">
        <v>6</v>
      </c>
      <c r="C61" s="28">
        <v>610</v>
      </c>
      <c r="D61" s="42">
        <v>-9999</v>
      </c>
      <c r="E61" s="42">
        <v>-9999</v>
      </c>
      <c r="F61" s="4">
        <v>10</v>
      </c>
      <c r="G61" s="4">
        <v>48.8</v>
      </c>
      <c r="H61" s="40">
        <v>548.71012658227846</v>
      </c>
      <c r="I61" s="40">
        <f t="shared" si="7"/>
        <v>597.51012658227842</v>
      </c>
      <c r="J61" s="41">
        <f t="shared" si="8"/>
        <v>1.2358017095807206</v>
      </c>
      <c r="K61" s="4" t="s">
        <v>11</v>
      </c>
      <c r="L61" s="42">
        <v>300</v>
      </c>
      <c r="M61" s="42">
        <f t="shared" si="56"/>
        <v>336.00000000000006</v>
      </c>
      <c r="N61" s="42">
        <v>-9999</v>
      </c>
      <c r="O61" s="42">
        <v>-9999</v>
      </c>
      <c r="P61" s="42">
        <v>-9999</v>
      </c>
      <c r="Q61" s="42">
        <v>-9999</v>
      </c>
      <c r="R61" s="42">
        <v>-9999</v>
      </c>
      <c r="S61" s="42">
        <v>-9999</v>
      </c>
      <c r="T61" s="42">
        <v>-9999</v>
      </c>
      <c r="U61" s="42">
        <v>-9999</v>
      </c>
      <c r="V61" s="42">
        <v>-9999</v>
      </c>
      <c r="W61" s="42">
        <v>-9999</v>
      </c>
      <c r="X61" s="42">
        <v>-9999</v>
      </c>
      <c r="Y61" s="42">
        <v>-9999</v>
      </c>
      <c r="Z61" s="42">
        <v>-9999</v>
      </c>
      <c r="AA61" s="42">
        <v>-9999</v>
      </c>
      <c r="AB61" s="42">
        <v>-9999</v>
      </c>
      <c r="AC61" s="42">
        <v>-9999</v>
      </c>
      <c r="AD61" s="42">
        <v>-9999</v>
      </c>
      <c r="AE61" s="42">
        <v>-9999</v>
      </c>
      <c r="AF61" s="43">
        <v>15</v>
      </c>
      <c r="AG61" s="42">
        <v>-9999</v>
      </c>
      <c r="AH61" s="42">
        <v>-9999</v>
      </c>
      <c r="AI61" s="42">
        <v>-9999</v>
      </c>
      <c r="AJ61" s="42">
        <v>-9999</v>
      </c>
      <c r="AK61" s="42">
        <v>-9999</v>
      </c>
      <c r="AL61" s="58">
        <v>-9999</v>
      </c>
      <c r="AM61" s="42">
        <v>-9999</v>
      </c>
      <c r="AN61" s="42">
        <v>-9999</v>
      </c>
      <c r="AO61" s="42">
        <v>-9999</v>
      </c>
      <c r="AP61" s="42">
        <v>-9999</v>
      </c>
      <c r="AQ61" s="42">
        <v>-9999</v>
      </c>
      <c r="AR61" s="42">
        <v>-9999</v>
      </c>
      <c r="AS61" s="42">
        <v>-9999</v>
      </c>
      <c r="AT61" s="42">
        <v>-9999</v>
      </c>
      <c r="AU61" s="42">
        <v>-9999</v>
      </c>
      <c r="AV61" s="42">
        <v>-9999</v>
      </c>
      <c r="AW61" s="42">
        <v>-9999</v>
      </c>
      <c r="AX61" s="42">
        <v>-9999</v>
      </c>
      <c r="AY61" s="42">
        <v>-9999</v>
      </c>
      <c r="AZ61" s="42">
        <v>-9999</v>
      </c>
      <c r="BA61" s="42">
        <v>-9999</v>
      </c>
      <c r="BB61" s="42">
        <v>-9999</v>
      </c>
      <c r="BC61" s="42">
        <v>-9999</v>
      </c>
      <c r="BD61" s="42">
        <v>-9999</v>
      </c>
      <c r="BE61" s="42">
        <v>-9999</v>
      </c>
      <c r="BF61" s="42">
        <v>-9999</v>
      </c>
      <c r="BG61" s="42">
        <v>-9999</v>
      </c>
      <c r="BH61" s="42">
        <v>-9999</v>
      </c>
      <c r="BI61" s="42">
        <v>-9999</v>
      </c>
      <c r="BJ61" s="42">
        <v>-9999</v>
      </c>
      <c r="BK61" s="42">
        <v>-9999</v>
      </c>
      <c r="BL61" s="42">
        <v>-9999</v>
      </c>
      <c r="BM61" s="42">
        <v>-9999</v>
      </c>
      <c r="BN61" s="42">
        <v>-9999</v>
      </c>
      <c r="BO61" s="42">
        <v>-9999</v>
      </c>
      <c r="BP61" s="42">
        <v>-9999</v>
      </c>
      <c r="BQ61" s="42">
        <v>-9999</v>
      </c>
      <c r="BR61" s="42">
        <v>-9999</v>
      </c>
      <c r="BS61" s="42">
        <v>-9999</v>
      </c>
      <c r="BT61" s="42">
        <v>-9999</v>
      </c>
      <c r="BU61" s="42">
        <v>-9999</v>
      </c>
      <c r="BV61" s="42">
        <v>-9999</v>
      </c>
      <c r="BW61" s="42">
        <v>-9999</v>
      </c>
      <c r="BX61" s="42">
        <v>-9999</v>
      </c>
      <c r="BY61" s="42">
        <v>-9999</v>
      </c>
      <c r="BZ61" s="42">
        <v>-9999</v>
      </c>
      <c r="CA61" s="4">
        <v>67.099999999999994</v>
      </c>
      <c r="CB61" s="4">
        <v>86</v>
      </c>
      <c r="CC61" s="4">
        <v>88.2</v>
      </c>
      <c r="CD61" s="63">
        <v>-9999</v>
      </c>
      <c r="CE61" s="60">
        <v>-9999</v>
      </c>
      <c r="CF61" s="42">
        <v>-9999</v>
      </c>
      <c r="CG61" s="42">
        <v>-9999</v>
      </c>
      <c r="CH61" s="61">
        <v>-9999</v>
      </c>
      <c r="CI61" s="60">
        <v>-9999</v>
      </c>
      <c r="CJ61" s="42">
        <v>-9999</v>
      </c>
      <c r="CK61" s="42">
        <v>-9999</v>
      </c>
      <c r="CL61" s="62">
        <v>-9999</v>
      </c>
      <c r="CM61" s="60">
        <v>-9999</v>
      </c>
      <c r="CN61" s="42">
        <v>-9999</v>
      </c>
      <c r="CO61" s="42">
        <v>-9999</v>
      </c>
      <c r="CP61" s="62">
        <v>-9999</v>
      </c>
      <c r="CQ61" s="60">
        <v>-9999</v>
      </c>
      <c r="CR61" s="42">
        <v>-9999</v>
      </c>
      <c r="CS61" s="42">
        <v>-9999</v>
      </c>
      <c r="CT61" s="8">
        <v>1635.5</v>
      </c>
      <c r="CU61" s="8">
        <v>3.5464756345626651</v>
      </c>
      <c r="CV61" s="8">
        <v>4.6967775000000005</v>
      </c>
      <c r="CW61" s="8">
        <v>3482.1747464085743</v>
      </c>
      <c r="CX61" s="25">
        <f t="shared" si="61"/>
        <v>3482.1747464085743</v>
      </c>
      <c r="CY61" s="25">
        <f t="shared" si="9"/>
        <v>3555.434782608696</v>
      </c>
      <c r="CZ61" s="60">
        <v>-9999</v>
      </c>
      <c r="DA61" s="43">
        <v>2.95</v>
      </c>
      <c r="DB61" s="41">
        <f t="shared" si="10"/>
        <v>102.72415501905294</v>
      </c>
      <c r="DC61" s="42">
        <v>-9999</v>
      </c>
      <c r="DD61" s="42">
        <v>-9999</v>
      </c>
      <c r="DE61" s="41">
        <f t="shared" si="3"/>
        <v>1000</v>
      </c>
      <c r="DF61" s="41">
        <v>0</v>
      </c>
      <c r="DG61" s="41">
        <v>0.79494137931034492</v>
      </c>
      <c r="DH61" s="41">
        <v>0.57460344827586218</v>
      </c>
      <c r="DI61" s="41">
        <v>0.49536551724137923</v>
      </c>
      <c r="DJ61" s="41">
        <v>0.75946896551724119</v>
      </c>
      <c r="DK61" s="41">
        <v>0.50468965517241371</v>
      </c>
      <c r="DL61" s="41">
        <v>0.31263793103448273</v>
      </c>
      <c r="DM61" s="41">
        <v>0.22304313793103453</v>
      </c>
      <c r="DN61" s="41">
        <v>0.20115000000000005</v>
      </c>
      <c r="DO61" s="41">
        <v>0.2310943448275862</v>
      </c>
      <c r="DP61" s="41">
        <v>0.20928406896551727</v>
      </c>
      <c r="DQ61" s="41">
        <v>6.558668965517242E-2</v>
      </c>
      <c r="DR61" s="41">
        <v>7.412024137931035E-2</v>
      </c>
      <c r="DS61" s="41">
        <v>0.15969817241379314</v>
      </c>
      <c r="DT61" s="41">
        <v>0.43446079310344826</v>
      </c>
      <c r="DU61" s="41">
        <v>0.41570389655172413</v>
      </c>
      <c r="DV61" s="41">
        <v>0.19205172413793109</v>
      </c>
      <c r="DW61" s="41">
        <v>0.57464948275862071</v>
      </c>
      <c r="DX61" s="41">
        <v>0.50395234482758611</v>
      </c>
      <c r="DY61" s="41">
        <v>0.68767944827586203</v>
      </c>
      <c r="DZ61" s="41">
        <v>0.71559548275862062</v>
      </c>
      <c r="EA61" s="41">
        <v>0.72959475862068968</v>
      </c>
      <c r="EB61" s="41">
        <v>0.75298120689655201</v>
      </c>
      <c r="EC61" s="41">
        <v>21.53551724137931</v>
      </c>
      <c r="ED61" s="41">
        <v>24.703103448275858</v>
      </c>
      <c r="EE61" s="41">
        <v>25.286206896551725</v>
      </c>
      <c r="EF61" s="41">
        <v>27.066206896551723</v>
      </c>
      <c r="EG61" s="41">
        <f t="shared" si="11"/>
        <v>3.7506896551724154</v>
      </c>
      <c r="EH61" s="41">
        <v>37.542413793103449</v>
      </c>
      <c r="EI61" s="42">
        <f t="shared" si="12"/>
        <v>95.357731034482768</v>
      </c>
      <c r="EJ61" s="4">
        <v>105</v>
      </c>
      <c r="EK61" s="40">
        <f t="shared" si="13"/>
        <v>9.642268965517232</v>
      </c>
      <c r="EL61" s="41">
        <v>0.73572553191489354</v>
      </c>
      <c r="EM61" s="41">
        <v>0.52485957446808507</v>
      </c>
      <c r="EN61" s="41">
        <v>0.43813829787234043</v>
      </c>
      <c r="EO61" s="41">
        <v>0.70080212765957461</v>
      </c>
      <c r="EP61" s="41">
        <v>0.44800425531914889</v>
      </c>
      <c r="EQ61" s="41">
        <v>0.28273191489361693</v>
      </c>
      <c r="ER61" s="41">
        <v>0.24276827659574476</v>
      </c>
      <c r="ES61" s="41">
        <v>0.21960053191489362</v>
      </c>
      <c r="ET61" s="41">
        <v>0.25289002127659582</v>
      </c>
      <c r="EU61" s="41">
        <v>0.22985525531914891</v>
      </c>
      <c r="EV61" s="41">
        <v>7.9423382978723409E-2</v>
      </c>
      <c r="EW61" s="41">
        <v>9.019934042553189E-2</v>
      </c>
      <c r="EX61" s="41">
        <v>0.1664901489361702</v>
      </c>
      <c r="EY61" s="41">
        <v>0.44415399999999994</v>
      </c>
      <c r="EZ61" s="41">
        <v>0.42428263829787233</v>
      </c>
      <c r="FA61" s="41">
        <v>0.16527234042553193</v>
      </c>
      <c r="FB61" s="41">
        <v>0.64174153191489369</v>
      </c>
      <c r="FC61" s="41">
        <v>0.56342699999999979</v>
      </c>
      <c r="FD61" s="41">
        <v>0.65672982978723393</v>
      </c>
      <c r="FE61" s="41">
        <v>0.68534617021276611</v>
      </c>
      <c r="FF61" s="41">
        <v>0.70492353191489354</v>
      </c>
      <c r="FG61" s="41">
        <v>0.72907961702127666</v>
      </c>
      <c r="FH61" s="41">
        <v>21.7931914893617</v>
      </c>
      <c r="FI61" s="41">
        <v>24.599787234042555</v>
      </c>
      <c r="FJ61" s="41">
        <v>25.534680851063829</v>
      </c>
      <c r="FK61" s="41">
        <v>27.109999999999996</v>
      </c>
      <c r="FL61" s="41">
        <f t="shared" si="14"/>
        <v>3.7414893617021292</v>
      </c>
      <c r="FM61" s="41">
        <v>39.117234042553207</v>
      </c>
      <c r="FN61" s="40">
        <f t="shared" si="15"/>
        <v>99.357774468085154</v>
      </c>
      <c r="FO61" s="4">
        <v>105</v>
      </c>
      <c r="FP61" s="40">
        <f t="shared" si="16"/>
        <v>5.6422255319148462</v>
      </c>
      <c r="FQ61" s="41">
        <v>0.74220999999999981</v>
      </c>
      <c r="FR61" s="41">
        <v>0.51942250000000001</v>
      </c>
      <c r="FS61" s="41">
        <v>0.4073524999999999</v>
      </c>
      <c r="FT61" s="41">
        <v>0.707785</v>
      </c>
      <c r="FU61" s="41">
        <v>0.41273499999999991</v>
      </c>
      <c r="FV61" s="41">
        <v>0.27059750000000005</v>
      </c>
      <c r="FW61" s="41">
        <v>0.28441707500000007</v>
      </c>
      <c r="FX61" s="41">
        <v>0.26284152500000008</v>
      </c>
      <c r="FY61" s="41">
        <v>0.29065219999999992</v>
      </c>
      <c r="FZ61" s="41">
        <v>0.26916157500000004</v>
      </c>
      <c r="GA61" s="41">
        <v>0.11479749999999997</v>
      </c>
      <c r="GB61" s="41">
        <v>0.12149375000000003</v>
      </c>
      <c r="GC61" s="41">
        <v>0.17536172499999997</v>
      </c>
      <c r="GD61" s="41">
        <v>0.46474805000000002</v>
      </c>
      <c r="GE61" s="41">
        <v>0.44627942500000001</v>
      </c>
      <c r="GF61" s="41">
        <v>0.14213750000000006</v>
      </c>
      <c r="GG61" s="41">
        <v>0.797458475</v>
      </c>
      <c r="GH61" s="41">
        <v>0.71488322500000001</v>
      </c>
      <c r="GI61" s="41">
        <v>0.60270987499999984</v>
      </c>
      <c r="GJ61" s="41">
        <v>0.61635304999999985</v>
      </c>
      <c r="GK61" s="41">
        <v>0.66100245000000002</v>
      </c>
      <c r="GL61" s="41">
        <v>0.67261919999999997</v>
      </c>
      <c r="GM61" s="41">
        <v>22.076749999999997</v>
      </c>
      <c r="GN61" s="41">
        <v>24.734749999999998</v>
      </c>
      <c r="GO61" s="41">
        <v>25.552</v>
      </c>
      <c r="GP61" s="41">
        <v>26.969500000000004</v>
      </c>
      <c r="GQ61" s="41">
        <f t="shared" si="17"/>
        <v>3.4752500000000026</v>
      </c>
      <c r="GR61" s="40">
        <v>39.1845</v>
      </c>
      <c r="GS61" s="40">
        <f t="shared" si="18"/>
        <v>99.528630000000007</v>
      </c>
      <c r="GT61" s="4">
        <v>104</v>
      </c>
      <c r="GU61" s="41">
        <f t="shared" si="19"/>
        <v>4.4713699999999932</v>
      </c>
      <c r="GV61" s="41">
        <v>0.7688047619047621</v>
      </c>
      <c r="GW61" s="41">
        <v>0.52163571428571431</v>
      </c>
      <c r="GX61" s="41">
        <v>0.37339047619047633</v>
      </c>
      <c r="GY61" s="41">
        <v>0.73716190476190491</v>
      </c>
      <c r="GZ61" s="41">
        <v>0.38657857142857149</v>
      </c>
      <c r="HA61" s="41">
        <v>0.26231666666666664</v>
      </c>
      <c r="HB61" s="41">
        <v>0.32983923809523819</v>
      </c>
      <c r="HC61" s="41">
        <v>0.31103802380952378</v>
      </c>
      <c r="HD61" s="41">
        <v>0.34597383333333337</v>
      </c>
      <c r="HE61" s="41">
        <v>0.3273510238095238</v>
      </c>
      <c r="HF61" s="41">
        <v>0.14898414285714287</v>
      </c>
      <c r="HG61" s="41">
        <v>0.16671928571428568</v>
      </c>
      <c r="HH61" s="41">
        <v>0.19052388095238088</v>
      </c>
      <c r="HI61" s="41">
        <v>0.4905052619047619</v>
      </c>
      <c r="HJ61" s="41">
        <v>0.47437728571428567</v>
      </c>
      <c r="HK61" s="41">
        <v>0.12426190476190475</v>
      </c>
      <c r="HL61" s="41">
        <v>0.99414847619047597</v>
      </c>
      <c r="HM61" s="41">
        <v>0.91161930952380965</v>
      </c>
      <c r="HN61" s="41">
        <v>0.5512648333333332</v>
      </c>
      <c r="HO61" s="41">
        <v>0.57980454761904754</v>
      </c>
      <c r="HP61" s="41">
        <v>0.62237650000000011</v>
      </c>
      <c r="HQ61" s="41">
        <v>0.64639335714285717</v>
      </c>
      <c r="HR61" s="41">
        <v>16.81880952380952</v>
      </c>
      <c r="HS61" s="41">
        <v>20.417142857142853</v>
      </c>
      <c r="HT61" s="41">
        <v>21.172142857142862</v>
      </c>
      <c r="HU61" s="41">
        <v>22.043809523809522</v>
      </c>
      <c r="HV61" s="41">
        <f t="shared" si="20"/>
        <v>4.3533333333333424</v>
      </c>
      <c r="HW61" s="41">
        <v>38.766904761904762</v>
      </c>
      <c r="HX61" s="41">
        <f t="shared" si="21"/>
        <v>98.467938095238097</v>
      </c>
      <c r="HY61" s="4">
        <v>106</v>
      </c>
      <c r="HZ61" s="40">
        <f t="shared" si="22"/>
        <v>7.5320619047619033</v>
      </c>
      <c r="IA61" s="41">
        <v>0.72315555555555566</v>
      </c>
      <c r="IB61" s="41">
        <v>0.42925925925925917</v>
      </c>
      <c r="IC61" s="41">
        <v>0.27673148148148141</v>
      </c>
      <c r="ID61" s="41">
        <v>0.66832592592592632</v>
      </c>
      <c r="IE61" s="41">
        <v>0.2980037037037036</v>
      </c>
      <c r="IF61" s="41">
        <v>0.20092222222222225</v>
      </c>
      <c r="IG61" s="41">
        <v>0.41533888888888898</v>
      </c>
      <c r="IH61" s="41">
        <v>0.38226109259259267</v>
      </c>
      <c r="II61" s="41">
        <v>0.44862529629629638</v>
      </c>
      <c r="IJ61" s="41">
        <v>0.41655346296296292</v>
      </c>
      <c r="IK61" s="41">
        <v>0.1807718703703704</v>
      </c>
      <c r="IL61" s="41">
        <v>0.22047050000000007</v>
      </c>
      <c r="IM61" s="41">
        <v>0.25433959259259264</v>
      </c>
      <c r="IN61" s="41">
        <v>0.56538187037037024</v>
      </c>
      <c r="IO61" s="41">
        <v>0.53790766666666645</v>
      </c>
      <c r="IP61" s="41">
        <v>9.7081481481481491E-2</v>
      </c>
      <c r="IQ61" s="41">
        <v>1.4427012592592598</v>
      </c>
      <c r="IR61" s="41">
        <v>1.2564871111111107</v>
      </c>
      <c r="IS61" s="41">
        <v>0.57167688888888901</v>
      </c>
      <c r="IT61" s="41">
        <v>0.61735022222222247</v>
      </c>
      <c r="IU61" s="41">
        <v>0.65839340740740737</v>
      </c>
      <c r="IV61" s="41">
        <v>0.69474059259259291</v>
      </c>
      <c r="IW61" s="41">
        <v>20.227962962962966</v>
      </c>
      <c r="IX61" s="41">
        <v>21.148333333333337</v>
      </c>
      <c r="IY61" s="41">
        <v>22.730740740740739</v>
      </c>
      <c r="IZ61" s="41">
        <v>23.48314814814815</v>
      </c>
      <c r="JA61" s="41">
        <f t="shared" si="23"/>
        <v>2.5027777777777729</v>
      </c>
      <c r="JB61" s="41">
        <v>41.63833333333335</v>
      </c>
      <c r="JC61" s="41">
        <f t="shared" si="24"/>
        <v>105.7613666666667</v>
      </c>
      <c r="JD61" s="41">
        <v>112</v>
      </c>
      <c r="JE61" s="41">
        <f t="shared" si="25"/>
        <v>6.2386333333332971</v>
      </c>
      <c r="JF61" s="41">
        <v>0.64338684210526331</v>
      </c>
      <c r="JG61" s="41">
        <v>0.32913157894736839</v>
      </c>
      <c r="JH61" s="41">
        <v>0.16959210526315785</v>
      </c>
      <c r="JI61" s="41">
        <v>0.57872105263157902</v>
      </c>
      <c r="JJ61" s="41">
        <v>0.18479736842105265</v>
      </c>
      <c r="JK61" s="41">
        <v>0.13663421052631583</v>
      </c>
      <c r="JL61" s="41">
        <v>0.55251157894736824</v>
      </c>
      <c r="JM61" s="41">
        <v>0.51493181578947378</v>
      </c>
      <c r="JN61" s="41">
        <v>0.58484268421052632</v>
      </c>
      <c r="JO61" s="41">
        <v>0.54949405263157891</v>
      </c>
      <c r="JP61" s="41">
        <v>0.28059421052631583</v>
      </c>
      <c r="JQ61" s="41">
        <v>0.32736542105263161</v>
      </c>
      <c r="JR61" s="41">
        <v>0.32195344736842096</v>
      </c>
      <c r="JS61" s="41">
        <v>0.64936052631578933</v>
      </c>
      <c r="JT61" s="41">
        <v>0.61800918421052642</v>
      </c>
      <c r="JU61" s="41">
        <v>4.8163157894736845E-2</v>
      </c>
      <c r="JV61" s="41">
        <v>2.5017964210526316</v>
      </c>
      <c r="JW61" s="41">
        <v>2.152093552631579</v>
      </c>
      <c r="JX61" s="41">
        <v>0.55197502631578954</v>
      </c>
      <c r="JY61" s="41">
        <v>0.58212110526315808</v>
      </c>
      <c r="JZ61" s="41">
        <v>0.66009797368421064</v>
      </c>
      <c r="KA61" s="41">
        <v>0.68199868421052623</v>
      </c>
      <c r="KB61" s="41">
        <v>25.8</v>
      </c>
      <c r="KC61" s="41">
        <v>22.099473684210519</v>
      </c>
      <c r="KD61" s="41">
        <v>23.208157894736846</v>
      </c>
      <c r="KE61" s="41">
        <v>24.09236842105263</v>
      </c>
      <c r="KF61" s="41">
        <f t="shared" si="26"/>
        <v>-2.5918421052631544</v>
      </c>
      <c r="KG61" s="41">
        <v>43.748947368421057</v>
      </c>
      <c r="KH61" s="41">
        <f t="shared" si="27"/>
        <v>111.12232631578948</v>
      </c>
      <c r="KI61" s="41">
        <v>120</v>
      </c>
      <c r="KJ61" s="41">
        <f t="shared" si="28"/>
        <v>8.8776736842105208</v>
      </c>
      <c r="KK61" s="41">
        <v>0.39594722222222228</v>
      </c>
      <c r="KL61" s="41">
        <v>0.17207222222222221</v>
      </c>
      <c r="KM61" s="41">
        <v>6.6069444444444431E-2</v>
      </c>
      <c r="KN61" s="41">
        <v>0.35939444444444446</v>
      </c>
      <c r="KO61" s="41">
        <v>8.1461111111111109E-2</v>
      </c>
      <c r="KP61" s="41">
        <v>6.5525E-2</v>
      </c>
      <c r="KQ61" s="41">
        <v>0.65739255555555554</v>
      </c>
      <c r="KR61" s="41">
        <v>0.62920594444444444</v>
      </c>
      <c r="KS61" s="41">
        <v>0.71495836111111111</v>
      </c>
      <c r="KT61" s="41">
        <v>0.69080661111111097</v>
      </c>
      <c r="KU61" s="41">
        <v>0.35685786111111112</v>
      </c>
      <c r="KV61" s="41">
        <v>0.45138130555555556</v>
      </c>
      <c r="KW61" s="41">
        <v>0.39296405555555558</v>
      </c>
      <c r="KX61" s="41">
        <v>0.71549069444444457</v>
      </c>
      <c r="KY61" s="41">
        <v>0.69122255555555556</v>
      </c>
      <c r="KZ61" s="41">
        <v>1.5936111111111109E-2</v>
      </c>
      <c r="LA61" s="41">
        <v>3.8823148333333339</v>
      </c>
      <c r="LB61" s="41">
        <v>3.4290066388888878</v>
      </c>
      <c r="LC61" s="41">
        <v>0.54998105555555565</v>
      </c>
      <c r="LD61" s="41">
        <v>0.59687483333333324</v>
      </c>
      <c r="LE61" s="41">
        <v>0.67595119444444463</v>
      </c>
      <c r="LF61" s="41">
        <v>0.70927108333333333</v>
      </c>
      <c r="LG61" s="41">
        <v>20.429166666666667</v>
      </c>
      <c r="LH61" s="41">
        <v>16.948333333333338</v>
      </c>
      <c r="LI61" s="41">
        <v>17.258333333333329</v>
      </c>
      <c r="LJ61" s="41">
        <v>17.203611111111108</v>
      </c>
      <c r="LK61" s="41">
        <f t="shared" si="29"/>
        <v>-3.1708333333333378</v>
      </c>
      <c r="LL61" s="41">
        <v>56.440277777777773</v>
      </c>
      <c r="LM61" s="41">
        <f t="shared" si="30"/>
        <v>143.35830555555555</v>
      </c>
      <c r="LN61" s="41">
        <v>150</v>
      </c>
      <c r="LO61" s="41">
        <f t="shared" si="31"/>
        <v>6.6416944444444539</v>
      </c>
      <c r="LP61" s="41">
        <v>0.47026176470588238</v>
      </c>
      <c r="LQ61" s="41">
        <v>0.16234999999999997</v>
      </c>
      <c r="LR61" s="41">
        <v>3.615588235294117E-2</v>
      </c>
      <c r="LS61" s="41">
        <v>0.4207735294117646</v>
      </c>
      <c r="LT61" s="41">
        <v>6.2182352941176466E-2</v>
      </c>
      <c r="LU61" s="41">
        <v>5.4670588235294124E-2</v>
      </c>
      <c r="LV61" s="41">
        <v>0.76548605882352938</v>
      </c>
      <c r="LW61" s="41">
        <v>0.74158120588235321</v>
      </c>
      <c r="LX61" s="41">
        <v>0.85692544117647063</v>
      </c>
      <c r="LY61" s="41">
        <v>0.84144679411764689</v>
      </c>
      <c r="LZ61" s="41">
        <v>0.44589714705882344</v>
      </c>
      <c r="MA61" s="41">
        <v>0.63565417647058842</v>
      </c>
      <c r="MB61" s="41">
        <v>0.48527585294117642</v>
      </c>
      <c r="MC61" s="41">
        <v>0.79094067647058808</v>
      </c>
      <c r="MD61" s="41">
        <v>0.76925032352941169</v>
      </c>
      <c r="ME61" s="41">
        <v>7.5117647058823515E-3</v>
      </c>
      <c r="MF61" s="41">
        <v>6.5738676176470605</v>
      </c>
      <c r="MG61" s="41">
        <v>5.7759185882352941</v>
      </c>
      <c r="MH61" s="41">
        <v>0.56632808823529401</v>
      </c>
      <c r="MI61" s="41">
        <v>0.63356044117647059</v>
      </c>
      <c r="MJ61" s="41">
        <v>0.70736717647058822</v>
      </c>
      <c r="MK61" s="41">
        <v>0.7527252058823527</v>
      </c>
      <c r="ML61" s="41">
        <v>22.09558823529413</v>
      </c>
      <c r="MM61" s="41">
        <v>19.032058823529411</v>
      </c>
      <c r="MN61" s="41">
        <v>19.256176470588237</v>
      </c>
      <c r="MO61" s="41">
        <v>19.263823529411759</v>
      </c>
      <c r="MP61" s="41">
        <f t="shared" si="32"/>
        <v>-2.8394117647058934</v>
      </c>
      <c r="MQ61" s="41">
        <v>70.235588235294131</v>
      </c>
      <c r="MR61" s="41">
        <f t="shared" si="33"/>
        <v>178.39839411764709</v>
      </c>
      <c r="MS61" s="41">
        <v>150</v>
      </c>
      <c r="MT61" s="41">
        <f t="shared" si="34"/>
        <v>-28.398394117647086</v>
      </c>
      <c r="MU61" s="41">
        <v>0.44108064516129047</v>
      </c>
      <c r="MV61" s="41">
        <v>0.15256129032258064</v>
      </c>
      <c r="MW61" s="41">
        <v>3.133225806451613E-2</v>
      </c>
      <c r="MX61" s="41">
        <v>0.39021612903225811</v>
      </c>
      <c r="MY61" s="41">
        <v>5.270322580645162E-2</v>
      </c>
      <c r="MZ61" s="41">
        <v>4.6090322580645167E-2</v>
      </c>
      <c r="NA61" s="41">
        <v>0.78548299999999993</v>
      </c>
      <c r="NB61" s="41">
        <v>0.76120180645161284</v>
      </c>
      <c r="NC61" s="41">
        <v>0.86692306451612899</v>
      </c>
      <c r="ND61" s="41">
        <v>0.85130319354838702</v>
      </c>
      <c r="NE61" s="41">
        <v>0.48675477419354846</v>
      </c>
      <c r="NF61" s="41">
        <v>0.66126719354838703</v>
      </c>
      <c r="NG61" s="41">
        <v>0.48426541935483869</v>
      </c>
      <c r="NH61" s="41">
        <v>0.81000670967741939</v>
      </c>
      <c r="NI61" s="41">
        <v>0.78810977419354844</v>
      </c>
      <c r="NJ61" s="41">
        <v>6.6129032258064506E-3</v>
      </c>
      <c r="NK61" s="41">
        <v>7.4134110000000017</v>
      </c>
      <c r="NL61" s="41">
        <v>6.4400860645161293</v>
      </c>
      <c r="NM61" s="41">
        <v>0.55884980645161297</v>
      </c>
      <c r="NN61" s="41">
        <v>0.61630900000000011</v>
      </c>
      <c r="NO61" s="41">
        <v>0.70225983870967734</v>
      </c>
      <c r="NP61" s="41">
        <v>0.74100203225806438</v>
      </c>
      <c r="NQ61" s="41">
        <v>24.454516129032253</v>
      </c>
      <c r="NR61" s="41">
        <v>21.221612903225804</v>
      </c>
      <c r="NS61" s="41">
        <v>21.355161290322577</v>
      </c>
      <c r="NT61" s="41">
        <v>22.184838709677418</v>
      </c>
      <c r="NU61" s="41">
        <f t="shared" si="35"/>
        <v>-3.0993548387096759</v>
      </c>
      <c r="NV61" s="41">
        <v>70.035161290322591</v>
      </c>
      <c r="NW61" s="41">
        <f t="shared" si="36"/>
        <v>177.88930967741939</v>
      </c>
      <c r="NX61" s="41">
        <v>174</v>
      </c>
      <c r="NY61" s="41">
        <f t="shared" si="37"/>
        <v>-3.8893096774193907</v>
      </c>
      <c r="NZ61" s="41">
        <v>0.45452187499999996</v>
      </c>
      <c r="OA61" s="41">
        <v>0.15049999999999997</v>
      </c>
      <c r="OB61" s="41">
        <v>2.8228125000000003E-2</v>
      </c>
      <c r="OC61" s="41">
        <v>0.4009687500000001</v>
      </c>
      <c r="OD61" s="41">
        <v>4.9221875000000005E-2</v>
      </c>
      <c r="OE61" s="41">
        <v>4.4281250000000001E-2</v>
      </c>
      <c r="OF61" s="41">
        <v>0.80422081249999977</v>
      </c>
      <c r="OG61" s="41">
        <v>0.78106981249999996</v>
      </c>
      <c r="OH61" s="41">
        <v>0.88277821874999995</v>
      </c>
      <c r="OI61" s="41">
        <v>0.86821940624999994</v>
      </c>
      <c r="OJ61" s="41">
        <v>0.50695853125000001</v>
      </c>
      <c r="OK61" s="41">
        <v>0.68426081250000015</v>
      </c>
      <c r="OL61" s="41">
        <v>0.50142600000000004</v>
      </c>
      <c r="OM61" s="41">
        <v>0.82173903125000014</v>
      </c>
      <c r="ON61" s="41">
        <v>0.80051253124999999</v>
      </c>
      <c r="OO61" s="41">
        <v>4.9406249999999997E-3</v>
      </c>
      <c r="OP61" s="41">
        <v>8.245072781250002</v>
      </c>
      <c r="OQ61" s="41">
        <v>7.1552492812499988</v>
      </c>
      <c r="OR61" s="41">
        <v>0.56799274999999994</v>
      </c>
      <c r="OS61" s="41">
        <v>0.62332612499999984</v>
      </c>
      <c r="OT61" s="41">
        <v>0.7117766875</v>
      </c>
      <c r="OU61" s="41">
        <v>0.74862600000000012</v>
      </c>
      <c r="OV61" s="41">
        <v>14.556875000000002</v>
      </c>
      <c r="OW61" s="41">
        <v>11.808750000000002</v>
      </c>
      <c r="OX61" s="41">
        <v>12.036249999999999</v>
      </c>
      <c r="OY61" s="41">
        <v>12.383749999999996</v>
      </c>
      <c r="OZ61" s="41">
        <f t="shared" si="38"/>
        <v>-2.5206250000000026</v>
      </c>
      <c r="PA61" s="41">
        <v>31.439062500000006</v>
      </c>
      <c r="PB61" s="41">
        <f t="shared" si="39"/>
        <v>79.85521875000002</v>
      </c>
      <c r="PC61" s="41">
        <v>184</v>
      </c>
      <c r="PD61" s="41">
        <f t="shared" si="40"/>
        <v>104.14478124999998</v>
      </c>
      <c r="PE61" s="41">
        <v>0.51231363636363636</v>
      </c>
      <c r="PF61" s="41">
        <v>0.14512272727272729</v>
      </c>
      <c r="PG61" s="41">
        <v>3.8572727272727279E-2</v>
      </c>
      <c r="PH61" s="41">
        <v>0.45194772727272736</v>
      </c>
      <c r="PI61" s="41">
        <v>5.8122727272727277E-2</v>
      </c>
      <c r="PJ61" s="41">
        <v>5.7195454545454542E-2</v>
      </c>
      <c r="PK61" s="41">
        <v>0.79606213636363643</v>
      </c>
      <c r="PL61" s="41">
        <v>0.77197040909090897</v>
      </c>
      <c r="PM61" s="41">
        <v>0.85979729545454542</v>
      </c>
      <c r="PN61" s="41">
        <v>0.84256118181818163</v>
      </c>
      <c r="PO61" s="41">
        <v>0.42635927272727264</v>
      </c>
      <c r="PP61" s="41">
        <v>0.57927681818181809</v>
      </c>
      <c r="PQ61" s="41">
        <v>0.55859674999999986</v>
      </c>
      <c r="PR61" s="41">
        <v>0.7990391818181819</v>
      </c>
      <c r="PS61" s="41">
        <v>0.77540102272727285</v>
      </c>
      <c r="PT61" s="41">
        <v>9.2727272727272732E-4</v>
      </c>
      <c r="PU61" s="41">
        <v>7.8238797045454556</v>
      </c>
      <c r="PV61" s="41">
        <v>6.782922227272727</v>
      </c>
      <c r="PW61" s="41">
        <v>0.64948765909090922</v>
      </c>
      <c r="PX61" s="41">
        <v>0.70173979545454557</v>
      </c>
      <c r="PY61" s="41">
        <v>0.77465131818181832</v>
      </c>
      <c r="PZ61" s="41">
        <v>0.80809975000000012</v>
      </c>
      <c r="QA61" s="41">
        <v>23.917045454545459</v>
      </c>
      <c r="QB61" s="41">
        <v>20.22</v>
      </c>
      <c r="QC61" s="41">
        <v>20.593409090909088</v>
      </c>
      <c r="QD61" s="41">
        <v>20.758181818181821</v>
      </c>
      <c r="QE61" s="41">
        <f t="shared" si="41"/>
        <v>-3.3236363636363713</v>
      </c>
      <c r="QF61" s="41">
        <v>48.524090909090908</v>
      </c>
      <c r="QG61" s="41">
        <f t="shared" si="42"/>
        <v>123.25119090909091</v>
      </c>
      <c r="QH61" s="41">
        <v>185</v>
      </c>
      <c r="QI61" s="41">
        <f t="shared" si="43"/>
        <v>61.748809090909091</v>
      </c>
      <c r="QJ61" s="41">
        <v>0.46442424242424241</v>
      </c>
      <c r="QK61" s="41">
        <v>0.18439696969696973</v>
      </c>
      <c r="QL61" s="41">
        <v>4.3530303030303023E-2</v>
      </c>
      <c r="QM61" s="41">
        <v>0.32237272727272731</v>
      </c>
      <c r="QN61" s="41">
        <v>5.5715151515151516E-2</v>
      </c>
      <c r="QO61" s="41">
        <v>5.9184848484848493E-2</v>
      </c>
      <c r="QP61" s="41">
        <v>0.78548972727272748</v>
      </c>
      <c r="QQ61" s="41">
        <v>0.7052622121212121</v>
      </c>
      <c r="QR61" s="41">
        <v>0.82791154545454548</v>
      </c>
      <c r="QS61" s="41">
        <v>0.76166975757575761</v>
      </c>
      <c r="QT61" s="41">
        <v>0.53502733333333341</v>
      </c>
      <c r="QU61" s="41">
        <v>0.61623006060606056</v>
      </c>
      <c r="QV61" s="41">
        <v>0.43188509090909094</v>
      </c>
      <c r="QW61" s="41">
        <v>0.77312475757575749</v>
      </c>
      <c r="QX61" s="41">
        <v>0.689639909090909</v>
      </c>
      <c r="QY61" s="41">
        <v>-3.4696969696969694E-3</v>
      </c>
      <c r="QZ61" s="41">
        <v>7.3502111212121219</v>
      </c>
      <c r="RA61" s="41">
        <v>4.8107921212121214</v>
      </c>
      <c r="RB61" s="41">
        <v>0.52177015151515149</v>
      </c>
      <c r="RC61" s="41">
        <v>0.54978409090909086</v>
      </c>
      <c r="RD61" s="41">
        <v>0.66564957575757555</v>
      </c>
      <c r="RE61" s="41">
        <v>0.68523299999999998</v>
      </c>
      <c r="RF61" s="41">
        <v>25.319999999999993</v>
      </c>
      <c r="RG61" s="41">
        <v>22.880303030303033</v>
      </c>
      <c r="RH61" s="41">
        <v>23.066666666666666</v>
      </c>
      <c r="RI61" s="41">
        <v>23.944848484848485</v>
      </c>
      <c r="RJ61" s="41">
        <f t="shared" si="44"/>
        <v>-2.2533333333333267</v>
      </c>
      <c r="RK61" s="41">
        <v>50.884545454545446</v>
      </c>
      <c r="RL61" s="41">
        <f t="shared" si="45"/>
        <v>129.24674545454545</v>
      </c>
      <c r="RM61" s="41">
        <v>197</v>
      </c>
      <c r="RN61" s="41">
        <f t="shared" si="46"/>
        <v>67.753254545454553</v>
      </c>
      <c r="RO61" s="41">
        <v>0.42659354838709668</v>
      </c>
      <c r="RP61" s="41">
        <v>0.12565483870967745</v>
      </c>
      <c r="RQ61" s="41">
        <v>3.8703225806451615E-2</v>
      </c>
      <c r="RR61" s="41">
        <v>0.29332258064516131</v>
      </c>
      <c r="RS61" s="41">
        <v>5.3222580645161305E-2</v>
      </c>
      <c r="RT61" s="41">
        <v>5.2593548387096775E-2</v>
      </c>
      <c r="RU61" s="41">
        <v>0.77808948387096788</v>
      </c>
      <c r="RV61" s="41">
        <v>0.69300983870967747</v>
      </c>
      <c r="RW61" s="41">
        <v>0.83327883870967745</v>
      </c>
      <c r="RX61" s="41">
        <v>0.76647529032258077</v>
      </c>
      <c r="RY61" s="41">
        <v>0.40378241935483861</v>
      </c>
      <c r="RZ61" s="41">
        <v>0.52707116129032261</v>
      </c>
      <c r="SA61" s="41">
        <v>0.54537222580645173</v>
      </c>
      <c r="SB61" s="41">
        <v>0.78015687096774211</v>
      </c>
      <c r="SC61" s="41">
        <v>0.69592835483870974</v>
      </c>
      <c r="SD61" s="41">
        <v>6.2903225806451612E-4</v>
      </c>
      <c r="SE61" s="41">
        <v>7.0487546129032257</v>
      </c>
      <c r="SF61" s="41">
        <v>4.5371019999999991</v>
      </c>
      <c r="SG61" s="41">
        <v>0.65457987096774195</v>
      </c>
      <c r="SH61" s="41">
        <v>0.70099348387096783</v>
      </c>
      <c r="SI61" s="41">
        <v>0.77607919354838684</v>
      </c>
      <c r="SJ61" s="41">
        <v>0.80612322580645146</v>
      </c>
      <c r="SK61" s="41">
        <v>30.836129032258057</v>
      </c>
      <c r="SL61" s="41">
        <v>25.770645161290325</v>
      </c>
      <c r="SM61" s="41">
        <v>26.250322580645161</v>
      </c>
      <c r="SN61" s="41">
        <v>27.359032258064516</v>
      </c>
      <c r="SO61" s="41">
        <f t="shared" si="47"/>
        <v>-4.5858064516128962</v>
      </c>
      <c r="SP61" s="42">
        <v>56.209032258064525</v>
      </c>
      <c r="SQ61" s="42">
        <f t="shared" si="48"/>
        <v>142.7709419354839</v>
      </c>
      <c r="SR61" s="42">
        <v>202.5</v>
      </c>
      <c r="SS61" s="42">
        <f t="shared" si="49"/>
        <v>59.729058064516096</v>
      </c>
      <c r="ST61" s="41">
        <v>0.38838500000000004</v>
      </c>
      <c r="SU61" s="41">
        <v>0.1341425</v>
      </c>
      <c r="SV61" s="41">
        <v>4.9585000000000011E-2</v>
      </c>
      <c r="SW61" s="41">
        <v>0.27697249999999995</v>
      </c>
      <c r="SX61" s="41">
        <v>5.9822500000000001E-2</v>
      </c>
      <c r="SY61" s="41">
        <v>5.46875E-2</v>
      </c>
      <c r="SZ61" s="41">
        <v>0.73294259999999989</v>
      </c>
      <c r="TA61" s="41">
        <v>0.6450198250000001</v>
      </c>
      <c r="TB61" s="41">
        <v>0.77286637499999977</v>
      </c>
      <c r="TC61" s="41">
        <v>0.6959977249999999</v>
      </c>
      <c r="TD61" s="41">
        <v>0.38256689999999993</v>
      </c>
      <c r="TE61" s="41">
        <v>0.45893305000000001</v>
      </c>
      <c r="TF61" s="41">
        <v>0.48685627499999995</v>
      </c>
      <c r="TG61" s="41">
        <v>0.75265070000000001</v>
      </c>
      <c r="TH61" s="41">
        <v>0.66990412499999996</v>
      </c>
      <c r="TI61" s="41">
        <v>5.1349999999999998E-3</v>
      </c>
      <c r="TJ61" s="41">
        <v>5.5224169500000002</v>
      </c>
      <c r="TK61" s="41">
        <v>3.6488230249999996</v>
      </c>
      <c r="TL61" s="41">
        <v>0.6300932749999999</v>
      </c>
      <c r="TM61" s="41">
        <v>0.66414209999999974</v>
      </c>
      <c r="TN61" s="41">
        <v>0.75077252500000002</v>
      </c>
      <c r="TO61" s="41">
        <v>0.77367792499999999</v>
      </c>
      <c r="TP61" s="41">
        <v>31.9</v>
      </c>
      <c r="TQ61" s="41">
        <v>30.511249999999997</v>
      </c>
      <c r="TR61" s="41">
        <v>32.024750000000004</v>
      </c>
      <c r="TS61" s="41">
        <v>32.142749999999992</v>
      </c>
      <c r="TT61" s="41">
        <f t="shared" si="62"/>
        <v>0.12475000000000591</v>
      </c>
      <c r="TU61" s="41">
        <v>54.076499999999996</v>
      </c>
      <c r="TV61" s="41">
        <f t="shared" si="65"/>
        <v>137.35431</v>
      </c>
      <c r="TW61" s="41">
        <v>207</v>
      </c>
      <c r="TX61" s="41">
        <f t="shared" si="66"/>
        <v>69.645690000000002</v>
      </c>
      <c r="TY61" s="41">
        <v>0.43025514511873381</v>
      </c>
      <c r="TZ61" s="41">
        <v>0.15252480211081787</v>
      </c>
      <c r="UA61" s="41">
        <v>5.6770712401055377E-2</v>
      </c>
      <c r="UB61" s="41">
        <v>0.2705451187335095</v>
      </c>
      <c r="UC61" s="41">
        <v>8.0096306068601533E-2</v>
      </c>
      <c r="UD61" s="41">
        <v>6.0305540897097623E-2</v>
      </c>
      <c r="UE61" s="41">
        <v>0.68595726912928789</v>
      </c>
      <c r="UF61" s="41">
        <v>0.54333041688654327</v>
      </c>
      <c r="UG61" s="41">
        <v>0.7664641266490767</v>
      </c>
      <c r="UH61" s="41">
        <v>0.65302250131926098</v>
      </c>
      <c r="UI61" s="41">
        <v>0.31093108443271789</v>
      </c>
      <c r="UJ61" s="41">
        <v>0.45658286807387849</v>
      </c>
      <c r="UK61" s="41">
        <v>0.47648218997361452</v>
      </c>
      <c r="UL61" s="41">
        <v>0.75382660158311332</v>
      </c>
      <c r="UM61" s="41">
        <v>0.63561844063324591</v>
      </c>
      <c r="UN61" s="41">
        <v>1.9790765171503959E-2</v>
      </c>
      <c r="UO61" s="41">
        <v>4.3814112374670202</v>
      </c>
      <c r="UP61" s="41">
        <v>2.3871461081794187</v>
      </c>
      <c r="UQ61" s="41">
        <v>0.62162582058047477</v>
      </c>
      <c r="UR61" s="41">
        <v>0.69457044591029093</v>
      </c>
      <c r="US61" s="41">
        <v>0.74334690237467005</v>
      </c>
      <c r="UT61" s="41">
        <v>0.79275054617414198</v>
      </c>
      <c r="UU61" s="41">
        <v>32.661741424802109</v>
      </c>
      <c r="UV61" s="41">
        <v>28.025672823218983</v>
      </c>
      <c r="UW61" s="41">
        <v>28.660290237466985</v>
      </c>
      <c r="UX61" s="41">
        <v>30.580000000000062</v>
      </c>
      <c r="UY61" s="41">
        <f t="shared" si="50"/>
        <v>-4.0014511873351246</v>
      </c>
      <c r="UZ61" s="42">
        <v>67.776147757255728</v>
      </c>
      <c r="VA61" s="42">
        <f t="shared" si="51"/>
        <v>172.15141530342956</v>
      </c>
      <c r="VB61" s="42">
        <v>206</v>
      </c>
      <c r="VC61" s="42">
        <f t="shared" si="52"/>
        <v>33.848584696570441</v>
      </c>
      <c r="VD61" s="41">
        <f t="shared" si="58"/>
        <v>22.407433841054512</v>
      </c>
      <c r="VE61" s="41">
        <f t="shared" si="59"/>
        <v>23.058081860930368</v>
      </c>
      <c r="VF61" s="41">
        <f t="shared" si="67"/>
        <v>2.7971723154801813</v>
      </c>
    </row>
    <row r="62" spans="1:578" x14ac:dyDescent="0.25">
      <c r="A62" s="4">
        <v>2</v>
      </c>
      <c r="B62" s="4">
        <v>7</v>
      </c>
      <c r="C62" s="28">
        <v>701</v>
      </c>
      <c r="D62" s="42">
        <v>-9999</v>
      </c>
      <c r="E62" s="4">
        <v>13</v>
      </c>
      <c r="F62" s="4">
        <v>1</v>
      </c>
      <c r="G62" s="4">
        <v>48.8</v>
      </c>
      <c r="H62" s="40">
        <v>134.64367088607594</v>
      </c>
      <c r="I62" s="40">
        <f t="shared" si="7"/>
        <v>183.44367088607595</v>
      </c>
      <c r="J62" s="41">
        <f t="shared" si="8"/>
        <v>0.3794077991439006</v>
      </c>
      <c r="K62" s="4" t="s">
        <v>11</v>
      </c>
      <c r="L62" s="42">
        <v>300</v>
      </c>
      <c r="M62" s="42">
        <f t="shared" si="56"/>
        <v>336.00000000000006</v>
      </c>
      <c r="N62" s="40">
        <v>62.4</v>
      </c>
      <c r="O62" s="40">
        <v>17.439999999999998</v>
      </c>
      <c r="P62" s="40">
        <v>20.160000000000004</v>
      </c>
      <c r="Q62" s="40">
        <v>56.399999999999991</v>
      </c>
      <c r="R62" s="40">
        <v>17.439999999999998</v>
      </c>
      <c r="S62" s="40">
        <v>26.160000000000004</v>
      </c>
      <c r="T62" s="40">
        <v>52.400000000000006</v>
      </c>
      <c r="U62" s="40">
        <v>27.439999999999998</v>
      </c>
      <c r="V62" s="40">
        <v>20.160000000000004</v>
      </c>
      <c r="W62" s="40">
        <v>40.4</v>
      </c>
      <c r="X62" s="40">
        <v>21.439999999999998</v>
      </c>
      <c r="Y62" s="40">
        <v>38.160000000000004</v>
      </c>
      <c r="Z62" s="40">
        <v>72.400000000000006</v>
      </c>
      <c r="AA62" s="40">
        <v>11.439999999999998</v>
      </c>
      <c r="AB62" s="40">
        <v>16.160000000000004</v>
      </c>
      <c r="AC62" s="40">
        <v>74.400000000000006</v>
      </c>
      <c r="AD62" s="40">
        <v>9.4399999999999977</v>
      </c>
      <c r="AE62" s="40">
        <v>16.160000000000004</v>
      </c>
      <c r="AF62" s="43">
        <v>20</v>
      </c>
      <c r="AG62" s="42">
        <v>-9999</v>
      </c>
      <c r="AH62" s="42">
        <v>-9999</v>
      </c>
      <c r="AI62" s="42">
        <v>-9999</v>
      </c>
      <c r="AJ62" s="42">
        <v>-9999</v>
      </c>
      <c r="AK62" s="42">
        <v>-9999</v>
      </c>
      <c r="AL62" s="58">
        <v>-9999</v>
      </c>
      <c r="AM62" s="42">
        <v>-9999</v>
      </c>
      <c r="AN62" s="42">
        <v>-9999</v>
      </c>
      <c r="AO62" s="42">
        <v>-9999</v>
      </c>
      <c r="AP62" s="42">
        <v>-9999</v>
      </c>
      <c r="AQ62" s="42">
        <v>-9999</v>
      </c>
      <c r="AR62" s="42">
        <v>-9999</v>
      </c>
      <c r="AS62" s="42">
        <v>-9999</v>
      </c>
      <c r="AT62" s="42">
        <v>-9999</v>
      </c>
      <c r="AU62" s="42">
        <v>-9999</v>
      </c>
      <c r="AV62" s="42">
        <v>-9999</v>
      </c>
      <c r="AW62" s="42">
        <v>-9999</v>
      </c>
      <c r="AX62" s="42">
        <v>-9999</v>
      </c>
      <c r="AY62" s="42">
        <v>-9999</v>
      </c>
      <c r="AZ62" s="41">
        <v>2.7110228401191665</v>
      </c>
      <c r="BA62" s="41">
        <v>2.5591333730868615</v>
      </c>
      <c r="BB62" s="41">
        <v>3.0955451929754938</v>
      </c>
      <c r="BC62" s="41">
        <v>2.4930610626486915</v>
      </c>
      <c r="BD62" s="41">
        <v>1.7263681592039801</v>
      </c>
      <c r="BE62" s="41">
        <v>1.8190904547726139</v>
      </c>
      <c r="BF62" s="41">
        <v>1.8354085024058735</v>
      </c>
      <c r="BG62" s="41">
        <f>(2*AZ62)+(2*BA62)+(4*BB62)</f>
        <v>22.922493198314029</v>
      </c>
      <c r="BH62" s="41">
        <f>BG62+(4*BC62)</f>
        <v>32.894737448908799</v>
      </c>
      <c r="BI62" s="41">
        <f>(BH62+(BD62*4))</f>
        <v>39.800210085724721</v>
      </c>
      <c r="BJ62" s="41">
        <f>(BD62*4)</f>
        <v>6.9054726368159205</v>
      </c>
      <c r="BK62" s="41">
        <f>(BE62*4)</f>
        <v>7.2763618190904555</v>
      </c>
      <c r="BL62" s="41">
        <f>(BF62*4)</f>
        <v>7.341634009623494</v>
      </c>
      <c r="BM62" s="41">
        <f>SUM(BJ62:BL62)</f>
        <v>21.52346846552987</v>
      </c>
      <c r="BN62" s="41">
        <v>7.120158887785502</v>
      </c>
      <c r="BO62" s="41">
        <v>5.2474657125819926</v>
      </c>
      <c r="BP62" s="41">
        <v>4.3555908324238519</v>
      </c>
      <c r="BQ62" s="41">
        <v>2.8895717684377478</v>
      </c>
      <c r="BR62" s="41">
        <v>3.149253731343284</v>
      </c>
      <c r="BS62" s="41">
        <v>4.2128935532233891</v>
      </c>
      <c r="BT62" s="41">
        <v>4.2462423731335885</v>
      </c>
      <c r="BU62" s="41">
        <f>(2*BN62)+(2*BO62)+(4*BP62)</f>
        <v>42.157612530430399</v>
      </c>
      <c r="BV62" s="41">
        <f>BU62+(4*BQ62)</f>
        <v>53.715899604181388</v>
      </c>
      <c r="BW62" s="41">
        <f>(BV62+(BR62*4))</f>
        <v>66.312914529554519</v>
      </c>
      <c r="BX62" s="41">
        <f>(BR62*4)</f>
        <v>12.597014925373136</v>
      </c>
      <c r="BY62" s="41">
        <f>(BS62*4)</f>
        <v>16.851574212893556</v>
      </c>
      <c r="BZ62" s="41">
        <f>(BT62*4)</f>
        <v>16.984969492534354</v>
      </c>
      <c r="CA62" s="4">
        <v>58.6</v>
      </c>
      <c r="CB62" s="4">
        <v>55.3</v>
      </c>
      <c r="CC62" s="4">
        <v>57.75</v>
      </c>
      <c r="CD62" s="8">
        <v>10.73</v>
      </c>
      <c r="CE62" s="25">
        <f t="shared" si="57"/>
        <v>715.33333333333337</v>
      </c>
      <c r="CF62" s="4">
        <v>2.92</v>
      </c>
      <c r="CG62" s="41">
        <f t="shared" si="55"/>
        <v>20.887733333333337</v>
      </c>
      <c r="CH62" s="37">
        <v>27.52</v>
      </c>
      <c r="CI62" s="25">
        <f>(CH62/1000)*(10000/(0.5*2*0.15))</f>
        <v>1834.6666666666667</v>
      </c>
      <c r="CJ62" s="43">
        <v>2.76</v>
      </c>
      <c r="CK62" s="41">
        <f>CI62*CJ62/100</f>
        <v>50.636799999999994</v>
      </c>
      <c r="CL62" s="38">
        <v>89.12</v>
      </c>
      <c r="CM62" s="25">
        <f>(CL62/1000)*(10000/(0.5*2*0.15))</f>
        <v>5941.3333333333339</v>
      </c>
      <c r="CN62" s="43">
        <v>1.86</v>
      </c>
      <c r="CO62" s="41">
        <f>CM62*CN62/100</f>
        <v>110.50880000000001</v>
      </c>
      <c r="CP62" s="38">
        <v>109.44</v>
      </c>
      <c r="CQ62" s="25">
        <f>(CP62/1000)*(10000/(0.5*2*0.15))</f>
        <v>7296</v>
      </c>
      <c r="CR62" s="43">
        <v>1.92</v>
      </c>
      <c r="CS62" s="41">
        <f>CQ62*CR62/100</f>
        <v>140.08320000000001</v>
      </c>
      <c r="CT62" s="8">
        <v>404.08</v>
      </c>
      <c r="CU62" s="8">
        <v>3.9699932569116601</v>
      </c>
      <c r="CV62" s="8">
        <v>4.8472724999999999</v>
      </c>
      <c r="CW62" s="8">
        <v>833.62344493733337</v>
      </c>
      <c r="CX62" s="25">
        <f t="shared" si="61"/>
        <v>833.62344493733337</v>
      </c>
      <c r="CY62" s="25">
        <f t="shared" si="9"/>
        <v>878.43478260869574</v>
      </c>
      <c r="CZ62" s="25">
        <f>CX62/(CQ62)</f>
        <v>0.11425759936092837</v>
      </c>
      <c r="DA62" s="43">
        <v>3.45</v>
      </c>
      <c r="DB62" s="41">
        <f t="shared" si="10"/>
        <v>28.760008850338004</v>
      </c>
      <c r="DC62" s="41">
        <v>68.099999999999994</v>
      </c>
      <c r="DD62" s="41">
        <v>1589</v>
      </c>
      <c r="DE62" s="41">
        <f t="shared" si="3"/>
        <v>42.857142857142854</v>
      </c>
      <c r="DF62" s="41">
        <v>0</v>
      </c>
      <c r="DG62" s="41">
        <v>0.77422820512820545</v>
      </c>
      <c r="DH62" s="41">
        <v>0.56188205128205138</v>
      </c>
      <c r="DI62" s="41">
        <v>0.47710256410256408</v>
      </c>
      <c r="DJ62" s="41">
        <v>0.73449230769230767</v>
      </c>
      <c r="DK62" s="41">
        <v>0.48795641025641029</v>
      </c>
      <c r="DL62" s="41">
        <v>0.30261794871794873</v>
      </c>
      <c r="DM62" s="41">
        <v>0.22666594871794871</v>
      </c>
      <c r="DN62" s="41">
        <v>0.20153997435897436</v>
      </c>
      <c r="DO62" s="41">
        <v>0.23724717948717944</v>
      </c>
      <c r="DP62" s="41">
        <v>0.212249717948718</v>
      </c>
      <c r="DQ62" s="41">
        <v>7.04414358974359E-2</v>
      </c>
      <c r="DR62" s="41">
        <v>8.1595948717948716E-2</v>
      </c>
      <c r="DS62" s="41">
        <v>0.15874887179487177</v>
      </c>
      <c r="DT62" s="41">
        <v>0.43769489743589735</v>
      </c>
      <c r="DU62" s="41">
        <v>0.41616207692307694</v>
      </c>
      <c r="DV62" s="41">
        <v>0.18533846153846156</v>
      </c>
      <c r="DW62" s="41">
        <v>0.58687425641025659</v>
      </c>
      <c r="DX62" s="41">
        <v>0.50544976923076923</v>
      </c>
      <c r="DY62" s="41">
        <v>0.66908274358974329</v>
      </c>
      <c r="DZ62" s="41">
        <v>0.70120551282051302</v>
      </c>
      <c r="EA62" s="41">
        <v>0.71411971794871798</v>
      </c>
      <c r="EB62" s="41">
        <v>0.74161687179487168</v>
      </c>
      <c r="EC62" s="41">
        <v>20.831282051282052</v>
      </c>
      <c r="ED62" s="41">
        <v>25.867692307692312</v>
      </c>
      <c r="EE62" s="41">
        <v>26.681025641025634</v>
      </c>
      <c r="EF62" s="41">
        <v>27.603333333333332</v>
      </c>
      <c r="EG62" s="41">
        <f t="shared" si="11"/>
        <v>5.8497435897435821</v>
      </c>
      <c r="EH62" s="41">
        <v>38.099743589743582</v>
      </c>
      <c r="EI62" s="42">
        <f t="shared" si="12"/>
        <v>96.773348717948693</v>
      </c>
      <c r="EJ62" s="4">
        <v>105</v>
      </c>
      <c r="EK62" s="40">
        <f t="shared" si="13"/>
        <v>8.2266512820513071</v>
      </c>
      <c r="EL62" s="41">
        <v>0.7154869565217391</v>
      </c>
      <c r="EM62" s="41">
        <v>0.51092391304347817</v>
      </c>
      <c r="EN62" s="41">
        <v>0.41446739130434784</v>
      </c>
      <c r="EO62" s="41">
        <v>0.6804086956521741</v>
      </c>
      <c r="EP62" s="41">
        <v>0.43281521739130446</v>
      </c>
      <c r="EQ62" s="41">
        <v>0.27149130434782609</v>
      </c>
      <c r="ER62" s="41">
        <v>0.24618652173913042</v>
      </c>
      <c r="ES62" s="41">
        <v>0.22246443478260874</v>
      </c>
      <c r="ET62" s="41">
        <v>0.26653410869565219</v>
      </c>
      <c r="EU62" s="41">
        <v>0.2430799130434782</v>
      </c>
      <c r="EV62" s="41">
        <v>8.2906152173913061E-2</v>
      </c>
      <c r="EW62" s="41">
        <v>0.10449613043478256</v>
      </c>
      <c r="EX62" s="41">
        <v>0.16675063043478255</v>
      </c>
      <c r="EY62" s="41">
        <v>0.44979876086956522</v>
      </c>
      <c r="EZ62" s="41">
        <v>0.42956152173913037</v>
      </c>
      <c r="FA62" s="41">
        <v>0.16132391304347823</v>
      </c>
      <c r="FB62" s="41">
        <v>0.65554480434782592</v>
      </c>
      <c r="FC62" s="41">
        <v>0.57421263043478266</v>
      </c>
      <c r="FD62" s="41">
        <v>0.62629056521739135</v>
      </c>
      <c r="FE62" s="41">
        <v>0.67960715217391321</v>
      </c>
      <c r="FF62" s="41">
        <v>0.67940076086956513</v>
      </c>
      <c r="FG62" s="41">
        <v>0.72508547826086944</v>
      </c>
      <c r="FH62" s="41">
        <v>21.518043478260875</v>
      </c>
      <c r="FI62" s="41">
        <v>25.85891304347826</v>
      </c>
      <c r="FJ62" s="41">
        <v>26.372826086956529</v>
      </c>
      <c r="FK62" s="41">
        <v>26.905869565217394</v>
      </c>
      <c r="FL62" s="41">
        <f t="shared" si="14"/>
        <v>4.854782608695654</v>
      </c>
      <c r="FM62" s="41">
        <v>39.908913043478258</v>
      </c>
      <c r="FN62" s="40">
        <f t="shared" si="15"/>
        <v>101.36863913043477</v>
      </c>
      <c r="FO62" s="4">
        <v>105</v>
      </c>
      <c r="FP62" s="40">
        <f t="shared" si="16"/>
        <v>3.6313608695652277</v>
      </c>
      <c r="FQ62" s="41">
        <v>0.71899302325581405</v>
      </c>
      <c r="FR62" s="41">
        <v>0.50884883720930218</v>
      </c>
      <c r="FS62" s="41">
        <v>0.39059534883720931</v>
      </c>
      <c r="FT62" s="41">
        <v>0.69284418604651188</v>
      </c>
      <c r="FU62" s="41">
        <v>0.41270232558139541</v>
      </c>
      <c r="FV62" s="41">
        <v>0.26615348837209307</v>
      </c>
      <c r="FW62" s="41">
        <v>0.27108134883720919</v>
      </c>
      <c r="FX62" s="41">
        <v>0.2539802558139535</v>
      </c>
      <c r="FY62" s="41">
        <v>0.29630793023255819</v>
      </c>
      <c r="FZ62" s="41">
        <v>0.27943360465116279</v>
      </c>
      <c r="GA62" s="41">
        <v>0.1053587441860465</v>
      </c>
      <c r="GB62" s="41">
        <v>0.13228972093023258</v>
      </c>
      <c r="GC62" s="41">
        <v>0.17092790697674415</v>
      </c>
      <c r="GD62" s="41">
        <v>0.45953667441860468</v>
      </c>
      <c r="GE62" s="41">
        <v>0.44490527906976751</v>
      </c>
      <c r="GF62" s="41">
        <v>0.14654883720930237</v>
      </c>
      <c r="GG62" s="41">
        <v>0.75291590697674426</v>
      </c>
      <c r="GH62" s="41">
        <v>0.68928897674418588</v>
      </c>
      <c r="GI62" s="41">
        <v>0.57970927906976755</v>
      </c>
      <c r="GJ62" s="41">
        <v>0.6412473953488369</v>
      </c>
      <c r="GK62" s="41">
        <v>0.64080367441860453</v>
      </c>
      <c r="GL62" s="41">
        <v>0.69352220930232522</v>
      </c>
      <c r="GM62" s="41">
        <v>20.577441860465111</v>
      </c>
      <c r="GN62" s="41">
        <v>26.760465116279075</v>
      </c>
      <c r="GO62" s="41">
        <v>27.55186046511627</v>
      </c>
      <c r="GP62" s="41">
        <v>27.57372093023255</v>
      </c>
      <c r="GQ62" s="41">
        <f t="shared" si="17"/>
        <v>6.9744186046511594</v>
      </c>
      <c r="GR62" s="40">
        <v>39.854418604651165</v>
      </c>
      <c r="GS62" s="40">
        <f t="shared" si="18"/>
        <v>101.23022325581397</v>
      </c>
      <c r="GT62" s="4">
        <v>104</v>
      </c>
      <c r="GU62" s="41">
        <f t="shared" si="19"/>
        <v>2.7697767441860321</v>
      </c>
      <c r="GV62" s="41">
        <v>0.73808367346938764</v>
      </c>
      <c r="GW62" s="41">
        <v>0.5072183673469387</v>
      </c>
      <c r="GX62" s="41">
        <v>0.35826530612244906</v>
      </c>
      <c r="GY62" s="41">
        <v>0.70612448979591858</v>
      </c>
      <c r="GZ62" s="41">
        <v>0.39149591836734704</v>
      </c>
      <c r="HA62" s="41">
        <v>0.25668571428571424</v>
      </c>
      <c r="HB62" s="41">
        <v>0.3075956734693876</v>
      </c>
      <c r="HC62" s="41">
        <v>0.28757534693877551</v>
      </c>
      <c r="HD62" s="41">
        <v>0.34739369387755109</v>
      </c>
      <c r="HE62" s="41">
        <v>0.32785387755102041</v>
      </c>
      <c r="HF62" s="41">
        <v>0.13074620408163265</v>
      </c>
      <c r="HG62" s="41">
        <v>0.17412922448979593</v>
      </c>
      <c r="HH62" s="41">
        <v>0.18505557142857146</v>
      </c>
      <c r="HI62" s="41">
        <v>0.48383402040816326</v>
      </c>
      <c r="HJ62" s="41">
        <v>0.46674371428571432</v>
      </c>
      <c r="HK62" s="41">
        <v>0.13481020408163266</v>
      </c>
      <c r="HL62" s="41">
        <v>0.90850744897959157</v>
      </c>
      <c r="HM62" s="41">
        <v>0.8259032857142854</v>
      </c>
      <c r="HN62" s="41">
        <v>0.5365098979591838</v>
      </c>
      <c r="HO62" s="41">
        <v>0.61448506122448976</v>
      </c>
      <c r="HP62" s="41">
        <v>0.60874048979591844</v>
      </c>
      <c r="HQ62" s="41">
        <v>0.67496008163265331</v>
      </c>
      <c r="HR62" s="41">
        <v>15.331224489795918</v>
      </c>
      <c r="HS62" s="41">
        <v>21.969387755102044</v>
      </c>
      <c r="HT62" s="41">
        <v>22.314285714285713</v>
      </c>
      <c r="HU62" s="41">
        <v>22.363877551020408</v>
      </c>
      <c r="HV62" s="41">
        <f t="shared" si="20"/>
        <v>6.9830612244897949</v>
      </c>
      <c r="HW62" s="41">
        <v>39.372040816326539</v>
      </c>
      <c r="HX62" s="41">
        <f t="shared" si="21"/>
        <v>100.00498367346941</v>
      </c>
      <c r="HY62" s="4">
        <v>106</v>
      </c>
      <c r="HZ62" s="40">
        <f t="shared" si="22"/>
        <v>5.9950163265305889</v>
      </c>
      <c r="IA62" s="41">
        <v>0.7053102040816327</v>
      </c>
      <c r="IB62" s="41">
        <v>0.42576530612244889</v>
      </c>
      <c r="IC62" s="41">
        <v>0.26445918367346938</v>
      </c>
      <c r="ID62" s="41">
        <v>0.65173673469387772</v>
      </c>
      <c r="IE62" s="41">
        <v>0.30338163265306123</v>
      </c>
      <c r="IF62" s="41">
        <v>0.20055306122448976</v>
      </c>
      <c r="IG62" s="41">
        <v>0.39855604081632662</v>
      </c>
      <c r="IH62" s="41">
        <v>0.36492720408163248</v>
      </c>
      <c r="II62" s="41">
        <v>0.45513202040816331</v>
      </c>
      <c r="IJ62" s="41">
        <v>0.42334416326530611</v>
      </c>
      <c r="IK62" s="41">
        <v>0.16946093877551019</v>
      </c>
      <c r="IL62" s="41">
        <v>0.23585561224489804</v>
      </c>
      <c r="IM62" s="41">
        <v>0.24676383673469388</v>
      </c>
      <c r="IN62" s="41">
        <v>0.55687099999999989</v>
      </c>
      <c r="IO62" s="41">
        <v>0.52905191836734689</v>
      </c>
      <c r="IP62" s="41">
        <v>0.10282857142857144</v>
      </c>
      <c r="IQ62" s="41">
        <v>1.3542252653061222</v>
      </c>
      <c r="IR62" s="41">
        <v>1.1757219591836736</v>
      </c>
      <c r="IS62" s="41">
        <v>0.54381891836734697</v>
      </c>
      <c r="IT62" s="41">
        <v>0.62590546938775504</v>
      </c>
      <c r="IU62" s="41">
        <v>0.63387193877551029</v>
      </c>
      <c r="IV62" s="41">
        <v>0.69988408163265314</v>
      </c>
      <c r="IW62" s="41">
        <v>21.58530612244898</v>
      </c>
      <c r="IX62" s="41">
        <v>27.958367346938768</v>
      </c>
      <c r="IY62" s="41">
        <v>27.653673469387765</v>
      </c>
      <c r="IZ62" s="41">
        <v>27.548571428571432</v>
      </c>
      <c r="JA62" s="41">
        <f t="shared" si="23"/>
        <v>6.0683673469387855</v>
      </c>
      <c r="JB62" s="41">
        <v>41.791428571428575</v>
      </c>
      <c r="JC62" s="41">
        <f t="shared" si="24"/>
        <v>106.15022857142858</v>
      </c>
      <c r="JD62" s="41">
        <v>112</v>
      </c>
      <c r="JE62" s="41">
        <f t="shared" si="25"/>
        <v>5.8497714285714153</v>
      </c>
      <c r="JF62" s="41">
        <v>0.62513333333333343</v>
      </c>
      <c r="JG62" s="41">
        <v>0.39050952380952386</v>
      </c>
      <c r="JH62" s="41">
        <v>0.24379523809523801</v>
      </c>
      <c r="JI62" s="41">
        <v>0.57400000000000007</v>
      </c>
      <c r="JJ62" s="41">
        <v>0.28687619047619051</v>
      </c>
      <c r="JK62" s="41">
        <v>0.18507619047619048</v>
      </c>
      <c r="JL62" s="41">
        <v>0.37065664285714295</v>
      </c>
      <c r="JM62" s="41">
        <v>0.33387090476190479</v>
      </c>
      <c r="JN62" s="41">
        <v>0.43883664285714291</v>
      </c>
      <c r="JO62" s="41">
        <v>0.40451952380952377</v>
      </c>
      <c r="JP62" s="41">
        <v>0.15586295238095238</v>
      </c>
      <c r="JQ62" s="41">
        <v>0.23494745238095235</v>
      </c>
      <c r="JR62" s="41">
        <v>0.22986880952380959</v>
      </c>
      <c r="JS62" s="41">
        <v>0.54193330952380969</v>
      </c>
      <c r="JT62" s="41">
        <v>0.5116209523809524</v>
      </c>
      <c r="JU62" s="41">
        <v>0.10180000000000004</v>
      </c>
      <c r="JV62" s="41">
        <v>1.2248511904761907</v>
      </c>
      <c r="JW62" s="41">
        <v>1.0420305238095235</v>
      </c>
      <c r="JX62" s="41">
        <v>0.52508719047619035</v>
      </c>
      <c r="JY62" s="41">
        <v>0.62621447619047621</v>
      </c>
      <c r="JZ62" s="41">
        <v>0.61328176190476191</v>
      </c>
      <c r="KA62" s="41">
        <v>0.69599169047619058</v>
      </c>
      <c r="KB62" s="41">
        <v>26.804523809523804</v>
      </c>
      <c r="KC62" s="41">
        <v>34.110714285714288</v>
      </c>
      <c r="KD62" s="41">
        <v>33.879761904761907</v>
      </c>
      <c r="KE62" s="41">
        <v>32.866666666666674</v>
      </c>
      <c r="KF62" s="41">
        <f t="shared" si="26"/>
        <v>7.0752380952381024</v>
      </c>
      <c r="KG62" s="41">
        <v>43.814047619047606</v>
      </c>
      <c r="KH62" s="41">
        <f t="shared" si="27"/>
        <v>111.28768095238092</v>
      </c>
      <c r="KI62" s="41">
        <v>120</v>
      </c>
      <c r="KJ62" s="41">
        <f t="shared" si="28"/>
        <v>8.7123190476190757</v>
      </c>
      <c r="KK62" s="41">
        <v>0.38566999999999996</v>
      </c>
      <c r="KL62" s="41">
        <v>0.23490499999999997</v>
      </c>
      <c r="KM62" s="41">
        <v>0.14357999999999999</v>
      </c>
      <c r="KN62" s="41">
        <v>0.35795749999999998</v>
      </c>
      <c r="KO62" s="41">
        <v>0.17026250000000004</v>
      </c>
      <c r="KP62" s="41">
        <v>0.1121475</v>
      </c>
      <c r="KQ62" s="41">
        <v>0.38676695</v>
      </c>
      <c r="KR62" s="41">
        <v>0.35506672500000003</v>
      </c>
      <c r="KS62" s="41">
        <v>0.45696042500000011</v>
      </c>
      <c r="KT62" s="41">
        <v>0.42738714999999994</v>
      </c>
      <c r="KU62" s="41">
        <v>0.16219060000000002</v>
      </c>
      <c r="KV62" s="41">
        <v>0.24453982500000007</v>
      </c>
      <c r="KW62" s="41">
        <v>0.24163784999999999</v>
      </c>
      <c r="KX62" s="41">
        <v>0.54823867500000012</v>
      </c>
      <c r="KY62" s="41">
        <v>0.52185057499999998</v>
      </c>
      <c r="KZ62" s="41">
        <v>5.8115000000000007E-2</v>
      </c>
      <c r="LA62" s="41">
        <v>1.3116790500000002</v>
      </c>
      <c r="LB62" s="41">
        <v>1.145274025</v>
      </c>
      <c r="LC62" s="41">
        <v>0.53018727500000007</v>
      </c>
      <c r="LD62" s="41">
        <v>0.63127490000000031</v>
      </c>
      <c r="LE62" s="41">
        <v>0.62100974999999992</v>
      </c>
      <c r="LF62" s="41">
        <v>0.70298910000000014</v>
      </c>
      <c r="LG62" s="41">
        <v>20.692499999999999</v>
      </c>
      <c r="LH62" s="41">
        <v>23.050249999999998</v>
      </c>
      <c r="LI62" s="41">
        <v>22.170500000000001</v>
      </c>
      <c r="LJ62" s="41">
        <v>21.024000000000008</v>
      </c>
      <c r="LK62" s="41">
        <f t="shared" si="29"/>
        <v>1.4780000000000015</v>
      </c>
      <c r="LL62" s="41">
        <v>56.730500000000021</v>
      </c>
      <c r="LM62" s="41">
        <f t="shared" si="30"/>
        <v>144.09547000000006</v>
      </c>
      <c r="LN62" s="41">
        <v>150</v>
      </c>
      <c r="LO62" s="41">
        <f t="shared" si="31"/>
        <v>5.9045299999999372</v>
      </c>
      <c r="LP62" s="41">
        <v>0.36688387096774189</v>
      </c>
      <c r="LQ62" s="41">
        <v>0.20669354838709678</v>
      </c>
      <c r="LR62" s="41">
        <v>0.12362903225806453</v>
      </c>
      <c r="LS62" s="41">
        <v>0.3381354838709677</v>
      </c>
      <c r="LT62" s="41">
        <v>0.15358709677419355</v>
      </c>
      <c r="LU62" s="41">
        <v>9.647096774193549E-2</v>
      </c>
      <c r="LV62" s="41">
        <v>0.41145551612903214</v>
      </c>
      <c r="LW62" s="41">
        <v>0.37790106451612898</v>
      </c>
      <c r="LX62" s="41">
        <v>0.49736680645161291</v>
      </c>
      <c r="LY62" s="41">
        <v>0.46691816129032249</v>
      </c>
      <c r="LZ62" s="41">
        <v>0.15295241935483875</v>
      </c>
      <c r="MA62" s="41">
        <v>0.25795229032258066</v>
      </c>
      <c r="MB62" s="41">
        <v>0.27869280645161298</v>
      </c>
      <c r="MC62" s="41">
        <v>0.58293603225806445</v>
      </c>
      <c r="MD62" s="41">
        <v>0.55597693548387095</v>
      </c>
      <c r="ME62" s="41">
        <v>5.7116129032258073E-2</v>
      </c>
      <c r="MF62" s="41">
        <v>1.4738676774193546</v>
      </c>
      <c r="MG62" s="41">
        <v>1.2767654838709677</v>
      </c>
      <c r="MH62" s="41">
        <v>0.56265529032258055</v>
      </c>
      <c r="MI62" s="41">
        <v>0.69153348387096758</v>
      </c>
      <c r="MJ62" s="41">
        <v>0.65740493548387113</v>
      </c>
      <c r="MK62" s="41">
        <v>0.75871732258064495</v>
      </c>
      <c r="ML62" s="41">
        <v>22.220322580645171</v>
      </c>
      <c r="MM62" s="41">
        <v>24.006451612903227</v>
      </c>
      <c r="MN62" s="41">
        <v>23.787419354838711</v>
      </c>
      <c r="MO62" s="41">
        <v>22.307096774193546</v>
      </c>
      <c r="MP62" s="41">
        <f t="shared" si="32"/>
        <v>1.5670967741935407</v>
      </c>
      <c r="MQ62" s="41">
        <v>59.375806451612895</v>
      </c>
      <c r="MR62" s="41">
        <f t="shared" si="33"/>
        <v>150.81454838709675</v>
      </c>
      <c r="MS62" s="41">
        <v>150</v>
      </c>
      <c r="MT62" s="41">
        <f t="shared" si="34"/>
        <v>-0.81454838709674959</v>
      </c>
      <c r="MU62" s="41">
        <v>0.30017931034482753</v>
      </c>
      <c r="MV62" s="41">
        <v>0.16548620689655169</v>
      </c>
      <c r="MW62" s="41">
        <v>9.2017241379310361E-2</v>
      </c>
      <c r="MX62" s="41">
        <v>0.27810000000000001</v>
      </c>
      <c r="MY62" s="41">
        <v>0.11413448275862068</v>
      </c>
      <c r="MZ62" s="41">
        <v>7.3468965517241386E-2</v>
      </c>
      <c r="NA62" s="41">
        <v>0.44917010344827585</v>
      </c>
      <c r="NB62" s="41">
        <v>0.4192809999999999</v>
      </c>
      <c r="NC62" s="41">
        <v>0.53101234482758619</v>
      </c>
      <c r="ND62" s="41">
        <v>0.50401775862068976</v>
      </c>
      <c r="NE62" s="41">
        <v>0.18715920689655172</v>
      </c>
      <c r="NF62" s="41">
        <v>0.29021841379310348</v>
      </c>
      <c r="NG62" s="41">
        <v>0.28840358620689655</v>
      </c>
      <c r="NH62" s="41">
        <v>0.60577696551724125</v>
      </c>
      <c r="NI62" s="41">
        <v>0.58184796551724138</v>
      </c>
      <c r="NJ62" s="41">
        <v>4.0665517241379304E-2</v>
      </c>
      <c r="NK62" s="41">
        <v>1.6988946896551724</v>
      </c>
      <c r="NL62" s="41">
        <v>1.4986703103448273</v>
      </c>
      <c r="NM62" s="41">
        <v>0.54316803448275852</v>
      </c>
      <c r="NN62" s="41">
        <v>0.64726065517241382</v>
      </c>
      <c r="NO62" s="41">
        <v>0.64449520689655171</v>
      </c>
      <c r="NP62" s="41">
        <v>0.72567172413793113</v>
      </c>
      <c r="NQ62" s="41">
        <v>23.793793103448284</v>
      </c>
      <c r="NR62" s="41">
        <v>29.698965517241383</v>
      </c>
      <c r="NS62" s="41">
        <v>29.13379310344828</v>
      </c>
      <c r="NT62" s="41">
        <v>27.203448275862073</v>
      </c>
      <c r="NU62" s="41">
        <f t="shared" si="35"/>
        <v>5.3399999999999963</v>
      </c>
      <c r="NV62" s="41">
        <v>68.493103448275889</v>
      </c>
      <c r="NW62" s="41">
        <f t="shared" si="36"/>
        <v>173.97248275862077</v>
      </c>
      <c r="NX62" s="41">
        <v>174</v>
      </c>
      <c r="NY62" s="41">
        <f t="shared" si="37"/>
        <v>2.7517241379229063E-2</v>
      </c>
      <c r="NZ62" s="41">
        <v>0.26046666666666668</v>
      </c>
      <c r="OA62" s="41">
        <v>0.15061333333333332</v>
      </c>
      <c r="OB62" s="41">
        <v>8.886333333333335E-2</v>
      </c>
      <c r="OC62" s="41">
        <v>0.23794000000000001</v>
      </c>
      <c r="OD62" s="41">
        <v>0.10664333333333333</v>
      </c>
      <c r="OE62" s="41">
        <v>6.6979999999999998E-2</v>
      </c>
      <c r="OF62" s="41">
        <v>0.41758163333333331</v>
      </c>
      <c r="OG62" s="41">
        <v>0.38052906666666664</v>
      </c>
      <c r="OH62" s="41">
        <v>0.49003686666666668</v>
      </c>
      <c r="OI62" s="41">
        <v>0.45584206666666655</v>
      </c>
      <c r="OJ62" s="41">
        <v>0.17259213333333331</v>
      </c>
      <c r="OK62" s="41">
        <v>0.26155243333333339</v>
      </c>
      <c r="OL62" s="41">
        <v>0.26563106666666669</v>
      </c>
      <c r="OM62" s="41">
        <v>0.58926993333333344</v>
      </c>
      <c r="ON62" s="41">
        <v>0.55955963333333325</v>
      </c>
      <c r="OO62" s="41">
        <v>3.9663333333333335E-2</v>
      </c>
      <c r="OP62" s="41">
        <v>1.4822400000000002</v>
      </c>
      <c r="OQ62" s="41">
        <v>1.2647731666666668</v>
      </c>
      <c r="OR62" s="41">
        <v>0.54289856666666658</v>
      </c>
      <c r="OS62" s="41">
        <v>0.63901593333333329</v>
      </c>
      <c r="OT62" s="41">
        <v>0.63804383333333325</v>
      </c>
      <c r="OU62" s="41">
        <v>0.71387433333333328</v>
      </c>
      <c r="OV62" s="41">
        <v>16.852</v>
      </c>
      <c r="OW62" s="41">
        <v>22.213000000000001</v>
      </c>
      <c r="OX62" s="41">
        <v>22.118666666666666</v>
      </c>
      <c r="OY62" s="41">
        <v>20.752333333333333</v>
      </c>
      <c r="OZ62" s="41">
        <f t="shared" si="38"/>
        <v>5.2666666666666657</v>
      </c>
      <c r="PA62" s="41">
        <v>44.92499999999999</v>
      </c>
      <c r="PB62" s="41">
        <f t="shared" si="39"/>
        <v>114.10949999999998</v>
      </c>
      <c r="PC62" s="41">
        <v>184</v>
      </c>
      <c r="PD62" s="41">
        <f t="shared" si="40"/>
        <v>69.890500000000017</v>
      </c>
      <c r="PE62" s="41">
        <v>0.2433051724137931</v>
      </c>
      <c r="PF62" s="41">
        <v>0.13142931034482758</v>
      </c>
      <c r="PG62" s="41">
        <v>0.14898103448275862</v>
      </c>
      <c r="PH62" s="41">
        <v>0.221153448275862</v>
      </c>
      <c r="PI62" s="41">
        <v>0.12077586206896558</v>
      </c>
      <c r="PJ62" s="41">
        <v>8.2560344827586243E-2</v>
      </c>
      <c r="PK62" s="41">
        <v>0.3358175517241378</v>
      </c>
      <c r="PL62" s="41">
        <v>0.29362241379310344</v>
      </c>
      <c r="PM62" s="41">
        <v>0.24035820689655171</v>
      </c>
      <c r="PN62" s="41">
        <v>0.19571579310344825</v>
      </c>
      <c r="PO62" s="41">
        <v>4.2530448275862047E-2</v>
      </c>
      <c r="PP62" s="41">
        <v>-6.1373603448275853E-2</v>
      </c>
      <c r="PQ62" s="41">
        <v>0.29767024137931031</v>
      </c>
      <c r="PR62" s="41">
        <v>0.49244393103448286</v>
      </c>
      <c r="PS62" s="41">
        <v>0.4562500862068965</v>
      </c>
      <c r="PT62" s="41">
        <v>3.821551724137931E-2</v>
      </c>
      <c r="PU62" s="41">
        <v>1.0191222413793104</v>
      </c>
      <c r="PV62" s="41">
        <v>0.8357753448275862</v>
      </c>
      <c r="PW62" s="41">
        <v>1.2703024655172412</v>
      </c>
      <c r="PX62" s="41">
        <v>0.89033715517241374</v>
      </c>
      <c r="PY62" s="41">
        <v>1.2095756724137932</v>
      </c>
      <c r="PZ62" s="41">
        <v>0.91481379310344835</v>
      </c>
      <c r="QA62" s="41">
        <v>25.920689655172403</v>
      </c>
      <c r="QB62" s="41">
        <v>32.564310344827575</v>
      </c>
      <c r="QC62" s="41">
        <v>32.587413793103451</v>
      </c>
      <c r="QD62" s="41">
        <v>30.874655172413789</v>
      </c>
      <c r="QE62" s="41">
        <f t="shared" si="41"/>
        <v>6.6667241379310482</v>
      </c>
      <c r="QF62" s="41">
        <v>75.952758620689607</v>
      </c>
      <c r="QG62" s="41">
        <f t="shared" si="42"/>
        <v>192.9200068965516</v>
      </c>
      <c r="QH62" s="41">
        <v>185</v>
      </c>
      <c r="QI62" s="41">
        <f t="shared" si="43"/>
        <v>-7.9200068965515982</v>
      </c>
      <c r="QJ62" s="41">
        <v>0.21340370370370365</v>
      </c>
      <c r="QK62" s="41">
        <v>0.16527777777777783</v>
      </c>
      <c r="QL62" s="41">
        <v>0.15762962962962965</v>
      </c>
      <c r="QM62" s="41">
        <v>0.15703703703703706</v>
      </c>
      <c r="QN62" s="41">
        <v>0.11645925925925925</v>
      </c>
      <c r="QO62" s="41">
        <v>8.5659259259259268E-2</v>
      </c>
      <c r="QP62" s="41">
        <v>0.2931144444444444</v>
      </c>
      <c r="QQ62" s="41">
        <v>0.14852559259259263</v>
      </c>
      <c r="QR62" s="41">
        <v>0.14962344444444439</v>
      </c>
      <c r="QS62" s="41">
        <v>-1.4907777777777771E-3</v>
      </c>
      <c r="QT62" s="41">
        <v>0.17257518518518519</v>
      </c>
      <c r="QU62" s="41">
        <v>2.3207037037037036E-2</v>
      </c>
      <c r="QV62" s="41">
        <v>0.12687048148148147</v>
      </c>
      <c r="QW62" s="41">
        <v>0.42622285185185177</v>
      </c>
      <c r="QX62" s="41">
        <v>0.29420714814814819</v>
      </c>
      <c r="QY62" s="41">
        <v>3.0799999999999998E-2</v>
      </c>
      <c r="QZ62" s="41">
        <v>0.83508096296296286</v>
      </c>
      <c r="RA62" s="41">
        <v>0.35121811111111106</v>
      </c>
      <c r="RB62" s="41">
        <v>0.87163314814814807</v>
      </c>
      <c r="RC62" s="41">
        <v>0.426748962962963</v>
      </c>
      <c r="RD62" s="41">
        <v>0.87866959259259259</v>
      </c>
      <c r="RE62" s="41">
        <v>0.4862118518518519</v>
      </c>
      <c r="RF62" s="41">
        <v>25.915925925925919</v>
      </c>
      <c r="RG62" s="41">
        <v>37.272222222222226</v>
      </c>
      <c r="RH62" s="41">
        <v>38.123703703703711</v>
      </c>
      <c r="RI62" s="41">
        <v>35.250370370370369</v>
      </c>
      <c r="RJ62" s="41">
        <f t="shared" si="44"/>
        <v>12.207777777777792</v>
      </c>
      <c r="RK62" s="41">
        <v>72.879629629629619</v>
      </c>
      <c r="RL62" s="41">
        <f t="shared" si="45"/>
        <v>185.11425925925923</v>
      </c>
      <c r="RM62" s="41">
        <v>197</v>
      </c>
      <c r="RN62" s="41">
        <f t="shared" si="46"/>
        <v>11.885740740740772</v>
      </c>
      <c r="RO62" s="41">
        <v>0.20295357142857143</v>
      </c>
      <c r="RP62" s="41">
        <v>0.12462857142857144</v>
      </c>
      <c r="RQ62" s="41">
        <v>0.14419642857142856</v>
      </c>
      <c r="RR62" s="41">
        <v>0.1475357142857143</v>
      </c>
      <c r="RS62" s="41">
        <v>0.11613928571428574</v>
      </c>
      <c r="RT62" s="41">
        <v>7.8725000000000003E-2</v>
      </c>
      <c r="RU62" s="41">
        <v>0.27126503571428567</v>
      </c>
      <c r="RV62" s="41">
        <v>0.11887628571428573</v>
      </c>
      <c r="RW62" s="41">
        <v>0.16856242857142859</v>
      </c>
      <c r="RX62" s="41">
        <v>1.1321214285714285E-2</v>
      </c>
      <c r="RY62" s="41">
        <v>3.4121071428571424E-2</v>
      </c>
      <c r="RZ62" s="41">
        <v>-7.3738250000000005E-2</v>
      </c>
      <c r="SA62" s="41">
        <v>0.23922710714285716</v>
      </c>
      <c r="SB62" s="41">
        <v>0.44025664285714294</v>
      </c>
      <c r="SC62" s="41">
        <v>0.30434264285714274</v>
      </c>
      <c r="SD62" s="41">
        <v>3.7414285714285719E-2</v>
      </c>
      <c r="SE62" s="41">
        <v>0.74907839285714284</v>
      </c>
      <c r="SF62" s="41">
        <v>0.27102225000000002</v>
      </c>
      <c r="SG62" s="41">
        <v>1.4572256428571431</v>
      </c>
      <c r="SH62" s="41">
        <v>0.88523360714285715</v>
      </c>
      <c r="SI62" s="41">
        <v>1.3664238928571433</v>
      </c>
      <c r="SJ62" s="41">
        <v>0.90519871428571441</v>
      </c>
      <c r="SK62" s="41">
        <v>31.792857142857141</v>
      </c>
      <c r="SL62" s="41">
        <v>42.698571428571434</v>
      </c>
      <c r="SM62" s="41">
        <v>41.980357142857144</v>
      </c>
      <c r="SN62" s="41">
        <v>39.440714285714272</v>
      </c>
      <c r="SO62" s="41">
        <f t="shared" si="47"/>
        <v>10.187500000000004</v>
      </c>
      <c r="SP62" s="42">
        <v>75.976428571428571</v>
      </c>
      <c r="SQ62" s="42">
        <f t="shared" si="48"/>
        <v>192.98012857142857</v>
      </c>
      <c r="SR62" s="42">
        <v>202.5</v>
      </c>
      <c r="SS62" s="42">
        <f t="shared" si="49"/>
        <v>9.5198714285714345</v>
      </c>
      <c r="ST62" s="41">
        <v>0.1946111111111111</v>
      </c>
      <c r="SU62" s="41">
        <v>0.12599444444444444</v>
      </c>
      <c r="SV62" s="41">
        <v>0.15010000000000001</v>
      </c>
      <c r="SW62" s="41">
        <v>0.14561111111111111</v>
      </c>
      <c r="SX62" s="41">
        <v>0.1147861111111111</v>
      </c>
      <c r="SY62" s="41">
        <v>7.493611111111112E-2</v>
      </c>
      <c r="SZ62" s="41">
        <v>0.25670594444444439</v>
      </c>
      <c r="TA62" s="41">
        <v>0.11818444444444445</v>
      </c>
      <c r="TB62" s="41">
        <v>0.12774591666666668</v>
      </c>
      <c r="TC62" s="41">
        <v>-1.5409361111111106E-2</v>
      </c>
      <c r="TD62" s="41">
        <v>4.5960250000000008E-2</v>
      </c>
      <c r="TE62" s="41">
        <v>-8.7850972222222226E-2</v>
      </c>
      <c r="TF62" s="41">
        <v>0.21321163888888892</v>
      </c>
      <c r="TG62" s="41">
        <v>0.44269866666666657</v>
      </c>
      <c r="TH62" s="41">
        <v>0.32042430555555546</v>
      </c>
      <c r="TI62" s="41">
        <v>3.9850000000000003E-2</v>
      </c>
      <c r="TJ62" s="41">
        <v>0.69649791666666649</v>
      </c>
      <c r="TK62" s="41">
        <v>0.26971588888888881</v>
      </c>
      <c r="TL62" s="41">
        <v>1.8281609722222223</v>
      </c>
      <c r="TM62" s="41">
        <v>0.83110258333333342</v>
      </c>
      <c r="TN62" s="41">
        <v>1.6865668888888892</v>
      </c>
      <c r="TO62" s="41">
        <v>0.85861377777777781</v>
      </c>
      <c r="TP62" s="41">
        <v>33.612500000000004</v>
      </c>
      <c r="TQ62" s="41">
        <v>47.797222222222224</v>
      </c>
      <c r="TR62" s="41">
        <v>47.880555555555553</v>
      </c>
      <c r="TS62" s="41">
        <v>44.770277777777785</v>
      </c>
      <c r="TT62" s="41">
        <f t="shared" si="62"/>
        <v>14.268055555555549</v>
      </c>
      <c r="TU62" s="41">
        <v>75.969166666666652</v>
      </c>
      <c r="TV62" s="41">
        <f t="shared" si="65"/>
        <v>192.9616833333333</v>
      </c>
      <c r="TW62" s="41">
        <v>207</v>
      </c>
      <c r="TX62" s="41">
        <f t="shared" si="66"/>
        <v>14.038316666666702</v>
      </c>
      <c r="TY62" s="41">
        <v>0.19649</v>
      </c>
      <c r="TZ62" s="41">
        <v>0.13134499999999999</v>
      </c>
      <c r="UA62" s="41">
        <v>0.15049000000000001</v>
      </c>
      <c r="UB62" s="41">
        <v>0.14277000000000001</v>
      </c>
      <c r="UC62" s="41">
        <v>0.12135500000000002</v>
      </c>
      <c r="UD62" s="41">
        <v>7.7505000000000018E-2</v>
      </c>
      <c r="UE62" s="41">
        <v>0.23545335000000001</v>
      </c>
      <c r="UF62" s="41">
        <v>8.1343299999999993E-2</v>
      </c>
      <c r="UG62" s="41">
        <v>0.13150699999999999</v>
      </c>
      <c r="UH62" s="41">
        <v>-2.6273849999999998E-2</v>
      </c>
      <c r="UI62" s="41">
        <v>3.9207449999999998E-2</v>
      </c>
      <c r="UJ62" s="41">
        <v>-6.8447100000000011E-2</v>
      </c>
      <c r="UK62" s="41">
        <v>0.19807240000000001</v>
      </c>
      <c r="UL62" s="41">
        <v>0.43318640000000003</v>
      </c>
      <c r="UM62" s="41">
        <v>0.29697519999999994</v>
      </c>
      <c r="UN62" s="41">
        <v>4.3849999999999993E-2</v>
      </c>
      <c r="UO62" s="41">
        <v>0.62288854999999987</v>
      </c>
      <c r="UP62" s="41">
        <v>0.17912544999999996</v>
      </c>
      <c r="UQ62" s="41">
        <v>1.6681513499999998</v>
      </c>
      <c r="UR62" s="41">
        <v>0.84135735</v>
      </c>
      <c r="US62" s="41">
        <v>1.56195755</v>
      </c>
      <c r="UT62" s="41">
        <v>0.8657199499999999</v>
      </c>
      <c r="UU62" s="41">
        <v>33.257999999999996</v>
      </c>
      <c r="UV62" s="41">
        <v>47.216999999999999</v>
      </c>
      <c r="UW62" s="41">
        <v>46.551500000000011</v>
      </c>
      <c r="UX62" s="41">
        <v>43.396999999999998</v>
      </c>
      <c r="UY62" s="41">
        <f t="shared" si="50"/>
        <v>13.293500000000016</v>
      </c>
      <c r="UZ62" s="42">
        <v>75.985500000000002</v>
      </c>
      <c r="VA62" s="42">
        <f t="shared" si="51"/>
        <v>193.00317000000001</v>
      </c>
      <c r="VB62" s="42">
        <v>206</v>
      </c>
      <c r="VC62" s="42">
        <f t="shared" si="52"/>
        <v>12.996829999999989</v>
      </c>
      <c r="VD62" s="41">
        <f t="shared" si="58"/>
        <v>31.933867532006481</v>
      </c>
      <c r="VE62" s="41">
        <f t="shared" si="59"/>
        <v>31.890932634815833</v>
      </c>
      <c r="VF62" s="41">
        <f t="shared" si="67"/>
        <v>11.6284987334645</v>
      </c>
    </row>
    <row r="63" spans="1:578" x14ac:dyDescent="0.25">
      <c r="A63" s="4">
        <v>2</v>
      </c>
      <c r="B63" s="4">
        <v>7</v>
      </c>
      <c r="C63" s="28">
        <v>702</v>
      </c>
      <c r="D63" s="42">
        <v>-9999</v>
      </c>
      <c r="E63" s="42">
        <v>-9999</v>
      </c>
      <c r="F63" s="4">
        <v>2</v>
      </c>
      <c r="G63" s="4">
        <v>48.8</v>
      </c>
      <c r="H63" s="40">
        <v>171.29873417721518</v>
      </c>
      <c r="I63" s="40">
        <f t="shared" si="7"/>
        <v>220.09873417721519</v>
      </c>
      <c r="J63" s="41">
        <f t="shared" si="8"/>
        <v>0.45521971908420927</v>
      </c>
      <c r="K63" s="4" t="s">
        <v>11</v>
      </c>
      <c r="L63" s="42">
        <v>300</v>
      </c>
      <c r="M63" s="42">
        <f t="shared" si="56"/>
        <v>336.00000000000006</v>
      </c>
      <c r="N63" s="42">
        <v>-9999</v>
      </c>
      <c r="O63" s="42">
        <v>-9999</v>
      </c>
      <c r="P63" s="42">
        <v>-9999</v>
      </c>
      <c r="Q63" s="42">
        <v>-9999</v>
      </c>
      <c r="R63" s="42">
        <v>-9999</v>
      </c>
      <c r="S63" s="42">
        <v>-9999</v>
      </c>
      <c r="T63" s="42">
        <v>-9999</v>
      </c>
      <c r="U63" s="42">
        <v>-9999</v>
      </c>
      <c r="V63" s="42">
        <v>-9999</v>
      </c>
      <c r="W63" s="42">
        <v>-9999</v>
      </c>
      <c r="X63" s="42">
        <v>-9999</v>
      </c>
      <c r="Y63" s="42">
        <v>-9999</v>
      </c>
      <c r="Z63" s="42">
        <v>-9999</v>
      </c>
      <c r="AA63" s="42">
        <v>-9999</v>
      </c>
      <c r="AB63" s="42">
        <v>-9999</v>
      </c>
      <c r="AC63" s="42">
        <v>-9999</v>
      </c>
      <c r="AD63" s="42">
        <v>-9999</v>
      </c>
      <c r="AE63" s="42">
        <v>-9999</v>
      </c>
      <c r="AF63" s="57">
        <v>-9999</v>
      </c>
      <c r="AG63" s="42">
        <v>-9999</v>
      </c>
      <c r="AH63" s="42">
        <v>-9999</v>
      </c>
      <c r="AI63" s="42">
        <v>-9999</v>
      </c>
      <c r="AJ63" s="42">
        <v>-9999</v>
      </c>
      <c r="AK63" s="42">
        <v>-9999</v>
      </c>
      <c r="AL63" s="58">
        <v>-9999</v>
      </c>
      <c r="AM63" s="42">
        <v>-9999</v>
      </c>
      <c r="AN63" s="42">
        <v>-9999</v>
      </c>
      <c r="AO63" s="42">
        <v>-9999</v>
      </c>
      <c r="AP63" s="42">
        <v>-9999</v>
      </c>
      <c r="AQ63" s="42">
        <v>-9999</v>
      </c>
      <c r="AR63" s="42">
        <v>-9999</v>
      </c>
      <c r="AS63" s="42">
        <v>-9999</v>
      </c>
      <c r="AT63" s="42">
        <v>-9999</v>
      </c>
      <c r="AU63" s="42">
        <v>-9999</v>
      </c>
      <c r="AV63" s="42">
        <v>-9999</v>
      </c>
      <c r="AW63" s="42">
        <v>-9999</v>
      </c>
      <c r="AX63" s="42">
        <v>-9999</v>
      </c>
      <c r="AY63" s="42">
        <v>-9999</v>
      </c>
      <c r="AZ63" s="42">
        <v>-9999</v>
      </c>
      <c r="BA63" s="42">
        <v>-9999</v>
      </c>
      <c r="BB63" s="42">
        <v>-9999</v>
      </c>
      <c r="BC63" s="42">
        <v>-9999</v>
      </c>
      <c r="BD63" s="42">
        <v>-9999</v>
      </c>
      <c r="BE63" s="42">
        <v>-9999</v>
      </c>
      <c r="BF63" s="42">
        <v>-9999</v>
      </c>
      <c r="BG63" s="42">
        <v>-9999</v>
      </c>
      <c r="BH63" s="42">
        <v>-9999</v>
      </c>
      <c r="BI63" s="42">
        <v>-9999</v>
      </c>
      <c r="BJ63" s="42">
        <v>-9999</v>
      </c>
      <c r="BK63" s="42">
        <v>-9999</v>
      </c>
      <c r="BL63" s="42">
        <v>-9999</v>
      </c>
      <c r="BM63" s="42">
        <v>-9999</v>
      </c>
      <c r="BN63" s="42">
        <v>-9999</v>
      </c>
      <c r="BO63" s="42">
        <v>-9999</v>
      </c>
      <c r="BP63" s="42">
        <v>-9999</v>
      </c>
      <c r="BQ63" s="42">
        <v>-9999</v>
      </c>
      <c r="BR63" s="42">
        <v>-9999</v>
      </c>
      <c r="BS63" s="42">
        <v>-9999</v>
      </c>
      <c r="BT63" s="42">
        <v>-9999</v>
      </c>
      <c r="BU63" s="42">
        <v>-9999</v>
      </c>
      <c r="BV63" s="42">
        <v>-9999</v>
      </c>
      <c r="BW63" s="42">
        <v>-9999</v>
      </c>
      <c r="BX63" s="42">
        <v>-9999</v>
      </c>
      <c r="BY63" s="42">
        <v>-9999</v>
      </c>
      <c r="BZ63" s="42">
        <v>-9999</v>
      </c>
      <c r="CA63" s="42">
        <v>-9999</v>
      </c>
      <c r="CB63" s="42">
        <v>-9999</v>
      </c>
      <c r="CC63" s="42">
        <v>-9999</v>
      </c>
      <c r="CD63" s="63">
        <v>-9999</v>
      </c>
      <c r="CE63" s="60">
        <v>-9999</v>
      </c>
      <c r="CF63" s="42">
        <v>-9999</v>
      </c>
      <c r="CG63" s="42">
        <v>-9999</v>
      </c>
      <c r="CH63" s="61">
        <v>-9999</v>
      </c>
      <c r="CI63" s="60">
        <v>-9999</v>
      </c>
      <c r="CJ63" s="42">
        <v>-9999</v>
      </c>
      <c r="CK63" s="42">
        <v>-9999</v>
      </c>
      <c r="CL63" s="62">
        <v>-9999</v>
      </c>
      <c r="CM63" s="60">
        <v>-9999</v>
      </c>
      <c r="CN63" s="42">
        <v>-9999</v>
      </c>
      <c r="CO63" s="42">
        <v>-9999</v>
      </c>
      <c r="CP63" s="62">
        <v>-9999</v>
      </c>
      <c r="CQ63" s="60">
        <v>-9999</v>
      </c>
      <c r="CR63" s="42">
        <v>-9999</v>
      </c>
      <c r="CS63" s="42">
        <v>-9999</v>
      </c>
      <c r="CT63" s="8">
        <v>331.16</v>
      </c>
      <c r="CU63" s="8">
        <v>3.5650166709412687</v>
      </c>
      <c r="CV63" s="8">
        <v>4.2938700000000001</v>
      </c>
      <c r="CW63" s="8">
        <v>771.23899885185165</v>
      </c>
      <c r="CX63" s="25">
        <f t="shared" si="61"/>
        <v>771.23899885185165</v>
      </c>
      <c r="CY63" s="25">
        <f t="shared" si="9"/>
        <v>719.91304347826087</v>
      </c>
      <c r="CZ63" s="60">
        <v>-9999</v>
      </c>
      <c r="DA63" s="43">
        <v>3.59</v>
      </c>
      <c r="DB63" s="41">
        <f t="shared" si="10"/>
        <v>27.687480058781475</v>
      </c>
      <c r="DC63" s="41">
        <v>62.9</v>
      </c>
      <c r="DD63" s="41">
        <v>1427</v>
      </c>
      <c r="DE63" s="41">
        <f t="shared" si="3"/>
        <v>44.078486334968467</v>
      </c>
      <c r="DF63" s="41">
        <v>0</v>
      </c>
      <c r="DG63" s="41">
        <v>0.7973514285714286</v>
      </c>
      <c r="DH63" s="41">
        <v>0.57493428571428584</v>
      </c>
      <c r="DI63" s="41">
        <v>0.49352857142857137</v>
      </c>
      <c r="DJ63" s="41">
        <v>0.75962857142857143</v>
      </c>
      <c r="DK63" s="41">
        <v>0.50153142857142852</v>
      </c>
      <c r="DL63" s="41">
        <v>0.31276571428571426</v>
      </c>
      <c r="DM63" s="41">
        <v>0.22764828571428575</v>
      </c>
      <c r="DN63" s="41">
        <v>0.20448060000000001</v>
      </c>
      <c r="DO63" s="41">
        <v>0.23514919999999997</v>
      </c>
      <c r="DP63" s="41">
        <v>0.21207311428571429</v>
      </c>
      <c r="DQ63" s="41">
        <v>6.8208599999999994E-2</v>
      </c>
      <c r="DR63" s="41">
        <v>7.613031428571429E-2</v>
      </c>
      <c r="DS63" s="41">
        <v>0.16192182857142862</v>
      </c>
      <c r="DT63" s="41">
        <v>0.43627899999999986</v>
      </c>
      <c r="DU63" s="41">
        <v>0.41638762857142841</v>
      </c>
      <c r="DV63" s="41">
        <v>0.18876571428571429</v>
      </c>
      <c r="DW63" s="41">
        <v>0.59007777142857154</v>
      </c>
      <c r="DX63" s="41">
        <v>0.51468257142857143</v>
      </c>
      <c r="DY63" s="41">
        <v>0.68735879999999994</v>
      </c>
      <c r="DZ63" s="41">
        <v>0.71177320000000011</v>
      </c>
      <c r="EA63" s="41">
        <v>0.73041957142857128</v>
      </c>
      <c r="EB63" s="41">
        <v>0.75106822857142863</v>
      </c>
      <c r="EC63" s="41">
        <v>20.787428571428581</v>
      </c>
      <c r="ED63" s="41">
        <v>25.097428571428566</v>
      </c>
      <c r="EE63" s="41">
        <v>25.785714285714295</v>
      </c>
      <c r="EF63" s="41">
        <v>27.186857142857146</v>
      </c>
      <c r="EG63" s="41">
        <f t="shared" si="11"/>
        <v>4.9982857142857142</v>
      </c>
      <c r="EH63" s="41">
        <v>37.298857142857145</v>
      </c>
      <c r="EI63" s="42">
        <f t="shared" si="12"/>
        <v>94.739097142857148</v>
      </c>
      <c r="EJ63" s="4">
        <v>105</v>
      </c>
      <c r="EK63" s="40">
        <f t="shared" si="13"/>
        <v>10.260902857142852</v>
      </c>
      <c r="EL63" s="41">
        <v>0.73242499999999999</v>
      </c>
      <c r="EM63" s="41">
        <v>0.52289318181818178</v>
      </c>
      <c r="EN63" s="41">
        <v>0.42855681818181812</v>
      </c>
      <c r="EO63" s="41">
        <v>0.69717499999999988</v>
      </c>
      <c r="EP63" s="41">
        <v>0.43948636363636351</v>
      </c>
      <c r="EQ63" s="41">
        <v>0.27786590909090914</v>
      </c>
      <c r="ER63" s="41">
        <v>0.24981454545454554</v>
      </c>
      <c r="ES63" s="41">
        <v>0.22658172727272727</v>
      </c>
      <c r="ET63" s="41">
        <v>0.26157870454545445</v>
      </c>
      <c r="EU63" s="41">
        <v>0.23848468181818178</v>
      </c>
      <c r="EV63" s="41">
        <v>8.6749840909090908E-2</v>
      </c>
      <c r="EW63" s="41">
        <v>9.9184045454545455E-2</v>
      </c>
      <c r="EX63" s="41">
        <v>0.16669752272727273</v>
      </c>
      <c r="EY63" s="41">
        <v>0.44970870454545442</v>
      </c>
      <c r="EZ63" s="41">
        <v>0.42986290909090902</v>
      </c>
      <c r="FA63" s="41">
        <v>0.16162045454545457</v>
      </c>
      <c r="FB63" s="41">
        <v>0.66783704545454559</v>
      </c>
      <c r="FC63" s="41">
        <v>0.58750454545454545</v>
      </c>
      <c r="FD63" s="41">
        <v>0.6367107500000001</v>
      </c>
      <c r="FE63" s="41">
        <v>0.66808502272727277</v>
      </c>
      <c r="FF63" s="41">
        <v>0.687909318181818</v>
      </c>
      <c r="FG63" s="41">
        <v>0.71485793181818169</v>
      </c>
      <c r="FH63" s="41">
        <v>21.270227272727269</v>
      </c>
      <c r="FI63" s="41">
        <v>24.835227272727273</v>
      </c>
      <c r="FJ63" s="41">
        <v>25.434318181818174</v>
      </c>
      <c r="FK63" s="41">
        <v>26.412727272727274</v>
      </c>
      <c r="FL63" s="41">
        <f t="shared" si="14"/>
        <v>4.1640909090909055</v>
      </c>
      <c r="FM63" s="41">
        <v>39.242272727272727</v>
      </c>
      <c r="FN63" s="40">
        <f t="shared" si="15"/>
        <v>99.67537272727273</v>
      </c>
      <c r="FO63" s="4">
        <v>105</v>
      </c>
      <c r="FP63" s="40">
        <f t="shared" si="16"/>
        <v>5.3246272727272697</v>
      </c>
      <c r="FQ63" s="41">
        <v>0.75125957446808522</v>
      </c>
      <c r="FR63" s="41">
        <v>0.51892765957446818</v>
      </c>
      <c r="FS63" s="41">
        <v>0.39715744680851078</v>
      </c>
      <c r="FT63" s="41">
        <v>0.71686382978723406</v>
      </c>
      <c r="FU63" s="41">
        <v>0.41175531914893609</v>
      </c>
      <c r="FV63" s="41">
        <v>0.27002127659574471</v>
      </c>
      <c r="FW63" s="41">
        <v>0.2916969148936171</v>
      </c>
      <c r="FX63" s="41">
        <v>0.27005853191489365</v>
      </c>
      <c r="FY63" s="41">
        <v>0.30855180851063846</v>
      </c>
      <c r="FZ63" s="41">
        <v>0.28715970212765962</v>
      </c>
      <c r="GA63" s="41">
        <v>0.11539634042553193</v>
      </c>
      <c r="GB63" s="41">
        <v>0.13347348936170211</v>
      </c>
      <c r="GC63" s="41">
        <v>0.18260340425531915</v>
      </c>
      <c r="GD63" s="41">
        <v>0.47109082978723404</v>
      </c>
      <c r="GE63" s="41">
        <v>0.4526194042553191</v>
      </c>
      <c r="GF63" s="41">
        <v>0.14173404255319147</v>
      </c>
      <c r="GG63" s="41">
        <v>0.8287547446808512</v>
      </c>
      <c r="GH63" s="41">
        <v>0.74532025531914903</v>
      </c>
      <c r="GI63" s="41">
        <v>0.5934437021276594</v>
      </c>
      <c r="GJ63" s="41">
        <v>0.62840680851063824</v>
      </c>
      <c r="GK63" s="41">
        <v>0.65545061702127672</v>
      </c>
      <c r="GL63" s="41">
        <v>0.68540378723404238</v>
      </c>
      <c r="GM63" s="41">
        <v>20.75021276595745</v>
      </c>
      <c r="GN63" s="41">
        <v>25.266595744680856</v>
      </c>
      <c r="GO63" s="41">
        <v>26.225744680851065</v>
      </c>
      <c r="GP63" s="41">
        <v>26.92446808510639</v>
      </c>
      <c r="GQ63" s="41">
        <f t="shared" si="17"/>
        <v>5.4755319148936152</v>
      </c>
      <c r="GR63" s="40">
        <v>39.008510638297885</v>
      </c>
      <c r="GS63" s="40">
        <f t="shared" si="18"/>
        <v>99.081617021276628</v>
      </c>
      <c r="GT63" s="4">
        <v>104</v>
      </c>
      <c r="GU63" s="41">
        <f t="shared" si="19"/>
        <v>4.9183829787233719</v>
      </c>
      <c r="GV63" s="41">
        <v>0.7691215384615383</v>
      </c>
      <c r="GW63" s="41">
        <v>0.51540615384615396</v>
      </c>
      <c r="GX63" s="41">
        <v>0.35179692307692306</v>
      </c>
      <c r="GY63" s="41">
        <v>0.73763384615384642</v>
      </c>
      <c r="GZ63" s="41">
        <v>0.3811984615384616</v>
      </c>
      <c r="HA63" s="41">
        <v>0.25486461538461536</v>
      </c>
      <c r="HB63" s="41">
        <v>0.33704333846153844</v>
      </c>
      <c r="HC63" s="41">
        <v>0.31858378461538467</v>
      </c>
      <c r="HD63" s="41">
        <v>0.3729250461538462</v>
      </c>
      <c r="HE63" s="41">
        <v>0.35487921538461537</v>
      </c>
      <c r="HF63" s="41">
        <v>0.15032867692307691</v>
      </c>
      <c r="HG63" s="41">
        <v>0.18984590769230764</v>
      </c>
      <c r="HH63" s="41">
        <v>0.19714855384615385</v>
      </c>
      <c r="HI63" s="41">
        <v>0.50205481538461516</v>
      </c>
      <c r="HJ63" s="41">
        <v>0.48634124615384622</v>
      </c>
      <c r="HK63" s="41">
        <v>0.12633384615384616</v>
      </c>
      <c r="HL63" s="41">
        <v>1.029160861538462</v>
      </c>
      <c r="HM63" s="41">
        <v>0.94547944615384605</v>
      </c>
      <c r="HN63" s="41">
        <v>0.53190493846153852</v>
      </c>
      <c r="HO63" s="41">
        <v>0.58940832307692304</v>
      </c>
      <c r="HP63" s="41">
        <v>0.60823329230769219</v>
      </c>
      <c r="HQ63" s="41">
        <v>0.65691969230769232</v>
      </c>
      <c r="HR63" s="41">
        <v>15.325230769230771</v>
      </c>
      <c r="HS63" s="41">
        <v>20.580923076923071</v>
      </c>
      <c r="HT63" s="41">
        <v>21.222615384615377</v>
      </c>
      <c r="HU63" s="41">
        <v>21.674461538461543</v>
      </c>
      <c r="HV63" s="41">
        <f t="shared" si="20"/>
        <v>5.8973846153846061</v>
      </c>
      <c r="HW63" s="41">
        <v>38.307846153846157</v>
      </c>
      <c r="HX63" s="41">
        <f t="shared" si="21"/>
        <v>97.301929230769233</v>
      </c>
      <c r="HY63" s="4">
        <v>106</v>
      </c>
      <c r="HZ63" s="40">
        <f t="shared" si="22"/>
        <v>8.6980707692307675</v>
      </c>
      <c r="IA63" s="41">
        <v>0.73244166666666655</v>
      </c>
      <c r="IB63" s="41">
        <v>0.42585833333333339</v>
      </c>
      <c r="IC63" s="41">
        <v>0.25991041666666664</v>
      </c>
      <c r="ID63" s="41">
        <v>0.67030000000000001</v>
      </c>
      <c r="IE63" s="41">
        <v>0.2940416666666667</v>
      </c>
      <c r="IF63" s="41">
        <v>0.19692916666666671</v>
      </c>
      <c r="IG63" s="41">
        <v>0.42718824999999994</v>
      </c>
      <c r="IH63" s="41">
        <v>0.39042927083333323</v>
      </c>
      <c r="II63" s="41">
        <v>0.47758193749999989</v>
      </c>
      <c r="IJ63" s="41">
        <v>0.44257622916666683</v>
      </c>
      <c r="IK63" s="41">
        <v>0.18405500000000005</v>
      </c>
      <c r="IL63" s="41">
        <v>0.24441441666666663</v>
      </c>
      <c r="IM63" s="41">
        <v>0.26446933333333339</v>
      </c>
      <c r="IN63" s="41">
        <v>0.57648172916666662</v>
      </c>
      <c r="IO63" s="41">
        <v>0.54608085416666663</v>
      </c>
      <c r="IP63" s="41">
        <v>9.711249999999999E-2</v>
      </c>
      <c r="IQ63" s="41">
        <v>1.5090766250000003</v>
      </c>
      <c r="IR63" s="41">
        <v>1.2960357916666665</v>
      </c>
      <c r="IS63" s="41">
        <v>0.55709552083333336</v>
      </c>
      <c r="IT63" s="41">
        <v>0.62300122916666667</v>
      </c>
      <c r="IU63" s="41">
        <v>0.64940150000000019</v>
      </c>
      <c r="IV63" s="41">
        <v>0.70176068750000009</v>
      </c>
      <c r="IW63" s="41">
        <v>21.45750000000001</v>
      </c>
      <c r="IX63" s="41">
        <v>24.527291666666656</v>
      </c>
      <c r="IY63" s="41">
        <v>25.381041666666661</v>
      </c>
      <c r="IZ63" s="41">
        <v>25.883749999999996</v>
      </c>
      <c r="JA63" s="41">
        <f t="shared" si="23"/>
        <v>3.9235416666666509</v>
      </c>
      <c r="JB63" s="41">
        <v>41.025833333333331</v>
      </c>
      <c r="JC63" s="41">
        <f t="shared" si="24"/>
        <v>104.20561666666666</v>
      </c>
      <c r="JD63" s="41">
        <v>112</v>
      </c>
      <c r="JE63" s="41">
        <f t="shared" si="25"/>
        <v>7.794383333333343</v>
      </c>
      <c r="JF63" s="41">
        <v>0.67981388888888905</v>
      </c>
      <c r="JG63" s="41">
        <v>0.37391111111111103</v>
      </c>
      <c r="JH63" s="41">
        <v>0.20598611111111112</v>
      </c>
      <c r="JI63" s="41">
        <v>0.62214444444444439</v>
      </c>
      <c r="JJ63" s="41">
        <v>0.24093055555555568</v>
      </c>
      <c r="JK63" s="41">
        <v>0.16770555555555555</v>
      </c>
      <c r="JL63" s="41">
        <v>0.47638850000000005</v>
      </c>
      <c r="JM63" s="41">
        <v>0.44160002777777785</v>
      </c>
      <c r="JN63" s="41">
        <v>0.53589763888888897</v>
      </c>
      <c r="JO63" s="41">
        <v>0.50363244444444455</v>
      </c>
      <c r="JP63" s="41">
        <v>0.2170957222222222</v>
      </c>
      <c r="JQ63" s="41">
        <v>0.29181261111111101</v>
      </c>
      <c r="JR63" s="41">
        <v>0.28996036111111123</v>
      </c>
      <c r="JS63" s="41">
        <v>0.60407661111111122</v>
      </c>
      <c r="JT63" s="41">
        <v>0.57521077777777774</v>
      </c>
      <c r="JU63" s="41">
        <v>7.3224999999999998E-2</v>
      </c>
      <c r="JV63" s="41">
        <v>1.8439040277777776</v>
      </c>
      <c r="JW63" s="41">
        <v>1.6021560833333335</v>
      </c>
      <c r="JX63" s="41">
        <v>0.54336124999999991</v>
      </c>
      <c r="JY63" s="41">
        <v>0.61122527777777746</v>
      </c>
      <c r="JZ63" s="41">
        <v>0.64555438888888872</v>
      </c>
      <c r="KA63" s="41">
        <v>0.69841419444444464</v>
      </c>
      <c r="KB63" s="41">
        <v>26.362777777777779</v>
      </c>
      <c r="KC63" s="41">
        <v>27.200555555555546</v>
      </c>
      <c r="KD63" s="41">
        <v>27.896388888888886</v>
      </c>
      <c r="KE63" s="41">
        <v>27.769444444444453</v>
      </c>
      <c r="KF63" s="41">
        <f t="shared" si="26"/>
        <v>1.5336111111111066</v>
      </c>
      <c r="KG63" s="41">
        <v>42.444166666666675</v>
      </c>
      <c r="KH63" s="41">
        <f t="shared" si="27"/>
        <v>107.80818333333336</v>
      </c>
      <c r="KI63" s="41">
        <v>120</v>
      </c>
      <c r="KJ63" s="41">
        <f t="shared" si="28"/>
        <v>12.191816666666639</v>
      </c>
      <c r="KK63" s="41">
        <v>0.42002321428571421</v>
      </c>
      <c r="KL63" s="41">
        <v>0.21694107142857141</v>
      </c>
      <c r="KM63" s="41">
        <v>0.1058517857142857</v>
      </c>
      <c r="KN63" s="41">
        <v>0.38301071428571432</v>
      </c>
      <c r="KO63" s="41">
        <v>0.13494285714285717</v>
      </c>
      <c r="KP63" s="41">
        <v>9.3300000000000008E-2</v>
      </c>
      <c r="KQ63" s="41">
        <v>0.5135245357142858</v>
      </c>
      <c r="KR63" s="41">
        <v>0.47921342857142857</v>
      </c>
      <c r="KS63" s="41">
        <v>0.59809483928571427</v>
      </c>
      <c r="KT63" s="41">
        <v>0.56792119642857131</v>
      </c>
      <c r="KU63" s="41">
        <v>0.23424960714285717</v>
      </c>
      <c r="KV63" s="41">
        <v>0.34644233928571433</v>
      </c>
      <c r="KW63" s="41">
        <v>0.31846703571428564</v>
      </c>
      <c r="KX63" s="41">
        <v>0.63630982142857129</v>
      </c>
      <c r="KY63" s="41">
        <v>0.60829519642857144</v>
      </c>
      <c r="KZ63" s="41">
        <v>4.1642857142857148E-2</v>
      </c>
      <c r="LA63" s="41">
        <v>2.1451245714285716</v>
      </c>
      <c r="LB63" s="41">
        <v>1.8666845535714283</v>
      </c>
      <c r="LC63" s="41">
        <v>0.53317087500000004</v>
      </c>
      <c r="LD63" s="41">
        <v>0.62201014285714262</v>
      </c>
      <c r="LE63" s="41">
        <v>0.6453900892857144</v>
      </c>
      <c r="LF63" s="41">
        <v>0.71297580357142853</v>
      </c>
      <c r="LG63" s="41">
        <v>20.417857142857137</v>
      </c>
      <c r="LH63" s="41">
        <v>19.25946428571428</v>
      </c>
      <c r="LI63" s="41">
        <v>19.28</v>
      </c>
      <c r="LJ63" s="41">
        <v>18.692142857142862</v>
      </c>
      <c r="LK63" s="41">
        <f t="shared" si="29"/>
        <v>-1.1378571428571362</v>
      </c>
      <c r="LL63" s="41">
        <v>56.335892857142845</v>
      </c>
      <c r="LM63" s="41">
        <f t="shared" si="30"/>
        <v>143.09316785714282</v>
      </c>
      <c r="LN63" s="41">
        <v>150</v>
      </c>
      <c r="LO63" s="41">
        <f t="shared" si="31"/>
        <v>6.9068321428571835</v>
      </c>
      <c r="LP63" s="41">
        <v>0.39095151515151522</v>
      </c>
      <c r="LQ63" s="41">
        <v>0.17503030303030304</v>
      </c>
      <c r="LR63" s="41">
        <v>6.9951515151515153E-2</v>
      </c>
      <c r="LS63" s="41">
        <v>0.35452424242424241</v>
      </c>
      <c r="LT63" s="41">
        <v>9.6978787878787873E-2</v>
      </c>
      <c r="LU63" s="41">
        <v>6.8254545454545457E-2</v>
      </c>
      <c r="LV63" s="41">
        <v>0.602866272727273</v>
      </c>
      <c r="LW63" s="41">
        <v>0.57123763636363623</v>
      </c>
      <c r="LX63" s="41">
        <v>0.69655845454545451</v>
      </c>
      <c r="LY63" s="41">
        <v>0.67037045454545441</v>
      </c>
      <c r="LZ63" s="41">
        <v>0.28929187878787882</v>
      </c>
      <c r="MA63" s="41">
        <v>0.43198090909090919</v>
      </c>
      <c r="MB63" s="41">
        <v>0.38057490909090907</v>
      </c>
      <c r="MC63" s="41">
        <v>0.70223584848484855</v>
      </c>
      <c r="MD63" s="41">
        <v>0.67637678787878797</v>
      </c>
      <c r="ME63" s="41">
        <v>2.8724242424242423E-2</v>
      </c>
      <c r="MF63" s="41">
        <v>3.1112529090909091</v>
      </c>
      <c r="MG63" s="41">
        <v>2.7254816363636354</v>
      </c>
      <c r="MH63" s="41">
        <v>0.54547006060606062</v>
      </c>
      <c r="MI63" s="41">
        <v>0.63264803030303041</v>
      </c>
      <c r="MJ63" s="41">
        <v>0.66928587878787882</v>
      </c>
      <c r="MK63" s="41">
        <v>0.73221193939393936</v>
      </c>
      <c r="ML63" s="41">
        <v>22.163636363636357</v>
      </c>
      <c r="MM63" s="41">
        <v>20.440303030303031</v>
      </c>
      <c r="MN63" s="41">
        <v>20.54545454545455</v>
      </c>
      <c r="MO63" s="41">
        <v>19.948787878787876</v>
      </c>
      <c r="MP63" s="41">
        <f t="shared" si="32"/>
        <v>-1.6181818181818066</v>
      </c>
      <c r="MQ63" s="41">
        <v>60.630000000000017</v>
      </c>
      <c r="MR63" s="41">
        <f t="shared" si="33"/>
        <v>154.00020000000004</v>
      </c>
      <c r="MS63" s="41">
        <v>150</v>
      </c>
      <c r="MT63" s="41">
        <f t="shared" si="34"/>
        <v>-4.0002000000000351</v>
      </c>
      <c r="MU63" s="41">
        <v>0.34148928571428566</v>
      </c>
      <c r="MV63" s="41">
        <v>0.14524642857142855</v>
      </c>
      <c r="MW63" s="41">
        <v>5.7399999999999993E-2</v>
      </c>
      <c r="MX63" s="41">
        <v>0.3073642857142857</v>
      </c>
      <c r="MY63" s="41">
        <v>7.7810714285714289E-2</v>
      </c>
      <c r="MZ63" s="41">
        <v>5.4724999999999989E-2</v>
      </c>
      <c r="NA63" s="41">
        <v>0.62916678571428564</v>
      </c>
      <c r="NB63" s="41">
        <v>0.59600017857142873</v>
      </c>
      <c r="NC63" s="41">
        <v>0.71249435714285703</v>
      </c>
      <c r="ND63" s="41">
        <v>0.68559060714285724</v>
      </c>
      <c r="NE63" s="41">
        <v>0.3034357857142857</v>
      </c>
      <c r="NF63" s="41">
        <v>0.4363083928571429</v>
      </c>
      <c r="NG63" s="41">
        <v>0.40325396428571431</v>
      </c>
      <c r="NH63" s="41">
        <v>0.72370517857142869</v>
      </c>
      <c r="NI63" s="41">
        <v>0.69745235714285703</v>
      </c>
      <c r="NJ63" s="41">
        <v>2.3085714285714293E-2</v>
      </c>
      <c r="NK63" s="41">
        <v>3.4535072857142852</v>
      </c>
      <c r="NL63" s="41">
        <v>3.014810678571429</v>
      </c>
      <c r="NM63" s="41">
        <v>0.5658528928571428</v>
      </c>
      <c r="NN63" s="41">
        <v>0.64318321428571423</v>
      </c>
      <c r="NO63" s="41">
        <v>0.69024760714285704</v>
      </c>
      <c r="NP63" s="41">
        <v>0.74498060714285719</v>
      </c>
      <c r="NQ63" s="41">
        <v>23.767857142857135</v>
      </c>
      <c r="NR63" s="41">
        <v>23.456428571428567</v>
      </c>
      <c r="NS63" s="41">
        <v>23.477499999999999</v>
      </c>
      <c r="NT63" s="41">
        <v>23.093214285714289</v>
      </c>
      <c r="NU63" s="41">
        <f t="shared" si="35"/>
        <v>-0.2903571428571361</v>
      </c>
      <c r="NV63" s="41">
        <v>75.959285714285741</v>
      </c>
      <c r="NW63" s="41">
        <f t="shared" si="36"/>
        <v>192.9365857142858</v>
      </c>
      <c r="NX63" s="41">
        <v>174</v>
      </c>
      <c r="NY63" s="41">
        <f t="shared" si="37"/>
        <v>-18.936585714285798</v>
      </c>
      <c r="NZ63" s="41">
        <v>0.29992068965517243</v>
      </c>
      <c r="OA63" s="41">
        <v>0.13934137931034485</v>
      </c>
      <c r="OB63" s="41">
        <v>5.5296551724137936E-2</v>
      </c>
      <c r="OC63" s="41">
        <v>0.2773793103448276</v>
      </c>
      <c r="OD63" s="41">
        <v>7.5155172413793103E-2</v>
      </c>
      <c r="OE63" s="41">
        <v>5.2237931034482751E-2</v>
      </c>
      <c r="OF63" s="41">
        <v>0.59893941379310356</v>
      </c>
      <c r="OG63" s="41">
        <v>0.5736967586206897</v>
      </c>
      <c r="OH63" s="41">
        <v>0.68855500000000003</v>
      </c>
      <c r="OI63" s="41">
        <v>0.66789620689655171</v>
      </c>
      <c r="OJ63" s="41">
        <v>0.30029351724137926</v>
      </c>
      <c r="OK63" s="41">
        <v>0.43317755172413797</v>
      </c>
      <c r="OL63" s="41">
        <v>0.36520972413793096</v>
      </c>
      <c r="OM63" s="41">
        <v>0.70284403448275867</v>
      </c>
      <c r="ON63" s="41">
        <v>0.6831112068965518</v>
      </c>
      <c r="OO63" s="41">
        <v>2.2917241379310341E-2</v>
      </c>
      <c r="OP63" s="41">
        <v>3.046120068965517</v>
      </c>
      <c r="OQ63" s="41">
        <v>2.7420648965517245</v>
      </c>
      <c r="OR63" s="41">
        <v>0.53061906896551725</v>
      </c>
      <c r="OS63" s="41">
        <v>0.61243720689655168</v>
      </c>
      <c r="OT63" s="41">
        <v>0.6557501724137933</v>
      </c>
      <c r="OU63" s="41">
        <v>0.71556082758620687</v>
      </c>
      <c r="OV63" s="41">
        <v>15.545862068965516</v>
      </c>
      <c r="OW63" s="41">
        <v>17.411724137931035</v>
      </c>
      <c r="OX63" s="41">
        <v>17.645517241379313</v>
      </c>
      <c r="OY63" s="41">
        <v>17.502758620689658</v>
      </c>
      <c r="OZ63" s="41">
        <f t="shared" si="38"/>
        <v>2.0996551724137973</v>
      </c>
      <c r="PA63" s="41">
        <v>44.21517241379312</v>
      </c>
      <c r="PB63" s="41">
        <f t="shared" si="39"/>
        <v>112.30653793103453</v>
      </c>
      <c r="PC63" s="41">
        <v>184</v>
      </c>
      <c r="PD63" s="41">
        <f t="shared" si="40"/>
        <v>71.693462068965474</v>
      </c>
      <c r="PE63" s="41">
        <v>0.29961311475409841</v>
      </c>
      <c r="PF63" s="41">
        <v>0.12834098360655732</v>
      </c>
      <c r="PG63" s="41">
        <v>0.104916393442623</v>
      </c>
      <c r="PH63" s="41">
        <v>0.26499344262295083</v>
      </c>
      <c r="PI63" s="41">
        <v>9.6559016393442623E-2</v>
      </c>
      <c r="PJ63" s="41">
        <v>7.3049180327868862E-2</v>
      </c>
      <c r="PK63" s="41">
        <v>0.51188388524590156</v>
      </c>
      <c r="PL63" s="41">
        <v>0.46523622950819665</v>
      </c>
      <c r="PM63" s="41">
        <v>0.48172765573770482</v>
      </c>
      <c r="PN63" s="41">
        <v>0.43339090163934435</v>
      </c>
      <c r="PO63" s="41">
        <v>0.14193488524590162</v>
      </c>
      <c r="PP63" s="41">
        <v>0.10344973770491805</v>
      </c>
      <c r="PQ63" s="41">
        <v>0.39953995081967214</v>
      </c>
      <c r="PR63" s="41">
        <v>0.60752286885245899</v>
      </c>
      <c r="PS63" s="41">
        <v>0.56746318032786902</v>
      </c>
      <c r="PT63" s="41">
        <v>2.3509836065573771E-2</v>
      </c>
      <c r="PU63" s="41">
        <v>2.1222292786885251</v>
      </c>
      <c r="PV63" s="41">
        <v>1.7618536885245901</v>
      </c>
      <c r="PW63" s="41">
        <v>0.83766918032786886</v>
      </c>
      <c r="PX63" s="41">
        <v>0.78215283606557362</v>
      </c>
      <c r="PY63" s="41">
        <v>0.88395498360655744</v>
      </c>
      <c r="PZ63" s="41">
        <v>0.84405880327868821</v>
      </c>
      <c r="QA63" s="41">
        <v>25.583934426229526</v>
      </c>
      <c r="QB63" s="41">
        <v>28.201475409836064</v>
      </c>
      <c r="QC63" s="41">
        <v>28.095737704918033</v>
      </c>
      <c r="QD63" s="41">
        <v>27.388688524590165</v>
      </c>
      <c r="QE63" s="41">
        <f t="shared" si="41"/>
        <v>2.5118032786885074</v>
      </c>
      <c r="QF63" s="41">
        <v>73.638852459016377</v>
      </c>
      <c r="QG63" s="41">
        <f t="shared" si="42"/>
        <v>187.04268524590159</v>
      </c>
      <c r="QH63" s="41">
        <v>185</v>
      </c>
      <c r="QI63" s="41">
        <f t="shared" si="43"/>
        <v>-2.0426852459015947</v>
      </c>
      <c r="QJ63" s="41">
        <v>0.24947916666666667</v>
      </c>
      <c r="QK63" s="41">
        <v>0.16267083333333335</v>
      </c>
      <c r="QL63" s="41">
        <v>0.12394166666666666</v>
      </c>
      <c r="QM63" s="41">
        <v>0.17502083333333329</v>
      </c>
      <c r="QN63" s="41">
        <v>0.10145833333333333</v>
      </c>
      <c r="QO63" s="41">
        <v>7.9208333333333325E-2</v>
      </c>
      <c r="QP63" s="41">
        <v>0.42071704166666662</v>
      </c>
      <c r="QQ63" s="41">
        <v>0.26606812499999999</v>
      </c>
      <c r="QR63" s="41">
        <v>0.33559029166666665</v>
      </c>
      <c r="QS63" s="41">
        <v>0.17139162499999996</v>
      </c>
      <c r="QT63" s="41">
        <v>0.23150379166666665</v>
      </c>
      <c r="QU63" s="41">
        <v>0.13527120833333334</v>
      </c>
      <c r="QV63" s="41">
        <v>0.21003683333333334</v>
      </c>
      <c r="QW63" s="41">
        <v>0.51705212499999997</v>
      </c>
      <c r="QX63" s="41">
        <v>0.37656733333333331</v>
      </c>
      <c r="QY63" s="41">
        <v>2.2250000000000002E-2</v>
      </c>
      <c r="QZ63" s="41">
        <v>1.4696099583333335</v>
      </c>
      <c r="RA63" s="41">
        <v>0.73120479166666674</v>
      </c>
      <c r="RB63" s="41">
        <v>0.62540212499999992</v>
      </c>
      <c r="RC63" s="41">
        <v>0.49368787499999994</v>
      </c>
      <c r="RD63" s="41">
        <v>0.68659545833333346</v>
      </c>
      <c r="RE63" s="41">
        <v>0.57829275000000002</v>
      </c>
      <c r="RF63" s="41">
        <v>25.600000000000005</v>
      </c>
      <c r="RG63" s="41">
        <v>32.437916666666659</v>
      </c>
      <c r="RH63" s="41">
        <v>32.694583333333341</v>
      </c>
      <c r="RI63" s="41">
        <v>31.663333333333338</v>
      </c>
      <c r="RJ63" s="41">
        <f t="shared" si="44"/>
        <v>7.0945833333333361</v>
      </c>
      <c r="RK63" s="41">
        <v>74.152083333333366</v>
      </c>
      <c r="RL63" s="41">
        <f t="shared" si="45"/>
        <v>188.34629166666676</v>
      </c>
      <c r="RM63" s="41">
        <v>197</v>
      </c>
      <c r="RN63" s="41">
        <f t="shared" si="46"/>
        <v>8.6537083333332419</v>
      </c>
      <c r="RO63" s="41">
        <v>0.22088484848484846</v>
      </c>
      <c r="RP63" s="41">
        <v>0.1277757575757576</v>
      </c>
      <c r="RQ63" s="41">
        <v>0.1301878787878788</v>
      </c>
      <c r="RR63" s="41">
        <v>0.15801212121212119</v>
      </c>
      <c r="RS63" s="41">
        <v>0.10877878787878786</v>
      </c>
      <c r="RT63" s="41">
        <v>7.5299999999999978E-2</v>
      </c>
      <c r="RU63" s="41">
        <v>0.33851857575757582</v>
      </c>
      <c r="RV63" s="41">
        <v>0.18453718181818182</v>
      </c>
      <c r="RW63" s="41">
        <v>0.25678793939393935</v>
      </c>
      <c r="RX63" s="41">
        <v>9.6717363636363657E-2</v>
      </c>
      <c r="RY63" s="41">
        <v>7.9501484848484849E-2</v>
      </c>
      <c r="RZ63" s="41">
        <v>-9.906333333333333E-3</v>
      </c>
      <c r="SA63" s="41">
        <v>0.26623409090909095</v>
      </c>
      <c r="SB63" s="41">
        <v>0.48994375757575764</v>
      </c>
      <c r="SC63" s="41">
        <v>0.35495448484848496</v>
      </c>
      <c r="SD63" s="41">
        <v>3.3478787878787886E-2</v>
      </c>
      <c r="SE63" s="41">
        <v>1.0330269696969696</v>
      </c>
      <c r="SF63" s="41">
        <v>0.45425163636363641</v>
      </c>
      <c r="SG63" s="41">
        <v>1.0588263030303031</v>
      </c>
      <c r="SH63" s="41">
        <v>0.78689230303030322</v>
      </c>
      <c r="SI63" s="41">
        <v>1.0453899696969697</v>
      </c>
      <c r="SJ63" s="41">
        <v>0.83035487878787895</v>
      </c>
      <c r="SK63" s="41">
        <v>31.944242424242425</v>
      </c>
      <c r="SL63" s="41">
        <v>37.670909090909099</v>
      </c>
      <c r="SM63" s="41">
        <v>37.906969696969696</v>
      </c>
      <c r="SN63" s="41">
        <v>37.141515151515144</v>
      </c>
      <c r="SO63" s="41">
        <f t="shared" si="47"/>
        <v>5.9627272727272711</v>
      </c>
      <c r="SP63" s="42">
        <v>75.977272727272734</v>
      </c>
      <c r="SQ63" s="42">
        <f t="shared" si="48"/>
        <v>192.98227272727274</v>
      </c>
      <c r="SR63" s="42">
        <v>202.5</v>
      </c>
      <c r="SS63" s="42">
        <f t="shared" si="49"/>
        <v>9.5177272727272566</v>
      </c>
      <c r="ST63" s="41">
        <v>0.20208536585365852</v>
      </c>
      <c r="SU63" s="41">
        <v>0.12607804878048784</v>
      </c>
      <c r="SV63" s="41">
        <v>0.14054878048780486</v>
      </c>
      <c r="SW63" s="41">
        <v>0.14781951219512196</v>
      </c>
      <c r="SX63" s="41">
        <v>0.10891219512195119</v>
      </c>
      <c r="SY63" s="41">
        <v>7.3282926829268305E-2</v>
      </c>
      <c r="SZ63" s="41">
        <v>0.29815953658536576</v>
      </c>
      <c r="TA63" s="41">
        <v>0.15142848780487808</v>
      </c>
      <c r="TB63" s="41">
        <v>0.17813917073170729</v>
      </c>
      <c r="TC63" s="41">
        <v>2.5074341463414637E-2</v>
      </c>
      <c r="TD63" s="41">
        <v>7.2566658536585366E-2</v>
      </c>
      <c r="TE63" s="41">
        <v>-5.4747609756097569E-2</v>
      </c>
      <c r="TF63" s="41">
        <v>0.23038400000000006</v>
      </c>
      <c r="TG63" s="41">
        <v>0.46646295121951209</v>
      </c>
      <c r="TH63" s="41">
        <v>0.33722314634146339</v>
      </c>
      <c r="TI63" s="41">
        <v>3.5629268292682932E-2</v>
      </c>
      <c r="TJ63" s="41">
        <v>0.85665495121951196</v>
      </c>
      <c r="TK63" s="41">
        <v>0.3591623170731707</v>
      </c>
      <c r="TL63" s="41">
        <v>1.3102773414634148</v>
      </c>
      <c r="TM63" s="41">
        <v>0.76914902439024402</v>
      </c>
      <c r="TN63" s="41">
        <v>1.2514688292682927</v>
      </c>
      <c r="TO63" s="41">
        <v>0.80939309756097555</v>
      </c>
      <c r="TP63" s="41">
        <v>33.426585365853661</v>
      </c>
      <c r="TQ63" s="41">
        <v>42.728780487804883</v>
      </c>
      <c r="TR63" s="41">
        <v>42.574878048780505</v>
      </c>
      <c r="TS63" s="41">
        <v>40.792682926829272</v>
      </c>
      <c r="TT63" s="41">
        <f t="shared" si="62"/>
        <v>9.1482926829268436</v>
      </c>
      <c r="TU63" s="41">
        <v>75.969268292682912</v>
      </c>
      <c r="TV63" s="41">
        <f t="shared" si="65"/>
        <v>192.9619414634146</v>
      </c>
      <c r="TW63" s="41">
        <v>207</v>
      </c>
      <c r="TX63" s="41">
        <f t="shared" si="66"/>
        <v>14.038058536585396</v>
      </c>
      <c r="TY63" s="41">
        <v>0.20198823529411764</v>
      </c>
      <c r="TZ63" s="41">
        <v>0.12345882352941175</v>
      </c>
      <c r="UA63" s="41">
        <v>0.14344117647058827</v>
      </c>
      <c r="UB63" s="41">
        <v>0.14362352941176471</v>
      </c>
      <c r="UC63" s="41">
        <v>0.11438235294117646</v>
      </c>
      <c r="UD63" s="41">
        <v>7.4276470588235305E-2</v>
      </c>
      <c r="UE63" s="41">
        <v>0.27446623529411768</v>
      </c>
      <c r="UF63" s="41">
        <v>0.1127045294117647</v>
      </c>
      <c r="UG63" s="41">
        <v>0.16703429411764706</v>
      </c>
      <c r="UH63" s="41">
        <v>-7.3529411764705944E-5</v>
      </c>
      <c r="UI63" s="41">
        <v>3.7421823529411757E-2</v>
      </c>
      <c r="UJ63" s="41">
        <v>-7.5691882352941164E-2</v>
      </c>
      <c r="UK63" s="41">
        <v>0.23958141176470585</v>
      </c>
      <c r="UL63" s="41">
        <v>0.45995629411764699</v>
      </c>
      <c r="UM63" s="41">
        <v>0.3180842941176471</v>
      </c>
      <c r="UN63" s="41">
        <v>4.0105882352941165E-2</v>
      </c>
      <c r="UO63" s="41">
        <v>0.76803494117647064</v>
      </c>
      <c r="UP63" s="41">
        <v>0.25728576470588232</v>
      </c>
      <c r="UQ63" s="41">
        <v>1.4877627647058826</v>
      </c>
      <c r="UR63" s="41">
        <v>0.87458688235294102</v>
      </c>
      <c r="US63" s="41">
        <v>1.3967728235294117</v>
      </c>
      <c r="UT63" s="41">
        <v>0.89681088235294115</v>
      </c>
      <c r="UU63" s="41">
        <v>33.020588235294113</v>
      </c>
      <c r="UV63" s="41">
        <v>40.255294117647061</v>
      </c>
      <c r="UW63" s="41">
        <v>40.568823529411759</v>
      </c>
      <c r="UX63" s="41">
        <v>39.145294117647069</v>
      </c>
      <c r="UY63" s="41">
        <f t="shared" si="50"/>
        <v>7.5482352941176458</v>
      </c>
      <c r="UZ63" s="42">
        <v>75.985294117647058</v>
      </c>
      <c r="VA63" s="42">
        <f t="shared" si="51"/>
        <v>193.00264705882353</v>
      </c>
      <c r="VB63" s="42">
        <v>206</v>
      </c>
      <c r="VC63" s="42">
        <f t="shared" si="52"/>
        <v>12.997352941176473</v>
      </c>
      <c r="VD63" s="41">
        <f t="shared" si="58"/>
        <v>27.770671043521396</v>
      </c>
      <c r="VE63" s="41">
        <f t="shared" si="59"/>
        <v>28.108047986013311</v>
      </c>
      <c r="VF63" s="41">
        <f t="shared" si="67"/>
        <v>8.4453527040082417</v>
      </c>
    </row>
    <row r="64" spans="1:578" x14ac:dyDescent="0.25">
      <c r="A64" s="4">
        <v>2</v>
      </c>
      <c r="B64" s="4">
        <v>7</v>
      </c>
      <c r="C64" s="28">
        <v>703</v>
      </c>
      <c r="D64" s="42">
        <v>-9999</v>
      </c>
      <c r="E64" s="42">
        <v>-9999</v>
      </c>
      <c r="F64" s="4">
        <v>3</v>
      </c>
      <c r="G64" s="4">
        <v>48.8</v>
      </c>
      <c r="H64" s="40">
        <v>213.38417721518985</v>
      </c>
      <c r="I64" s="40">
        <f t="shared" si="7"/>
        <v>262.18417721518983</v>
      </c>
      <c r="J64" s="41">
        <f t="shared" si="8"/>
        <v>0.54226303457123026</v>
      </c>
      <c r="K64" s="4" t="s">
        <v>11</v>
      </c>
      <c r="L64" s="42">
        <v>300</v>
      </c>
      <c r="M64" s="42">
        <f t="shared" si="56"/>
        <v>336.00000000000006</v>
      </c>
      <c r="N64" s="42">
        <v>-9999</v>
      </c>
      <c r="O64" s="42">
        <v>-9999</v>
      </c>
      <c r="P64" s="42">
        <v>-9999</v>
      </c>
      <c r="Q64" s="42">
        <v>-9999</v>
      </c>
      <c r="R64" s="42">
        <v>-9999</v>
      </c>
      <c r="S64" s="42">
        <v>-9999</v>
      </c>
      <c r="T64" s="42">
        <v>-9999</v>
      </c>
      <c r="U64" s="42">
        <v>-9999</v>
      </c>
      <c r="V64" s="42">
        <v>-9999</v>
      </c>
      <c r="W64" s="42">
        <v>-9999</v>
      </c>
      <c r="X64" s="42">
        <v>-9999</v>
      </c>
      <c r="Y64" s="42">
        <v>-9999</v>
      </c>
      <c r="Z64" s="42">
        <v>-9999</v>
      </c>
      <c r="AA64" s="42">
        <v>-9999</v>
      </c>
      <c r="AB64" s="42">
        <v>-9999</v>
      </c>
      <c r="AC64" s="42">
        <v>-9999</v>
      </c>
      <c r="AD64" s="42">
        <v>-9999</v>
      </c>
      <c r="AE64" s="42">
        <v>-9999</v>
      </c>
      <c r="AF64" s="4">
        <v>19</v>
      </c>
      <c r="AG64" s="42">
        <v>-9999</v>
      </c>
      <c r="AH64" s="42">
        <v>-9999</v>
      </c>
      <c r="AI64" s="42">
        <v>-9999</v>
      </c>
      <c r="AJ64" s="42">
        <v>-9999</v>
      </c>
      <c r="AK64" s="42">
        <v>-9999</v>
      </c>
      <c r="AL64" s="42">
        <v>-9999</v>
      </c>
      <c r="AM64" s="42">
        <v>-9999</v>
      </c>
      <c r="AN64" s="42">
        <v>-9999</v>
      </c>
      <c r="AO64" s="42">
        <v>-9999</v>
      </c>
      <c r="AP64" s="42">
        <v>-9999</v>
      </c>
      <c r="AQ64" s="42">
        <v>-9999</v>
      </c>
      <c r="AR64" s="42">
        <v>-9999</v>
      </c>
      <c r="AS64" s="42">
        <v>-9999</v>
      </c>
      <c r="AT64" s="42">
        <v>-9999</v>
      </c>
      <c r="AU64" s="42">
        <v>-9999</v>
      </c>
      <c r="AV64" s="42">
        <v>-9999</v>
      </c>
      <c r="AW64" s="42">
        <v>-9999</v>
      </c>
      <c r="AX64" s="42">
        <v>-9999</v>
      </c>
      <c r="AY64" s="42">
        <v>-9999</v>
      </c>
      <c r="AZ64" s="42">
        <v>-9999</v>
      </c>
      <c r="BA64" s="42">
        <v>-9999</v>
      </c>
      <c r="BB64" s="42">
        <v>-9999</v>
      </c>
      <c r="BC64" s="42">
        <v>-9999</v>
      </c>
      <c r="BD64" s="42">
        <v>-9999</v>
      </c>
      <c r="BE64" s="42">
        <v>-9999</v>
      </c>
      <c r="BF64" s="42">
        <v>-9999</v>
      </c>
      <c r="BG64" s="42">
        <v>-9999</v>
      </c>
      <c r="BH64" s="42">
        <v>-9999</v>
      </c>
      <c r="BI64" s="42">
        <v>-9999</v>
      </c>
      <c r="BJ64" s="42">
        <v>-9999</v>
      </c>
      <c r="BK64" s="42">
        <v>-9999</v>
      </c>
      <c r="BL64" s="42">
        <v>-9999</v>
      </c>
      <c r="BM64" s="42">
        <v>-9999</v>
      </c>
      <c r="BN64" s="42">
        <v>-9999</v>
      </c>
      <c r="BO64" s="42">
        <v>-9999</v>
      </c>
      <c r="BP64" s="42">
        <v>-9999</v>
      </c>
      <c r="BQ64" s="42">
        <v>-9999</v>
      </c>
      <c r="BR64" s="42">
        <v>-9999</v>
      </c>
      <c r="BS64" s="42">
        <v>-9999</v>
      </c>
      <c r="BT64" s="42">
        <v>-9999</v>
      </c>
      <c r="BU64" s="42">
        <v>-9999</v>
      </c>
      <c r="BV64" s="42">
        <v>-9999</v>
      </c>
      <c r="BW64" s="42">
        <v>-9999</v>
      </c>
      <c r="BX64" s="42">
        <v>-9999</v>
      </c>
      <c r="BY64" s="42">
        <v>-9999</v>
      </c>
      <c r="BZ64" s="42">
        <v>-9999</v>
      </c>
      <c r="CA64" s="4">
        <v>65.349999999999994</v>
      </c>
      <c r="CB64" s="4">
        <v>69.150000000000006</v>
      </c>
      <c r="CC64" s="4">
        <v>70.25</v>
      </c>
      <c r="CD64" s="14">
        <v>10.25</v>
      </c>
      <c r="CE64" s="25">
        <f t="shared" si="57"/>
        <v>683.33333333333337</v>
      </c>
      <c r="CF64" s="4">
        <v>3.22</v>
      </c>
      <c r="CG64" s="41">
        <f t="shared" si="55"/>
        <v>22.003333333333334</v>
      </c>
      <c r="CH64" s="37">
        <v>41.12</v>
      </c>
      <c r="CI64" s="25">
        <f>(CH64/1000)*(10000/(0.5*2*0.15))</f>
        <v>2741.3333333333335</v>
      </c>
      <c r="CJ64" s="43">
        <v>3.94</v>
      </c>
      <c r="CK64" s="41">
        <f>CI64*CJ64/100</f>
        <v>108.00853333333335</v>
      </c>
      <c r="CL64" s="38">
        <v>83.68</v>
      </c>
      <c r="CM64" s="25">
        <f>(CL64/1000)*(10000/(0.5*2*0.15))</f>
        <v>5578.666666666667</v>
      </c>
      <c r="CN64" s="43">
        <v>2.25</v>
      </c>
      <c r="CO64" s="41">
        <f>CM64*CN64/100</f>
        <v>125.52</v>
      </c>
      <c r="CP64" s="38">
        <v>141.26</v>
      </c>
      <c r="CQ64" s="25">
        <f>(CP64/1000)*(10000/(0.5*2*0.15))</f>
        <v>9417.3333333333339</v>
      </c>
      <c r="CR64" s="43">
        <v>1.94</v>
      </c>
      <c r="CS64" s="41">
        <f>CQ64*CR64/100</f>
        <v>182.69626666666667</v>
      </c>
      <c r="CT64" s="8">
        <v>634.62</v>
      </c>
      <c r="CU64" s="8">
        <v>4.9181553180357369</v>
      </c>
      <c r="CV64" s="8">
        <v>4.8072674999999991</v>
      </c>
      <c r="CW64" s="8">
        <v>1320.1262463551282</v>
      </c>
      <c r="CX64" s="25">
        <f t="shared" si="61"/>
        <v>1320.1262463551282</v>
      </c>
      <c r="CY64" s="25">
        <f t="shared" si="9"/>
        <v>1379.608695652174</v>
      </c>
      <c r="CZ64" s="25">
        <f>CX64/(CQ64)</f>
        <v>0.14018047356170835</v>
      </c>
      <c r="DA64" s="43">
        <v>3.66</v>
      </c>
      <c r="DB64" s="41">
        <f t="shared" si="10"/>
        <v>48.316620616597689</v>
      </c>
      <c r="DC64" s="41">
        <v>66.8</v>
      </c>
      <c r="DD64" s="41">
        <v>1630</v>
      </c>
      <c r="DE64" s="41">
        <f t="shared" si="3"/>
        <v>40.981595092024541</v>
      </c>
      <c r="DF64" s="41">
        <v>0</v>
      </c>
      <c r="DG64" s="41">
        <v>0.79103421052631584</v>
      </c>
      <c r="DH64" s="41">
        <v>0.57635000000000003</v>
      </c>
      <c r="DI64" s="41">
        <v>0.49258684210526316</v>
      </c>
      <c r="DJ64" s="41">
        <v>0.75527631578947374</v>
      </c>
      <c r="DK64" s="41">
        <v>0.5039342105263156</v>
      </c>
      <c r="DL64" s="41">
        <v>0.31247894736842108</v>
      </c>
      <c r="DM64" s="41">
        <v>0.22157710526315791</v>
      </c>
      <c r="DN64" s="41">
        <v>0.19946418421052631</v>
      </c>
      <c r="DO64" s="41">
        <v>0.23221123684210521</v>
      </c>
      <c r="DP64" s="41">
        <v>0.21018868421052631</v>
      </c>
      <c r="DQ64" s="41">
        <v>6.718397368421053E-2</v>
      </c>
      <c r="DR64" s="41">
        <v>7.8369763157894748E-2</v>
      </c>
      <c r="DS64" s="41">
        <v>0.15670952631578949</v>
      </c>
      <c r="DT64" s="41">
        <v>0.43343794736842112</v>
      </c>
      <c r="DU64" s="41">
        <v>0.41444571052631585</v>
      </c>
      <c r="DV64" s="41">
        <v>0.19145526315789479</v>
      </c>
      <c r="DW64" s="41">
        <v>0.56996302631578966</v>
      </c>
      <c r="DX64" s="41">
        <v>0.49880823684210529</v>
      </c>
      <c r="DY64" s="41">
        <v>0.67431702631578938</v>
      </c>
      <c r="DZ64" s="41">
        <v>0.70800500000000011</v>
      </c>
      <c r="EA64" s="41">
        <v>0.71800631578947371</v>
      </c>
      <c r="EB64" s="41">
        <v>0.74686750000000024</v>
      </c>
      <c r="EC64" s="41">
        <v>20.940000000000008</v>
      </c>
      <c r="ED64" s="41">
        <v>25.098157894736843</v>
      </c>
      <c r="EE64" s="41">
        <v>25.761052631578941</v>
      </c>
      <c r="EF64" s="41">
        <v>26.935789473684217</v>
      </c>
      <c r="EG64" s="41">
        <f t="shared" si="11"/>
        <v>4.821052631578933</v>
      </c>
      <c r="EH64" s="41">
        <v>37.471842105263157</v>
      </c>
      <c r="EI64" s="42">
        <f t="shared" si="12"/>
        <v>95.178478947368419</v>
      </c>
      <c r="EJ64" s="4">
        <v>105</v>
      </c>
      <c r="EK64" s="40">
        <f t="shared" si="13"/>
        <v>9.8215210526315815</v>
      </c>
      <c r="EL64" s="41">
        <v>0.73157272727272726</v>
      </c>
      <c r="EM64" s="41">
        <v>0.52227500000000004</v>
      </c>
      <c r="EN64" s="41">
        <v>0.42605909090909094</v>
      </c>
      <c r="EO64" s="41">
        <v>0.69692727272727284</v>
      </c>
      <c r="EP64" s="41">
        <v>0.44012272727272722</v>
      </c>
      <c r="EQ64" s="41">
        <v>0.27767499999999995</v>
      </c>
      <c r="ER64" s="41">
        <v>0.2485712954545454</v>
      </c>
      <c r="ES64" s="41">
        <v>0.22579531818181822</v>
      </c>
      <c r="ET64" s="41">
        <v>0.26353631818181816</v>
      </c>
      <c r="EU64" s="41">
        <v>0.24093515909090907</v>
      </c>
      <c r="EV64" s="41">
        <v>8.5555181818181808E-2</v>
      </c>
      <c r="EW64" s="41">
        <v>0.1014585909090909</v>
      </c>
      <c r="EX64" s="41">
        <v>0.16656975000000002</v>
      </c>
      <c r="EY64" s="41">
        <v>0.44940409090909073</v>
      </c>
      <c r="EZ64" s="41">
        <v>0.42994504545454554</v>
      </c>
      <c r="FA64" s="41">
        <v>0.1624477272727273</v>
      </c>
      <c r="FB64" s="41">
        <v>0.66308781818181817</v>
      </c>
      <c r="FC64" s="41">
        <v>0.58426034090909107</v>
      </c>
      <c r="FD64" s="41">
        <v>0.63230318181818179</v>
      </c>
      <c r="FE64" s="41">
        <v>0.67094688636363631</v>
      </c>
      <c r="FF64" s="41">
        <v>0.6843254772727273</v>
      </c>
      <c r="FG64" s="41">
        <v>0.71730761363636364</v>
      </c>
      <c r="FH64" s="41">
        <v>21.29636363636363</v>
      </c>
      <c r="FI64" s="41">
        <v>25.15636363636364</v>
      </c>
      <c r="FJ64" s="41">
        <v>25.730681818181814</v>
      </c>
      <c r="FK64" s="41">
        <v>26.468181818181815</v>
      </c>
      <c r="FL64" s="41">
        <f t="shared" si="14"/>
        <v>4.4343181818181847</v>
      </c>
      <c r="FM64" s="41">
        <v>39.475681818181812</v>
      </c>
      <c r="FN64" s="40">
        <f t="shared" si="15"/>
        <v>100.2682318181818</v>
      </c>
      <c r="FO64" s="4">
        <v>105</v>
      </c>
      <c r="FP64" s="40">
        <f t="shared" si="16"/>
        <v>4.7317681818181967</v>
      </c>
      <c r="FQ64" s="41">
        <v>0.75302291666666676</v>
      </c>
      <c r="FR64" s="41">
        <v>0.51826458333333336</v>
      </c>
      <c r="FS64" s="41">
        <v>0.39033958333333335</v>
      </c>
      <c r="FT64" s="41">
        <v>0.72021041666666674</v>
      </c>
      <c r="FU64" s="41">
        <v>0.41004791666666657</v>
      </c>
      <c r="FV64" s="41">
        <v>0.26791875000000004</v>
      </c>
      <c r="FW64" s="41">
        <v>0.29473152083333343</v>
      </c>
      <c r="FX64" s="41">
        <v>0.27443256250000009</v>
      </c>
      <c r="FY64" s="41">
        <v>0.31723289583333342</v>
      </c>
      <c r="FZ64" s="41">
        <v>0.29726756249999997</v>
      </c>
      <c r="GA64" s="41">
        <v>0.11690454166666664</v>
      </c>
      <c r="GB64" s="41">
        <v>0.14138239583333334</v>
      </c>
      <c r="GC64" s="41">
        <v>0.18430981250000009</v>
      </c>
      <c r="GD64" s="41">
        <v>0.47487791666666684</v>
      </c>
      <c r="GE64" s="41">
        <v>0.4576270624999999</v>
      </c>
      <c r="GF64" s="41">
        <v>0.14212916666666667</v>
      </c>
      <c r="GG64" s="41">
        <v>0.84001220833333345</v>
      </c>
      <c r="GH64" s="41">
        <v>0.76015910416666665</v>
      </c>
      <c r="GI64" s="41">
        <v>0.58285481250000004</v>
      </c>
      <c r="GJ64" s="41">
        <v>0.62807962500000003</v>
      </c>
      <c r="GK64" s="41">
        <v>0.64759291666666652</v>
      </c>
      <c r="GL64" s="41">
        <v>0.68566120833333344</v>
      </c>
      <c r="GM64" s="41">
        <v>20.772708333333334</v>
      </c>
      <c r="GN64" s="41">
        <v>24.817291666666666</v>
      </c>
      <c r="GO64" s="41">
        <v>25.697083333333339</v>
      </c>
      <c r="GP64" s="41">
        <v>26.311666666666657</v>
      </c>
      <c r="GQ64" s="41">
        <f t="shared" si="17"/>
        <v>4.9243750000000048</v>
      </c>
      <c r="GR64" s="40">
        <v>39.291666666666657</v>
      </c>
      <c r="GS64" s="40">
        <f t="shared" si="18"/>
        <v>99.800833333333316</v>
      </c>
      <c r="GT64" s="4">
        <v>104</v>
      </c>
      <c r="GU64" s="41">
        <f t="shared" si="19"/>
        <v>4.1991666666666845</v>
      </c>
      <c r="GV64" s="41">
        <v>0.77459482758620657</v>
      </c>
      <c r="GW64" s="41">
        <v>0.51878448275862066</v>
      </c>
      <c r="GX64" s="41">
        <v>0.34922758620689665</v>
      </c>
      <c r="GY64" s="41">
        <v>0.74169827586206893</v>
      </c>
      <c r="GZ64" s="41">
        <v>0.37959827586206896</v>
      </c>
      <c r="HA64" s="41">
        <v>0.25584655172413795</v>
      </c>
      <c r="HB64" s="41">
        <v>0.34217603448275857</v>
      </c>
      <c r="HC64" s="41">
        <v>0.32301649999999998</v>
      </c>
      <c r="HD64" s="41">
        <v>0.37889220689655179</v>
      </c>
      <c r="HE64" s="41">
        <v>0.36027686206896559</v>
      </c>
      <c r="HF64" s="41">
        <v>0.1556283448275862</v>
      </c>
      <c r="HG64" s="41">
        <v>0.19665951724137926</v>
      </c>
      <c r="HH64" s="41">
        <v>0.19735906896551725</v>
      </c>
      <c r="HI64" s="41">
        <v>0.50317334482758613</v>
      </c>
      <c r="HJ64" s="41">
        <v>0.48690579310344828</v>
      </c>
      <c r="HK64" s="41">
        <v>0.12375172413793102</v>
      </c>
      <c r="HL64" s="41">
        <v>1.0494149655172416</v>
      </c>
      <c r="HM64" s="41">
        <v>0.962342896551724</v>
      </c>
      <c r="HN64" s="41">
        <v>0.52323289655172434</v>
      </c>
      <c r="HO64" s="41">
        <v>0.5793683103448275</v>
      </c>
      <c r="HP64" s="41">
        <v>0.60154534482758626</v>
      </c>
      <c r="HQ64" s="41">
        <v>0.64837262068965495</v>
      </c>
      <c r="HR64" s="41">
        <v>15.685517241379312</v>
      </c>
      <c r="HS64" s="41">
        <v>20.677758620689655</v>
      </c>
      <c r="HT64" s="41">
        <v>21.268793103448271</v>
      </c>
      <c r="HU64" s="41">
        <v>21.604827586206895</v>
      </c>
      <c r="HV64" s="41">
        <f t="shared" si="20"/>
        <v>5.5832758620689589</v>
      </c>
      <c r="HW64" s="41">
        <v>38.351034482758621</v>
      </c>
      <c r="HX64" s="41">
        <f t="shared" si="21"/>
        <v>97.411627586206905</v>
      </c>
      <c r="HY64" s="4">
        <v>106</v>
      </c>
      <c r="HZ64" s="40">
        <f t="shared" si="22"/>
        <v>8.5883724137930955</v>
      </c>
      <c r="IA64" s="41">
        <v>0.72297200000000006</v>
      </c>
      <c r="IB64" s="41">
        <v>0.42136000000000018</v>
      </c>
      <c r="IC64" s="41">
        <v>0.25656399999999996</v>
      </c>
      <c r="ID64" s="41">
        <v>0.66778400000000004</v>
      </c>
      <c r="IE64" s="41">
        <v>0.28793999999999992</v>
      </c>
      <c r="IF64" s="41">
        <v>0.19451800000000002</v>
      </c>
      <c r="IG64" s="41">
        <v>0.43004804000000002</v>
      </c>
      <c r="IH64" s="41">
        <v>0.39748161999999998</v>
      </c>
      <c r="II64" s="41">
        <v>0.47689367999999982</v>
      </c>
      <c r="IJ64" s="41">
        <v>0.44584177999999985</v>
      </c>
      <c r="IK64" s="41">
        <v>0.18885427999999999</v>
      </c>
      <c r="IL64" s="41">
        <v>0.24522957999999992</v>
      </c>
      <c r="IM64" s="41">
        <v>0.26317853999999996</v>
      </c>
      <c r="IN64" s="41">
        <v>0.57585836000000012</v>
      </c>
      <c r="IO64" s="41">
        <v>0.54886085999999989</v>
      </c>
      <c r="IP64" s="41">
        <v>9.3422000000000019E-2</v>
      </c>
      <c r="IQ64" s="41">
        <v>1.5285425599999996</v>
      </c>
      <c r="IR64" s="41">
        <v>1.3341758799999999</v>
      </c>
      <c r="IS64" s="41">
        <v>0.55445422000000011</v>
      </c>
      <c r="IT64" s="41">
        <v>0.61542826000000017</v>
      </c>
      <c r="IU64" s="41">
        <v>0.64709508000000016</v>
      </c>
      <c r="IV64" s="41">
        <v>0.6954234199999999</v>
      </c>
      <c r="IW64" s="41">
        <v>21.273599999999998</v>
      </c>
      <c r="IX64" s="41">
        <v>24.165399999999991</v>
      </c>
      <c r="IY64" s="41">
        <v>24.790599999999991</v>
      </c>
      <c r="IZ64" s="41">
        <v>25.542000000000002</v>
      </c>
      <c r="JA64" s="41">
        <f t="shared" si="23"/>
        <v>3.5169999999999924</v>
      </c>
      <c r="JB64" s="41">
        <v>41.525799999999997</v>
      </c>
      <c r="JC64" s="41">
        <f t="shared" si="24"/>
        <v>105.47553199999999</v>
      </c>
      <c r="JD64" s="41">
        <v>112</v>
      </c>
      <c r="JE64" s="41">
        <f t="shared" si="25"/>
        <v>6.524468000000013</v>
      </c>
      <c r="JF64" s="41">
        <v>0.68947666666666663</v>
      </c>
      <c r="JG64" s="41">
        <v>0.36894333333333318</v>
      </c>
      <c r="JH64" s="41">
        <v>0.20237888888888894</v>
      </c>
      <c r="JI64" s="41">
        <v>0.62917444444444426</v>
      </c>
      <c r="JJ64" s="41">
        <v>0.24245555555555554</v>
      </c>
      <c r="JK64" s="41">
        <v>0.16453999999999999</v>
      </c>
      <c r="JL64" s="41">
        <v>0.48004514444444424</v>
      </c>
      <c r="JM64" s="41">
        <v>0.44426725555555541</v>
      </c>
      <c r="JN64" s="41">
        <v>0.54675382222222235</v>
      </c>
      <c r="JO64" s="41">
        <v>0.51407022222222232</v>
      </c>
      <c r="JP64" s="41">
        <v>0.20800089999999996</v>
      </c>
      <c r="JQ64" s="41">
        <v>0.29311126666666659</v>
      </c>
      <c r="JR64" s="41">
        <v>0.30271694444444447</v>
      </c>
      <c r="JS64" s="41">
        <v>0.61465503333333338</v>
      </c>
      <c r="JT64" s="41">
        <v>0.58549498888888907</v>
      </c>
      <c r="JU64" s="41">
        <v>7.7915555555555543E-2</v>
      </c>
      <c r="JV64" s="41">
        <v>1.8636860111111118</v>
      </c>
      <c r="JW64" s="41">
        <v>1.6121725222222225</v>
      </c>
      <c r="JX64" s="41">
        <v>0.5545360222222222</v>
      </c>
      <c r="JY64" s="41">
        <v>0.63207532222222218</v>
      </c>
      <c r="JZ64" s="41">
        <v>0.65783484444444451</v>
      </c>
      <c r="KA64" s="41">
        <v>0.71736777777777783</v>
      </c>
      <c r="KB64" s="41">
        <v>25.910555555555547</v>
      </c>
      <c r="KC64" s="41">
        <v>25.202333333333343</v>
      </c>
      <c r="KD64" s="41">
        <v>26.388222222222222</v>
      </c>
      <c r="KE64" s="41">
        <v>26.879666666666672</v>
      </c>
      <c r="KF64" s="41">
        <f t="shared" si="26"/>
        <v>0.4776666666666749</v>
      </c>
      <c r="KG64" s="41">
        <v>42.71211111111112</v>
      </c>
      <c r="KH64" s="41">
        <f t="shared" si="27"/>
        <v>108.48876222222225</v>
      </c>
      <c r="KI64" s="41">
        <v>120</v>
      </c>
      <c r="KJ64" s="41">
        <f t="shared" si="28"/>
        <v>11.511237777777751</v>
      </c>
      <c r="KK64" s="41">
        <v>0.41821395348837204</v>
      </c>
      <c r="KL64" s="41">
        <v>0.2029139534883721</v>
      </c>
      <c r="KM64" s="41">
        <v>9.3241860465116289E-2</v>
      </c>
      <c r="KN64" s="41">
        <v>0.38481162790697671</v>
      </c>
      <c r="KO64" s="41">
        <v>0.11610465116279069</v>
      </c>
      <c r="KP64" s="41">
        <v>8.4841860465116284E-2</v>
      </c>
      <c r="KQ64" s="41">
        <v>0.56526909302325601</v>
      </c>
      <c r="KR64" s="41">
        <v>0.53653053488372093</v>
      </c>
      <c r="KS64" s="41">
        <v>0.63565065116279063</v>
      </c>
      <c r="KT64" s="41">
        <v>0.61015248837209302</v>
      </c>
      <c r="KU64" s="41">
        <v>0.27272709302325576</v>
      </c>
      <c r="KV64" s="41">
        <v>0.37165267441860472</v>
      </c>
      <c r="KW64" s="41">
        <v>0.34634820930232552</v>
      </c>
      <c r="KX64" s="41">
        <v>0.66269999999999996</v>
      </c>
      <c r="KY64" s="41">
        <v>0.63869955813953483</v>
      </c>
      <c r="KZ64" s="41">
        <v>3.126279069767441E-2</v>
      </c>
      <c r="LA64" s="41">
        <v>2.6238749069767451</v>
      </c>
      <c r="LB64" s="41">
        <v>2.3339820697674423</v>
      </c>
      <c r="LC64" s="41">
        <v>0.54530016279069782</v>
      </c>
      <c r="LD64" s="41">
        <v>0.61320286046511641</v>
      </c>
      <c r="LE64" s="41">
        <v>0.66187360465116285</v>
      </c>
      <c r="LF64" s="41">
        <v>0.71233665116279077</v>
      </c>
      <c r="LG64" s="41">
        <v>20.220465116279069</v>
      </c>
      <c r="LH64" s="41">
        <v>18.217209302325578</v>
      </c>
      <c r="LI64" s="41">
        <v>18.360465116279077</v>
      </c>
      <c r="LJ64" s="41">
        <v>18.054186046511632</v>
      </c>
      <c r="LK64" s="41">
        <f t="shared" si="29"/>
        <v>-1.8599999999999923</v>
      </c>
      <c r="LL64" s="41">
        <v>57.102325581395363</v>
      </c>
      <c r="LM64" s="41">
        <f t="shared" si="30"/>
        <v>145.03990697674422</v>
      </c>
      <c r="LN64" s="41">
        <v>150</v>
      </c>
      <c r="LO64" s="41">
        <f t="shared" si="31"/>
        <v>4.9600930232557801</v>
      </c>
      <c r="LP64" s="41">
        <v>0.42031935483870975</v>
      </c>
      <c r="LQ64" s="41">
        <v>0.16702258064516134</v>
      </c>
      <c r="LR64" s="41">
        <v>5.5167741935483884E-2</v>
      </c>
      <c r="LS64" s="41">
        <v>0.37553870967741937</v>
      </c>
      <c r="LT64" s="41">
        <v>8.0109677419354847E-2</v>
      </c>
      <c r="LU64" s="41">
        <v>6.3480645161290317E-2</v>
      </c>
      <c r="LV64" s="41">
        <v>0.67956548387096771</v>
      </c>
      <c r="LW64" s="41">
        <v>0.64826887096774177</v>
      </c>
      <c r="LX64" s="41">
        <v>0.76751961290322579</v>
      </c>
      <c r="LY64" s="41">
        <v>0.74368551612903233</v>
      </c>
      <c r="LZ64" s="41">
        <v>0.35201648387096768</v>
      </c>
      <c r="MA64" s="41">
        <v>0.50433925806451607</v>
      </c>
      <c r="MB64" s="41">
        <v>0.43079380645161286</v>
      </c>
      <c r="MC64" s="41">
        <v>0.73719487096774194</v>
      </c>
      <c r="MD64" s="41">
        <v>0.71052977419354824</v>
      </c>
      <c r="ME64" s="41">
        <v>1.6629032258064513E-2</v>
      </c>
      <c r="MF64" s="41">
        <v>4.2880960645161297</v>
      </c>
      <c r="MG64" s="41">
        <v>3.724364612903226</v>
      </c>
      <c r="MH64" s="41">
        <v>0.56090006451612917</v>
      </c>
      <c r="MI64" s="41">
        <v>0.63426100000000007</v>
      </c>
      <c r="MJ64" s="41">
        <v>0.6925646129032258</v>
      </c>
      <c r="MK64" s="41">
        <v>0.7437207096774191</v>
      </c>
      <c r="ML64" s="41">
        <v>22.228387096774195</v>
      </c>
      <c r="MM64" s="41">
        <v>19.343225806451617</v>
      </c>
      <c r="MN64" s="41">
        <v>19.784516129032255</v>
      </c>
      <c r="MO64" s="41">
        <v>19.404516129032263</v>
      </c>
      <c r="MP64" s="41">
        <f t="shared" si="32"/>
        <v>-2.4438709677419403</v>
      </c>
      <c r="MQ64" s="41">
        <v>63.522258064516137</v>
      </c>
      <c r="MR64" s="41">
        <f t="shared" si="33"/>
        <v>161.34653548387098</v>
      </c>
      <c r="MS64" s="41">
        <v>150</v>
      </c>
      <c r="MT64" s="41">
        <f t="shared" si="34"/>
        <v>-11.34653548387098</v>
      </c>
      <c r="MU64" s="41">
        <v>0.35989642857142851</v>
      </c>
      <c r="MV64" s="41">
        <v>0.14402142857142855</v>
      </c>
      <c r="MW64" s="41">
        <v>4.4503571428571441E-2</v>
      </c>
      <c r="MX64" s="41">
        <v>0.3230142857142857</v>
      </c>
      <c r="MY64" s="41">
        <v>6.3500000000000001E-2</v>
      </c>
      <c r="MZ64" s="41">
        <v>4.8978571428571427E-2</v>
      </c>
      <c r="NA64" s="41">
        <v>0.69952353571428549</v>
      </c>
      <c r="NB64" s="41">
        <v>0.67117196428571446</v>
      </c>
      <c r="NC64" s="41">
        <v>0.77965103571428551</v>
      </c>
      <c r="ND64" s="41">
        <v>0.75770903571428594</v>
      </c>
      <c r="NE64" s="41">
        <v>0.38829182142857144</v>
      </c>
      <c r="NF64" s="41">
        <v>0.52849750000000006</v>
      </c>
      <c r="NG64" s="41">
        <v>0.42787107142857145</v>
      </c>
      <c r="NH64" s="41">
        <v>0.76025825000000025</v>
      </c>
      <c r="NI64" s="41">
        <v>0.73661114285714291</v>
      </c>
      <c r="NJ64" s="41">
        <v>1.4521428571428574E-2</v>
      </c>
      <c r="NK64" s="41">
        <v>4.7045565714285713</v>
      </c>
      <c r="NL64" s="41">
        <v>4.1167377142857138</v>
      </c>
      <c r="NM64" s="41">
        <v>0.54874946428571436</v>
      </c>
      <c r="NN64" s="41">
        <v>0.61196035714285724</v>
      </c>
      <c r="NO64" s="41">
        <v>0.68365164285714275</v>
      </c>
      <c r="NP64" s="41">
        <v>0.72792850000000009</v>
      </c>
      <c r="NQ64" s="41">
        <v>23.806071428571425</v>
      </c>
      <c r="NR64" s="41">
        <v>22.155000000000005</v>
      </c>
      <c r="NS64" s="41">
        <v>22.473214285714285</v>
      </c>
      <c r="NT64" s="41">
        <v>22.171785714285715</v>
      </c>
      <c r="NU64" s="41">
        <f t="shared" si="35"/>
        <v>-1.3328571428571401</v>
      </c>
      <c r="NV64" s="41">
        <v>75.960000000000022</v>
      </c>
      <c r="NW64" s="41">
        <f t="shared" si="36"/>
        <v>192.93840000000006</v>
      </c>
      <c r="NX64" s="41">
        <v>174</v>
      </c>
      <c r="NY64" s="41">
        <f t="shared" si="37"/>
        <v>-18.938400000000058</v>
      </c>
      <c r="NZ64" s="41">
        <v>0.32827499999999998</v>
      </c>
      <c r="OA64" s="41">
        <v>0.13484375000000001</v>
      </c>
      <c r="OB64" s="41">
        <v>4.3603125000000006E-2</v>
      </c>
      <c r="OC64" s="41">
        <v>0.29679687499999996</v>
      </c>
      <c r="OD64" s="41">
        <v>6.4024999999999999E-2</v>
      </c>
      <c r="OE64" s="41">
        <v>4.8181250000000002E-2</v>
      </c>
      <c r="OF64" s="41">
        <v>0.67319096875000006</v>
      </c>
      <c r="OG64" s="41">
        <v>0.64491899999999991</v>
      </c>
      <c r="OH64" s="41">
        <v>0.76506096875000007</v>
      </c>
      <c r="OI64" s="41">
        <v>0.74355109375000006</v>
      </c>
      <c r="OJ64" s="41">
        <v>0.35698734375000002</v>
      </c>
      <c r="OK64" s="41">
        <v>0.51186146874999994</v>
      </c>
      <c r="OL64" s="41">
        <v>0.41712884375000014</v>
      </c>
      <c r="OM64" s="41">
        <v>0.7440830625</v>
      </c>
      <c r="ON64" s="41">
        <v>0.72087375000000009</v>
      </c>
      <c r="OO64" s="41">
        <v>1.584375E-2</v>
      </c>
      <c r="OP64" s="41">
        <v>4.1896250000000004</v>
      </c>
      <c r="OQ64" s="41">
        <v>3.6926031562499997</v>
      </c>
      <c r="OR64" s="41">
        <v>0.54502253125000011</v>
      </c>
      <c r="OS64" s="41">
        <v>0.6199159687500001</v>
      </c>
      <c r="OT64" s="41">
        <v>0.67838293749999989</v>
      </c>
      <c r="OU64" s="41">
        <v>0.73125731249999992</v>
      </c>
      <c r="OV64" s="41">
        <v>15.487500000000002</v>
      </c>
      <c r="OW64" s="41">
        <v>16.734375</v>
      </c>
      <c r="OX64" s="41">
        <v>16.817812500000002</v>
      </c>
      <c r="OY64" s="41">
        <v>16.532812500000002</v>
      </c>
      <c r="OZ64" s="41">
        <f t="shared" si="38"/>
        <v>1.3303124999999998</v>
      </c>
      <c r="PA64" s="41">
        <v>42.430937500000006</v>
      </c>
      <c r="PB64" s="41">
        <f t="shared" si="39"/>
        <v>107.77458125000001</v>
      </c>
      <c r="PC64" s="41">
        <v>184</v>
      </c>
      <c r="PD64" s="41">
        <f t="shared" si="40"/>
        <v>76.225418749999989</v>
      </c>
      <c r="PE64" s="41">
        <v>0.34252615384615381</v>
      </c>
      <c r="PF64" s="41">
        <v>0.13271692307692309</v>
      </c>
      <c r="PG64" s="41">
        <v>8.3558461538461554E-2</v>
      </c>
      <c r="PH64" s="41">
        <v>0.30493230769230767</v>
      </c>
      <c r="PI64" s="41">
        <v>8.7281538461538438E-2</v>
      </c>
      <c r="PJ64" s="41">
        <v>6.8586153846153852E-2</v>
      </c>
      <c r="PK64" s="41">
        <v>0.59148893846153849</v>
      </c>
      <c r="PL64" s="41">
        <v>0.55272055384615393</v>
      </c>
      <c r="PM64" s="41">
        <v>0.60695550769230744</v>
      </c>
      <c r="PN64" s="41">
        <v>0.56926524615384611</v>
      </c>
      <c r="PO64" s="41">
        <v>0.20678978461538461</v>
      </c>
      <c r="PP64" s="41">
        <v>0.23091546153846154</v>
      </c>
      <c r="PQ64" s="41">
        <v>0.43981060000000005</v>
      </c>
      <c r="PR64" s="41">
        <v>0.66512344615384644</v>
      </c>
      <c r="PS64" s="41">
        <v>0.63161069230769229</v>
      </c>
      <c r="PT64" s="41">
        <v>1.8695384615384617E-2</v>
      </c>
      <c r="PU64" s="41">
        <v>2.9637077999999994</v>
      </c>
      <c r="PV64" s="41">
        <v>2.5273787076923071</v>
      </c>
      <c r="PW64" s="41">
        <v>0.7300600153846154</v>
      </c>
      <c r="PX64" s="41">
        <v>0.74473652307692317</v>
      </c>
      <c r="PY64" s="41">
        <v>0.81205859999999974</v>
      </c>
      <c r="PZ64" s="41">
        <v>0.8223724461538463</v>
      </c>
      <c r="QA64" s="41">
        <v>25.333538461538446</v>
      </c>
      <c r="QB64" s="41">
        <v>26.856923076923053</v>
      </c>
      <c r="QC64" s="41">
        <v>27.116769230769219</v>
      </c>
      <c r="QD64" s="41">
        <v>26.663692307692312</v>
      </c>
      <c r="QE64" s="41">
        <f t="shared" si="41"/>
        <v>1.7832307692307729</v>
      </c>
      <c r="QF64" s="41">
        <v>62.806307692307684</v>
      </c>
      <c r="QG64" s="41">
        <f t="shared" si="42"/>
        <v>159.52802153846153</v>
      </c>
      <c r="QH64" s="41">
        <v>185</v>
      </c>
      <c r="QI64" s="41">
        <f t="shared" si="43"/>
        <v>25.47197846153847</v>
      </c>
      <c r="QJ64" s="41">
        <v>0.27295599999999998</v>
      </c>
      <c r="QK64" s="41">
        <v>0.16435200000000003</v>
      </c>
      <c r="QL64" s="41">
        <v>0.10212399999999999</v>
      </c>
      <c r="QM64" s="41">
        <v>0.19562399999999999</v>
      </c>
      <c r="QN64" s="41">
        <v>9.2000000000000012E-2</v>
      </c>
      <c r="QO64" s="41">
        <v>7.3471999999999996E-2</v>
      </c>
      <c r="QP64" s="41">
        <v>0.49365331999999995</v>
      </c>
      <c r="QQ64" s="41">
        <v>0.35967856000000004</v>
      </c>
      <c r="QR64" s="41">
        <v>0.45463535999999993</v>
      </c>
      <c r="QS64" s="41">
        <v>0.31407924000000004</v>
      </c>
      <c r="QT64" s="41">
        <v>0.28196220000000005</v>
      </c>
      <c r="QU64" s="41">
        <v>0.23486408</v>
      </c>
      <c r="QV64" s="41">
        <v>0.24714940000000002</v>
      </c>
      <c r="QW64" s="41">
        <v>0.57430996000000001</v>
      </c>
      <c r="QX64" s="41">
        <v>0.45354395999999997</v>
      </c>
      <c r="QY64" s="41">
        <v>1.8527999999999999E-2</v>
      </c>
      <c r="QZ64" s="41">
        <v>1.9867664399999998</v>
      </c>
      <c r="RA64" s="41">
        <v>1.1334833600000003</v>
      </c>
      <c r="RB64" s="41">
        <v>0.54672848000000007</v>
      </c>
      <c r="RC64" s="41">
        <v>0.49992556000000016</v>
      </c>
      <c r="RD64" s="41">
        <v>0.63558844000000003</v>
      </c>
      <c r="RE64" s="41">
        <v>0.59814295999999989</v>
      </c>
      <c r="RF64" s="41">
        <v>25.054399999999998</v>
      </c>
      <c r="RG64" s="41">
        <v>30.783199999999997</v>
      </c>
      <c r="RH64" s="41">
        <v>31.342400000000008</v>
      </c>
      <c r="RI64" s="41">
        <v>30.400799999999993</v>
      </c>
      <c r="RJ64" s="41">
        <f t="shared" si="44"/>
        <v>6.2880000000000109</v>
      </c>
      <c r="RK64" s="41">
        <v>65.958000000000013</v>
      </c>
      <c r="RL64" s="41">
        <f t="shared" si="45"/>
        <v>167.53332000000003</v>
      </c>
      <c r="RM64" s="41">
        <v>197</v>
      </c>
      <c r="RN64" s="41">
        <f t="shared" si="46"/>
        <v>29.466679999999968</v>
      </c>
      <c r="RO64" s="41">
        <v>0.23691562500000002</v>
      </c>
      <c r="RP64" s="41">
        <v>0.13036874999999998</v>
      </c>
      <c r="RQ64" s="41">
        <v>0.11410624999999999</v>
      </c>
      <c r="RR64" s="41">
        <v>0.17470312499999999</v>
      </c>
      <c r="RS64" s="41">
        <v>0.10387500000000002</v>
      </c>
      <c r="RT64" s="41">
        <v>7.3743750000000011E-2</v>
      </c>
      <c r="RU64" s="41">
        <v>0.38893499999999998</v>
      </c>
      <c r="RV64" s="41">
        <v>0.2538113125</v>
      </c>
      <c r="RW64" s="41">
        <v>0.34908590625000002</v>
      </c>
      <c r="RX64" s="41">
        <v>0.21021362499999999</v>
      </c>
      <c r="RY64" s="41">
        <v>0.11230303125</v>
      </c>
      <c r="RZ64" s="41">
        <v>6.6998687500000015E-2</v>
      </c>
      <c r="SA64" s="41">
        <v>0.28949981250000006</v>
      </c>
      <c r="SB64" s="41">
        <v>0.52393434375000003</v>
      </c>
      <c r="SC64" s="41">
        <v>0.40605534375000002</v>
      </c>
      <c r="SD64" s="41">
        <v>3.0131249999999995E-2</v>
      </c>
      <c r="SE64" s="41">
        <v>1.2885244375000002</v>
      </c>
      <c r="SF64" s="41">
        <v>0.68647800000000003</v>
      </c>
      <c r="SG64" s="41">
        <v>0.84123084375000012</v>
      </c>
      <c r="SH64" s="41">
        <v>0.74485659375000013</v>
      </c>
      <c r="SI64" s="41">
        <v>0.8760370312500001</v>
      </c>
      <c r="SJ64" s="41">
        <v>0.80080103124999991</v>
      </c>
      <c r="SK64" s="41">
        <v>32.027812500000003</v>
      </c>
      <c r="SL64" s="41">
        <v>36.449999999999996</v>
      </c>
      <c r="SM64" s="41">
        <v>36.494687499999998</v>
      </c>
      <c r="SN64" s="41">
        <v>35.818125000000009</v>
      </c>
      <c r="SO64" s="41">
        <f t="shared" si="47"/>
        <v>4.4668749999999946</v>
      </c>
      <c r="SP64" s="42">
        <v>70.143437500000047</v>
      </c>
      <c r="SQ64" s="42">
        <f t="shared" si="48"/>
        <v>178.16433125000012</v>
      </c>
      <c r="SR64" s="42">
        <v>202.5</v>
      </c>
      <c r="SS64" s="42">
        <f t="shared" si="49"/>
        <v>24.335668749999883</v>
      </c>
      <c r="ST64" s="41">
        <v>0.21155365853658528</v>
      </c>
      <c r="SU64" s="41">
        <v>0.13073414634146344</v>
      </c>
      <c r="SV64" s="41">
        <v>0.13864634146341462</v>
      </c>
      <c r="SW64" s="41">
        <v>0.15956585365853657</v>
      </c>
      <c r="SX64" s="41">
        <v>0.10641219512195124</v>
      </c>
      <c r="SY64" s="41">
        <v>7.3107317073170724E-2</v>
      </c>
      <c r="SZ64" s="41">
        <v>0.32899039024390248</v>
      </c>
      <c r="TA64" s="41">
        <v>0.19955619512195125</v>
      </c>
      <c r="TB64" s="41">
        <v>0.20647926829268293</v>
      </c>
      <c r="TC64" s="41">
        <v>6.9843365853658551E-2</v>
      </c>
      <c r="TD64" s="41">
        <v>0.1020848292682927</v>
      </c>
      <c r="TE64" s="41">
        <v>-2.983343902439025E-2</v>
      </c>
      <c r="TF64" s="41">
        <v>0.23496051219512187</v>
      </c>
      <c r="TG64" s="41">
        <v>0.48497075609756091</v>
      </c>
      <c r="TH64" s="41">
        <v>0.3718458048780488</v>
      </c>
      <c r="TI64" s="41">
        <v>3.330487804878049E-2</v>
      </c>
      <c r="TJ64" s="41">
        <v>0.98947887804878054</v>
      </c>
      <c r="TK64" s="41">
        <v>0.50052770731707297</v>
      </c>
      <c r="TL64" s="41">
        <v>1.159557756097561</v>
      </c>
      <c r="TM64" s="41">
        <v>0.71384692682926842</v>
      </c>
      <c r="TN64" s="41">
        <v>1.1293713902439027</v>
      </c>
      <c r="TO64" s="41">
        <v>0.7670874146341462</v>
      </c>
      <c r="TP64" s="41">
        <v>33.666829268292673</v>
      </c>
      <c r="TQ64" s="41">
        <v>41.011707317073174</v>
      </c>
      <c r="TR64" s="41">
        <v>41.847317073170728</v>
      </c>
      <c r="TS64" s="41">
        <v>40.551707317073152</v>
      </c>
      <c r="TT64" s="41">
        <f t="shared" si="62"/>
        <v>8.1804878048780552</v>
      </c>
      <c r="TU64" s="41">
        <v>75.970975609756067</v>
      </c>
      <c r="TV64" s="41">
        <f t="shared" si="65"/>
        <v>192.96627804878042</v>
      </c>
      <c r="TW64" s="41">
        <v>207</v>
      </c>
      <c r="TX64" s="41">
        <f t="shared" si="66"/>
        <v>14.033721951219576</v>
      </c>
      <c r="TY64" s="41">
        <v>0.21736315789473684</v>
      </c>
      <c r="TZ64" s="41">
        <v>0.12982105263157892</v>
      </c>
      <c r="UA64" s="41">
        <v>0.14141578947368422</v>
      </c>
      <c r="UB64" s="41">
        <v>0.15229999999999999</v>
      </c>
      <c r="UC64" s="41">
        <v>0.11244736842105263</v>
      </c>
      <c r="UD64" s="41">
        <v>7.2484210526315804E-2</v>
      </c>
      <c r="UE64" s="41">
        <v>0.3174583157894737</v>
      </c>
      <c r="UF64" s="41">
        <v>0.15003126315789475</v>
      </c>
      <c r="UG64" s="41">
        <v>0.21094036842105263</v>
      </c>
      <c r="UH64" s="41">
        <v>3.6490157894736842E-2</v>
      </c>
      <c r="UI64" s="41">
        <v>7.1101368421052621E-2</v>
      </c>
      <c r="UJ64" s="41">
        <v>-4.3408578947368416E-2</v>
      </c>
      <c r="UK64" s="41">
        <v>0.25205936842105259</v>
      </c>
      <c r="UL64" s="41">
        <v>0.49991499999999994</v>
      </c>
      <c r="UM64" s="41">
        <v>0.35533157894736839</v>
      </c>
      <c r="UN64" s="41">
        <v>3.9963157894736846E-2</v>
      </c>
      <c r="UO64" s="41">
        <v>0.93486931578947363</v>
      </c>
      <c r="UP64" s="41">
        <v>0.35547794736842103</v>
      </c>
      <c r="UQ64" s="41">
        <v>1.2115188947368416</v>
      </c>
      <c r="UR64" s="41">
        <v>0.7951126315789474</v>
      </c>
      <c r="US64" s="41">
        <v>1.1680176842105261</v>
      </c>
      <c r="UT64" s="41">
        <v>0.83545363157894736</v>
      </c>
      <c r="UU64" s="41">
        <v>32.716315789473683</v>
      </c>
      <c r="UV64" s="41">
        <v>38.423157894736832</v>
      </c>
      <c r="UW64" s="41">
        <v>39.052105263157898</v>
      </c>
      <c r="UX64" s="41">
        <v>38.096842105263157</v>
      </c>
      <c r="UY64" s="41">
        <f t="shared" si="50"/>
        <v>6.3357894736842155</v>
      </c>
      <c r="UZ64" s="42">
        <v>75.98368421052632</v>
      </c>
      <c r="VA64" s="42">
        <f t="shared" si="51"/>
        <v>192.99855789473685</v>
      </c>
      <c r="VB64" s="42">
        <v>206</v>
      </c>
      <c r="VC64" s="42">
        <f t="shared" si="52"/>
        <v>13.001442105263152</v>
      </c>
      <c r="VD64" s="41">
        <f t="shared" si="58"/>
        <v>26.743881780615052</v>
      </c>
      <c r="VE64" s="41">
        <f t="shared" si="59"/>
        <v>27.261209078817124</v>
      </c>
      <c r="VF64" s="41">
        <f t="shared" si="67"/>
        <v>7.7652048372954132</v>
      </c>
    </row>
    <row r="65" spans="1:578" x14ac:dyDescent="0.25">
      <c r="A65" s="4">
        <v>2</v>
      </c>
      <c r="B65" s="4">
        <v>7</v>
      </c>
      <c r="C65" s="28">
        <v>704</v>
      </c>
      <c r="D65" s="9">
        <v>14</v>
      </c>
      <c r="E65" s="58">
        <v>-9999</v>
      </c>
      <c r="F65" s="4">
        <v>4</v>
      </c>
      <c r="G65" s="4">
        <v>48.8</v>
      </c>
      <c r="H65" s="40">
        <v>260.89999999999998</v>
      </c>
      <c r="I65" s="40">
        <f t="shared" si="7"/>
        <v>309.7</v>
      </c>
      <c r="J65" s="41">
        <f t="shared" si="8"/>
        <v>0.64053774560496379</v>
      </c>
      <c r="K65" s="4" t="s">
        <v>11</v>
      </c>
      <c r="L65" s="42">
        <v>300</v>
      </c>
      <c r="M65" s="42">
        <f t="shared" si="56"/>
        <v>336.00000000000006</v>
      </c>
      <c r="N65" s="42">
        <v>-9999</v>
      </c>
      <c r="O65" s="42">
        <v>-9999</v>
      </c>
      <c r="P65" s="42">
        <v>-9999</v>
      </c>
      <c r="Q65" s="42">
        <v>-9999</v>
      </c>
      <c r="R65" s="42">
        <v>-9999</v>
      </c>
      <c r="S65" s="42">
        <v>-9999</v>
      </c>
      <c r="T65" s="42">
        <v>-9999</v>
      </c>
      <c r="U65" s="42">
        <v>-9999</v>
      </c>
      <c r="V65" s="42">
        <v>-9999</v>
      </c>
      <c r="W65" s="42">
        <v>-9999</v>
      </c>
      <c r="X65" s="42">
        <v>-9999</v>
      </c>
      <c r="Y65" s="42">
        <v>-9999</v>
      </c>
      <c r="Z65" s="42">
        <v>-9999</v>
      </c>
      <c r="AA65" s="42">
        <v>-9999</v>
      </c>
      <c r="AB65" s="42">
        <v>-9999</v>
      </c>
      <c r="AC65" s="42">
        <v>-9999</v>
      </c>
      <c r="AD65" s="42">
        <v>-9999</v>
      </c>
      <c r="AE65" s="42">
        <v>-9999</v>
      </c>
      <c r="AF65" s="57">
        <v>-9999</v>
      </c>
      <c r="AG65" s="4">
        <v>8.4</v>
      </c>
      <c r="AH65" s="4">
        <v>7.2</v>
      </c>
      <c r="AI65" s="4">
        <v>0.39</v>
      </c>
      <c r="AJ65" s="4" t="s">
        <v>38</v>
      </c>
      <c r="AK65" s="42">
        <v>-9999</v>
      </c>
      <c r="AL65" s="4">
        <v>228</v>
      </c>
      <c r="AM65" s="4">
        <v>0.7</v>
      </c>
      <c r="AN65" s="4">
        <v>3926</v>
      </c>
      <c r="AO65" s="4">
        <v>187</v>
      </c>
      <c r="AP65" s="4">
        <v>212</v>
      </c>
      <c r="AQ65" s="4">
        <v>22.7</v>
      </c>
      <c r="AR65" s="4">
        <v>0</v>
      </c>
      <c r="AS65" s="4">
        <v>3</v>
      </c>
      <c r="AT65" s="4">
        <v>86</v>
      </c>
      <c r="AU65" s="4">
        <v>7</v>
      </c>
      <c r="AV65" s="4">
        <v>4</v>
      </c>
      <c r="AW65" s="4">
        <v>37</v>
      </c>
      <c r="AX65" s="4">
        <v>52</v>
      </c>
      <c r="AY65" s="42">
        <v>-9999</v>
      </c>
      <c r="AZ65" s="42">
        <v>-9999</v>
      </c>
      <c r="BA65" s="42">
        <v>-9999</v>
      </c>
      <c r="BB65" s="42">
        <v>-9999</v>
      </c>
      <c r="BC65" s="42">
        <v>-9999</v>
      </c>
      <c r="BD65" s="42">
        <v>-9999</v>
      </c>
      <c r="BE65" s="42">
        <v>-9999</v>
      </c>
      <c r="BF65" s="42">
        <v>-9999</v>
      </c>
      <c r="BG65" s="42">
        <v>-9999</v>
      </c>
      <c r="BH65" s="42">
        <v>-9999</v>
      </c>
      <c r="BI65" s="42">
        <v>-9999</v>
      </c>
      <c r="BJ65" s="42">
        <v>-9999</v>
      </c>
      <c r="BK65" s="42">
        <v>-9999</v>
      </c>
      <c r="BL65" s="42">
        <v>-9999</v>
      </c>
      <c r="BM65" s="42">
        <v>-9999</v>
      </c>
      <c r="BN65" s="42">
        <v>-9999</v>
      </c>
      <c r="BO65" s="42">
        <v>-9999</v>
      </c>
      <c r="BP65" s="42">
        <v>-9999</v>
      </c>
      <c r="BQ65" s="42">
        <v>-9999</v>
      </c>
      <c r="BR65" s="42">
        <v>-9999</v>
      </c>
      <c r="BS65" s="42">
        <v>-9999</v>
      </c>
      <c r="BT65" s="42">
        <v>-9999</v>
      </c>
      <c r="BU65" s="42">
        <v>-9999</v>
      </c>
      <c r="BV65" s="42">
        <v>-9999</v>
      </c>
      <c r="BW65" s="42">
        <v>-9999</v>
      </c>
      <c r="BX65" s="42">
        <v>-9999</v>
      </c>
      <c r="BY65" s="42">
        <v>-9999</v>
      </c>
      <c r="BZ65" s="42">
        <v>-9999</v>
      </c>
      <c r="CA65" s="42">
        <v>-9999</v>
      </c>
      <c r="CB65" s="42">
        <v>-9999</v>
      </c>
      <c r="CC65" s="42">
        <v>-9999</v>
      </c>
      <c r="CD65" s="63">
        <v>-9999</v>
      </c>
      <c r="CE65" s="60">
        <v>-9999</v>
      </c>
      <c r="CF65" s="42">
        <v>-9999</v>
      </c>
      <c r="CG65" s="42">
        <v>-9999</v>
      </c>
      <c r="CH65" s="61">
        <v>-9999</v>
      </c>
      <c r="CI65" s="60">
        <v>-9999</v>
      </c>
      <c r="CJ65" s="42">
        <v>-9999</v>
      </c>
      <c r="CK65" s="42">
        <v>-9999</v>
      </c>
      <c r="CL65" s="62">
        <v>-9999</v>
      </c>
      <c r="CM65" s="60">
        <v>-9999</v>
      </c>
      <c r="CN65" s="42">
        <v>-9999</v>
      </c>
      <c r="CO65" s="42">
        <v>-9999</v>
      </c>
      <c r="CP65" s="62">
        <v>-9999</v>
      </c>
      <c r="CQ65" s="60">
        <v>-9999</v>
      </c>
      <c r="CR65" s="42">
        <v>-9999</v>
      </c>
      <c r="CS65" s="42">
        <v>-9999</v>
      </c>
      <c r="CT65" s="8">
        <v>958.98</v>
      </c>
      <c r="CU65" s="8">
        <v>3.9567760805979888</v>
      </c>
      <c r="CV65" s="8">
        <v>4.6367700000000003</v>
      </c>
      <c r="CW65" s="8">
        <v>2068.2069630367691</v>
      </c>
      <c r="CX65" s="25">
        <f t="shared" si="61"/>
        <v>2068.2069630367691</v>
      </c>
      <c r="CY65" s="25">
        <f t="shared" si="9"/>
        <v>2084.739130434783</v>
      </c>
      <c r="CZ65" s="60">
        <v>-9999</v>
      </c>
      <c r="DA65" s="43">
        <v>3.49</v>
      </c>
      <c r="DB65" s="41">
        <f t="shared" si="10"/>
        <v>72.180423009983244</v>
      </c>
      <c r="DC65" s="41">
        <v>61.4</v>
      </c>
      <c r="DD65" s="41">
        <v>1343</v>
      </c>
      <c r="DE65" s="41">
        <f t="shared" si="3"/>
        <v>45.718540580789281</v>
      </c>
      <c r="DF65" s="41">
        <v>0</v>
      </c>
      <c r="DG65" s="41">
        <v>0.79624117647058834</v>
      </c>
      <c r="DH65" s="41">
        <v>0.58051176470588228</v>
      </c>
      <c r="DI65" s="41">
        <v>0.49503235294117642</v>
      </c>
      <c r="DJ65" s="41">
        <v>0.76032058823529436</v>
      </c>
      <c r="DK65" s="41">
        <v>0.50587352941176467</v>
      </c>
      <c r="DL65" s="41">
        <v>0.31440588235294115</v>
      </c>
      <c r="DM65" s="41">
        <v>0.2229474705882353</v>
      </c>
      <c r="DN65" s="41">
        <v>0.20097788235294115</v>
      </c>
      <c r="DO65" s="41">
        <v>0.23307549999999999</v>
      </c>
      <c r="DP65" s="41">
        <v>0.2112026176470588</v>
      </c>
      <c r="DQ65" s="41">
        <v>6.8781264705882361E-2</v>
      </c>
      <c r="DR65" s="41">
        <v>7.9446147058823524E-2</v>
      </c>
      <c r="DS65" s="41">
        <v>0.15655491176470587</v>
      </c>
      <c r="DT65" s="41">
        <v>0.43367920588235304</v>
      </c>
      <c r="DU65" s="41">
        <v>0.41482000000000002</v>
      </c>
      <c r="DV65" s="41">
        <v>0.19146764705882352</v>
      </c>
      <c r="DW65" s="41">
        <v>0.5746901764705884</v>
      </c>
      <c r="DX65" s="41">
        <v>0.50347779411764704</v>
      </c>
      <c r="DY65" s="41">
        <v>0.67045335294117647</v>
      </c>
      <c r="DZ65" s="41">
        <v>0.7018503529411767</v>
      </c>
      <c r="EA65" s="41">
        <v>0.71465252941176483</v>
      </c>
      <c r="EB65" s="41">
        <v>0.74151161764705875</v>
      </c>
      <c r="EC65" s="41">
        <v>20.962647058823531</v>
      </c>
      <c r="ED65" s="41">
        <v>24.751176470588231</v>
      </c>
      <c r="EE65" s="41">
        <v>25.542941176470588</v>
      </c>
      <c r="EF65" s="41">
        <v>26.695294117647059</v>
      </c>
      <c r="EG65" s="41">
        <f t="shared" si="11"/>
        <v>4.5802941176470569</v>
      </c>
      <c r="EH65" s="41">
        <v>37.326176470588223</v>
      </c>
      <c r="EI65" s="42">
        <f t="shared" si="12"/>
        <v>94.808488235294092</v>
      </c>
      <c r="EJ65" s="4">
        <v>105</v>
      </c>
      <c r="EK65" s="40">
        <f t="shared" si="13"/>
        <v>10.191511764705908</v>
      </c>
      <c r="EL65" s="41">
        <v>0.73831707317073159</v>
      </c>
      <c r="EM65" s="41">
        <v>0.5251634146341464</v>
      </c>
      <c r="EN65" s="41">
        <v>0.43102682926829267</v>
      </c>
      <c r="EO65" s="41">
        <v>0.70153170731707315</v>
      </c>
      <c r="EP65" s="41">
        <v>0.44407317073170732</v>
      </c>
      <c r="EQ65" s="41">
        <v>0.2810634146341463</v>
      </c>
      <c r="ER65" s="41">
        <v>0.24895134146341469</v>
      </c>
      <c r="ES65" s="41">
        <v>0.22479243902439025</v>
      </c>
      <c r="ET65" s="41">
        <v>0.26274663414634142</v>
      </c>
      <c r="EU65" s="41">
        <v>0.23875592682926833</v>
      </c>
      <c r="EV65" s="41">
        <v>8.3853048780487827E-2</v>
      </c>
      <c r="EW65" s="41">
        <v>9.8533926829268287E-2</v>
      </c>
      <c r="EX65" s="41">
        <v>0.16862351219512187</v>
      </c>
      <c r="EY65" s="41">
        <v>0.44845858536585376</v>
      </c>
      <c r="EZ65" s="41">
        <v>0.42775407317073172</v>
      </c>
      <c r="FA65" s="41">
        <v>0.16300975609756094</v>
      </c>
      <c r="FB65" s="41">
        <v>0.66400017073170736</v>
      </c>
      <c r="FC65" s="41">
        <v>0.58090175609756101</v>
      </c>
      <c r="FD65" s="41">
        <v>0.64185912195121952</v>
      </c>
      <c r="FE65" s="41">
        <v>0.6779999024390243</v>
      </c>
      <c r="FF65" s="41">
        <v>0.69326739024390249</v>
      </c>
      <c r="FG65" s="41">
        <v>0.72400602439024386</v>
      </c>
      <c r="FH65" s="41">
        <v>21.385853658536586</v>
      </c>
      <c r="FI65" s="41">
        <v>25.085121951219513</v>
      </c>
      <c r="FJ65" s="41">
        <v>25.594634146341459</v>
      </c>
      <c r="FK65" s="41">
        <v>26.249024390243903</v>
      </c>
      <c r="FL65" s="41">
        <f t="shared" si="14"/>
        <v>4.2087804878048729</v>
      </c>
      <c r="FM65" s="41">
        <v>39.154634146341479</v>
      </c>
      <c r="FN65" s="40">
        <f t="shared" si="15"/>
        <v>99.452770731707361</v>
      </c>
      <c r="FO65" s="4">
        <v>105</v>
      </c>
      <c r="FP65" s="40">
        <f t="shared" si="16"/>
        <v>5.5472292682926394</v>
      </c>
      <c r="FQ65" s="41">
        <v>0.74763673469387737</v>
      </c>
      <c r="FR65" s="41">
        <v>0.51704693877551033</v>
      </c>
      <c r="FS65" s="41">
        <v>0.39424489795918377</v>
      </c>
      <c r="FT65" s="41">
        <v>0.71484693877551009</v>
      </c>
      <c r="FU65" s="41">
        <v>0.40677959183673468</v>
      </c>
      <c r="FV65" s="41">
        <v>0.26797346938775513</v>
      </c>
      <c r="FW65" s="41">
        <v>0.29538822448979585</v>
      </c>
      <c r="FX65" s="41">
        <v>0.27489851020408163</v>
      </c>
      <c r="FY65" s="41">
        <v>0.30948883673469391</v>
      </c>
      <c r="FZ65" s="41">
        <v>0.2891804693877551</v>
      </c>
      <c r="GA65" s="41">
        <v>0.11972530612244899</v>
      </c>
      <c r="GB65" s="41">
        <v>0.13506316326530615</v>
      </c>
      <c r="GC65" s="41">
        <v>0.18219300000000002</v>
      </c>
      <c r="GD65" s="41">
        <v>0.47214869387755104</v>
      </c>
      <c r="GE65" s="41">
        <v>0.45460895918367367</v>
      </c>
      <c r="GF65" s="41">
        <v>0.13880612244897958</v>
      </c>
      <c r="GG65" s="41">
        <v>0.84210826530612248</v>
      </c>
      <c r="GH65" s="41">
        <v>0.76125951020408189</v>
      </c>
      <c r="GI65" s="41">
        <v>0.58965075510204101</v>
      </c>
      <c r="GJ65" s="41">
        <v>0.61856622448979603</v>
      </c>
      <c r="GK65" s="41">
        <v>0.65251234693877558</v>
      </c>
      <c r="GL65" s="41">
        <v>0.67681477551020408</v>
      </c>
      <c r="GM65" s="41">
        <v>20.717959183673472</v>
      </c>
      <c r="GN65" s="41">
        <v>24.583469387755102</v>
      </c>
      <c r="GO65" s="41">
        <v>25.440000000000008</v>
      </c>
      <c r="GP65" s="41">
        <v>25.976122448979581</v>
      </c>
      <c r="GQ65" s="41">
        <f t="shared" si="17"/>
        <v>4.7220408163265368</v>
      </c>
      <c r="GR65" s="40">
        <v>39.115102040816325</v>
      </c>
      <c r="GS65" s="40">
        <f t="shared" si="18"/>
        <v>99.352359183673471</v>
      </c>
      <c r="GT65" s="4">
        <v>104</v>
      </c>
      <c r="GU65" s="41">
        <f t="shared" si="19"/>
        <v>4.647640816326529</v>
      </c>
      <c r="GV65" s="41">
        <v>0.77836031746031742</v>
      </c>
      <c r="GW65" s="41">
        <v>0.51807777777777775</v>
      </c>
      <c r="GX65" s="41">
        <v>0.35654920634920634</v>
      </c>
      <c r="GY65" s="41">
        <v>0.74483333333333324</v>
      </c>
      <c r="GZ65" s="41">
        <v>0.37940158730158741</v>
      </c>
      <c r="HA65" s="41">
        <v>0.2577746031746031</v>
      </c>
      <c r="HB65" s="41">
        <v>0.34477115873015873</v>
      </c>
      <c r="HC65" s="41">
        <v>0.3253349047619048</v>
      </c>
      <c r="HD65" s="41">
        <v>0.37202987301587304</v>
      </c>
      <c r="HE65" s="41">
        <v>0.35303411111111116</v>
      </c>
      <c r="HF65" s="41">
        <v>0.15516730158730158</v>
      </c>
      <c r="HG65" s="41">
        <v>0.18571120634920632</v>
      </c>
      <c r="HH65" s="41">
        <v>0.20058295238095239</v>
      </c>
      <c r="HI65" s="41">
        <v>0.50225717460317454</v>
      </c>
      <c r="HJ65" s="41">
        <v>0.48571636507936516</v>
      </c>
      <c r="HK65" s="41">
        <v>0.12162698412698414</v>
      </c>
      <c r="HL65" s="41">
        <v>1.0606846666666667</v>
      </c>
      <c r="HM65" s="41">
        <v>0.97192846031746016</v>
      </c>
      <c r="HN65" s="41">
        <v>0.54112814285714272</v>
      </c>
      <c r="HO65" s="41">
        <v>0.5847702380952382</v>
      </c>
      <c r="HP65" s="41">
        <v>0.61750692063492063</v>
      </c>
      <c r="HQ65" s="41">
        <v>0.6536873650793652</v>
      </c>
      <c r="HR65" s="41">
        <v>15.698253968253967</v>
      </c>
      <c r="HS65" s="41">
        <v>20.636666666666663</v>
      </c>
      <c r="HT65" s="41">
        <v>21.030952380952382</v>
      </c>
      <c r="HU65" s="41">
        <v>21.355714285714289</v>
      </c>
      <c r="HV65" s="41">
        <f t="shared" si="20"/>
        <v>5.3326984126984147</v>
      </c>
      <c r="HW65" s="41">
        <v>38.433174603174606</v>
      </c>
      <c r="HX65" s="41">
        <f t="shared" si="21"/>
        <v>97.620263492063501</v>
      </c>
      <c r="HY65" s="4">
        <v>106</v>
      </c>
      <c r="HZ65" s="40">
        <f t="shared" si="22"/>
        <v>8.3797365079364994</v>
      </c>
      <c r="IA65" s="41">
        <v>0.7265839999999999</v>
      </c>
      <c r="IB65" s="41">
        <v>0.42048800000000008</v>
      </c>
      <c r="IC65" s="41">
        <v>0.25012200000000001</v>
      </c>
      <c r="ID65" s="41">
        <v>0.67055999999999993</v>
      </c>
      <c r="IE65" s="41">
        <v>0.28387600000000007</v>
      </c>
      <c r="IF65" s="41">
        <v>0.19193400000000008</v>
      </c>
      <c r="IG65" s="41">
        <v>0.43847649999999999</v>
      </c>
      <c r="IH65" s="41">
        <v>0.40574524000000006</v>
      </c>
      <c r="II65" s="41">
        <v>0.48850645999999998</v>
      </c>
      <c r="IJ65" s="41">
        <v>0.45755972</v>
      </c>
      <c r="IK65" s="41">
        <v>0.19517970000000009</v>
      </c>
      <c r="IL65" s="41">
        <v>0.25605101999999996</v>
      </c>
      <c r="IM65" s="41">
        <v>0.26664288000000008</v>
      </c>
      <c r="IN65" s="41">
        <v>0.58200463999999985</v>
      </c>
      <c r="IO65" s="41">
        <v>0.55497711999999988</v>
      </c>
      <c r="IP65" s="41">
        <v>9.1942000000000024E-2</v>
      </c>
      <c r="IQ65" s="41">
        <v>1.5804762000000008</v>
      </c>
      <c r="IR65" s="41">
        <v>1.38063128</v>
      </c>
      <c r="IS65" s="41">
        <v>0.54725336000000002</v>
      </c>
      <c r="IT65" s="41">
        <v>0.61156972000000009</v>
      </c>
      <c r="IU65" s="41">
        <v>0.64241524000000017</v>
      </c>
      <c r="IV65" s="41">
        <v>0.69297446000000007</v>
      </c>
      <c r="IW65" s="41">
        <v>21.067399999999999</v>
      </c>
      <c r="IX65" s="41">
        <v>23.495800000000003</v>
      </c>
      <c r="IY65" s="41">
        <v>24.011199999999999</v>
      </c>
      <c r="IZ65" s="41">
        <v>24.112599999999997</v>
      </c>
      <c r="JA65" s="41">
        <f t="shared" si="23"/>
        <v>2.9437999999999995</v>
      </c>
      <c r="JB65" s="41">
        <v>41.221600000000016</v>
      </c>
      <c r="JC65" s="41">
        <f t="shared" si="24"/>
        <v>104.70286400000005</v>
      </c>
      <c r="JD65" s="41">
        <v>112</v>
      </c>
      <c r="JE65" s="41">
        <f t="shared" si="25"/>
        <v>7.2971359999999521</v>
      </c>
      <c r="JF65" s="41">
        <v>0.68385609756097565</v>
      </c>
      <c r="JG65" s="41">
        <v>0.35410487804878049</v>
      </c>
      <c r="JH65" s="41">
        <v>0.18013170731707315</v>
      </c>
      <c r="JI65" s="41">
        <v>0.6208999999999999</v>
      </c>
      <c r="JJ65" s="41">
        <v>0.21610243902439027</v>
      </c>
      <c r="JK65" s="41">
        <v>0.15236341463414638</v>
      </c>
      <c r="JL65" s="41">
        <v>0.52019400000000005</v>
      </c>
      <c r="JM65" s="41">
        <v>0.48429719512195113</v>
      </c>
      <c r="JN65" s="41">
        <v>0.58380200000000004</v>
      </c>
      <c r="JO65" s="41">
        <v>0.55112095121951232</v>
      </c>
      <c r="JP65" s="41">
        <v>0.24335251219512197</v>
      </c>
      <c r="JQ65" s="41">
        <v>0.32792231707317077</v>
      </c>
      <c r="JR65" s="41">
        <v>0.31763304878048776</v>
      </c>
      <c r="JS65" s="41">
        <v>0.63564941463414648</v>
      </c>
      <c r="JT65" s="41">
        <v>0.606029731707317</v>
      </c>
      <c r="JU65" s="41">
        <v>6.3739024390243926E-2</v>
      </c>
      <c r="JV65" s="41">
        <v>2.1961100243902441</v>
      </c>
      <c r="JW65" s="41">
        <v>1.9007480975609754</v>
      </c>
      <c r="JX65" s="41">
        <v>0.54485239024390242</v>
      </c>
      <c r="JY65" s="41">
        <v>0.61272765853658506</v>
      </c>
      <c r="JZ65" s="41">
        <v>0.65433321951219525</v>
      </c>
      <c r="KA65" s="41">
        <v>0.70570402439024382</v>
      </c>
      <c r="KB65" s="41">
        <v>25.644146341463415</v>
      </c>
      <c r="KC65" s="41">
        <v>24.041219512195131</v>
      </c>
      <c r="KD65" s="41">
        <v>24.922682926829268</v>
      </c>
      <c r="KE65" s="41">
        <v>24.628292682926826</v>
      </c>
      <c r="KF65" s="41">
        <f t="shared" si="26"/>
        <v>-0.72146341463414743</v>
      </c>
      <c r="KG65" s="41">
        <v>43.134634146341448</v>
      </c>
      <c r="KH65" s="41">
        <f t="shared" si="27"/>
        <v>109.56197073170728</v>
      </c>
      <c r="KI65" s="41">
        <v>120</v>
      </c>
      <c r="KJ65" s="41">
        <f t="shared" si="28"/>
        <v>10.438029268292723</v>
      </c>
      <c r="KK65" s="41">
        <v>0.42069347826086967</v>
      </c>
      <c r="KL65" s="41">
        <v>0.19220434782608689</v>
      </c>
      <c r="KM65" s="41">
        <v>7.9332608695652188E-2</v>
      </c>
      <c r="KN65" s="41">
        <v>0.38393478260869573</v>
      </c>
      <c r="KO65" s="41">
        <v>0.10491521739130437</v>
      </c>
      <c r="KP65" s="41">
        <v>7.5834782608695667E-2</v>
      </c>
      <c r="KQ65" s="41">
        <v>0.60076800000000008</v>
      </c>
      <c r="KR65" s="41">
        <v>0.57131378260869559</v>
      </c>
      <c r="KS65" s="41">
        <v>0.68281943478260854</v>
      </c>
      <c r="KT65" s="41">
        <v>0.65783204347826096</v>
      </c>
      <c r="KU65" s="41">
        <v>0.29527145652173914</v>
      </c>
      <c r="KV65" s="41">
        <v>0.41717865217391309</v>
      </c>
      <c r="KW65" s="41">
        <v>0.37232047826086956</v>
      </c>
      <c r="KX65" s="41">
        <v>0.69441815217391312</v>
      </c>
      <c r="KY65" s="41">
        <v>0.67032008695652168</v>
      </c>
      <c r="KZ65" s="41">
        <v>2.9080434782608692E-2</v>
      </c>
      <c r="LA65" s="41">
        <v>3.0535301304347828</v>
      </c>
      <c r="LB65" s="41">
        <v>2.6965430652173912</v>
      </c>
      <c r="LC65" s="41">
        <v>0.54544817391304379</v>
      </c>
      <c r="LD65" s="41">
        <v>0.6202649565217393</v>
      </c>
      <c r="LE65" s="41">
        <v>0.6682198478260869</v>
      </c>
      <c r="LF65" s="41">
        <v>0.72286232608695644</v>
      </c>
      <c r="LG65" s="41">
        <v>20.040217391304338</v>
      </c>
      <c r="LH65" s="41">
        <v>17.502608695652178</v>
      </c>
      <c r="LI65" s="41">
        <v>17.60217391304348</v>
      </c>
      <c r="LJ65" s="41">
        <v>17.118260869565212</v>
      </c>
      <c r="LK65" s="41">
        <f t="shared" si="29"/>
        <v>-2.4380434782608589</v>
      </c>
      <c r="LL65" s="41">
        <v>56.367826086956505</v>
      </c>
      <c r="LM65" s="41">
        <f t="shared" si="30"/>
        <v>143.17427826086953</v>
      </c>
      <c r="LN65" s="41">
        <v>150</v>
      </c>
      <c r="LO65" s="41">
        <f t="shared" si="31"/>
        <v>6.8257217391304721</v>
      </c>
      <c r="LP65" s="41">
        <v>0.42935172413793105</v>
      </c>
      <c r="LQ65" s="41">
        <v>0.16189655172413794</v>
      </c>
      <c r="LR65" s="41">
        <v>4.2582758620689658E-2</v>
      </c>
      <c r="LS65" s="41">
        <v>0.38917586206896548</v>
      </c>
      <c r="LT65" s="41">
        <v>6.70344827586207E-2</v>
      </c>
      <c r="LU65" s="41">
        <v>5.5413793103448274E-2</v>
      </c>
      <c r="LV65" s="41">
        <v>0.72979468965517236</v>
      </c>
      <c r="LW65" s="41">
        <v>0.70591337931034492</v>
      </c>
      <c r="LX65" s="41">
        <v>0.81931482758620655</v>
      </c>
      <c r="LY65" s="41">
        <v>0.80234058620689663</v>
      </c>
      <c r="LZ65" s="41">
        <v>0.4154518965517241</v>
      </c>
      <c r="MA65" s="41">
        <v>0.58476927586206895</v>
      </c>
      <c r="MB65" s="41">
        <v>0.45149310344827581</v>
      </c>
      <c r="MC65" s="41">
        <v>0.771216655172414</v>
      </c>
      <c r="MD65" s="41">
        <v>0.75032955172413796</v>
      </c>
      <c r="ME65" s="41">
        <v>1.1620689655172415E-2</v>
      </c>
      <c r="MF65" s="41">
        <v>5.4664241724137925</v>
      </c>
      <c r="MG65" s="41">
        <v>4.8704148275862069</v>
      </c>
      <c r="MH65" s="41">
        <v>0.55098062068965514</v>
      </c>
      <c r="MI65" s="41">
        <v>0.61881196551724116</v>
      </c>
      <c r="MJ65" s="41">
        <v>0.69011486206896544</v>
      </c>
      <c r="MK65" s="41">
        <v>0.73680762068965522</v>
      </c>
      <c r="ML65" s="41">
        <v>22.518620689655172</v>
      </c>
      <c r="MM65" s="41">
        <v>18.861379310344827</v>
      </c>
      <c r="MN65" s="41">
        <v>19.392068965517236</v>
      </c>
      <c r="MO65" s="41">
        <v>18.967241379310344</v>
      </c>
      <c r="MP65" s="41">
        <f t="shared" si="32"/>
        <v>-3.1265517241379364</v>
      </c>
      <c r="MQ65" s="41">
        <v>67.851034482758621</v>
      </c>
      <c r="MR65" s="41">
        <f t="shared" si="33"/>
        <v>172.3416275862069</v>
      </c>
      <c r="MS65" s="41">
        <v>150</v>
      </c>
      <c r="MT65" s="41">
        <f t="shared" si="34"/>
        <v>-22.341627586206897</v>
      </c>
      <c r="MU65" s="41">
        <v>0.38495185185185188</v>
      </c>
      <c r="MV65" s="41">
        <v>0.14185185185185187</v>
      </c>
      <c r="MW65" s="41">
        <v>3.5688888888888888E-2</v>
      </c>
      <c r="MX65" s="41">
        <v>0.34342962962962964</v>
      </c>
      <c r="MY65" s="41">
        <v>5.5192592592592578E-2</v>
      </c>
      <c r="MZ65" s="41">
        <v>4.7118518518518525E-2</v>
      </c>
      <c r="NA65" s="41">
        <v>0.74863666666666662</v>
      </c>
      <c r="NB65" s="41">
        <v>0.72279348148148148</v>
      </c>
      <c r="NC65" s="41">
        <v>0.82997911111111111</v>
      </c>
      <c r="ND65" s="41">
        <v>0.81173370370370379</v>
      </c>
      <c r="NE65" s="41">
        <v>0.44017359259259259</v>
      </c>
      <c r="NF65" s="41">
        <v>0.59831255555555551</v>
      </c>
      <c r="NG65" s="41">
        <v>0.46112762962962983</v>
      </c>
      <c r="NH65" s="41">
        <v>0.78167318518518503</v>
      </c>
      <c r="NI65" s="41">
        <v>0.75872637037037038</v>
      </c>
      <c r="NJ65" s="41">
        <v>8.0740740740740738E-3</v>
      </c>
      <c r="NK65" s="41">
        <v>6.0464393703703703</v>
      </c>
      <c r="NL65" s="41">
        <v>5.2850897037037052</v>
      </c>
      <c r="NM65" s="41">
        <v>0.55568959259259265</v>
      </c>
      <c r="NN65" s="41">
        <v>0.61614781481481484</v>
      </c>
      <c r="NO65" s="41">
        <v>0.69559729629629619</v>
      </c>
      <c r="NP65" s="41">
        <v>0.73702718518518529</v>
      </c>
      <c r="NQ65" s="41">
        <v>23.772222222222219</v>
      </c>
      <c r="NR65" s="41">
        <v>20.654444444444447</v>
      </c>
      <c r="NS65" s="41">
        <v>21.086296296296297</v>
      </c>
      <c r="NT65" s="41">
        <v>21.39703703703703</v>
      </c>
      <c r="NU65" s="41">
        <f t="shared" si="35"/>
        <v>-2.6859259259259218</v>
      </c>
      <c r="NV65" s="41">
        <v>72.962222222222238</v>
      </c>
      <c r="NW65" s="41">
        <f t="shared" si="36"/>
        <v>185.3240444444445</v>
      </c>
      <c r="NX65" s="41">
        <v>174</v>
      </c>
      <c r="NY65" s="41">
        <f t="shared" si="37"/>
        <v>-11.324044444444496</v>
      </c>
      <c r="NZ65" s="41">
        <v>0.35231379310344829</v>
      </c>
      <c r="OA65" s="41">
        <v>0.13314827586206898</v>
      </c>
      <c r="OB65" s="41">
        <v>3.3572413793103453E-2</v>
      </c>
      <c r="OC65" s="41">
        <v>0.31144827586206902</v>
      </c>
      <c r="OD65" s="41">
        <v>5.0958620689655169E-2</v>
      </c>
      <c r="OE65" s="41">
        <v>4.3541379310344824E-2</v>
      </c>
      <c r="OF65" s="41">
        <v>0.74687499999999996</v>
      </c>
      <c r="OG65" s="41">
        <v>0.71838337931034491</v>
      </c>
      <c r="OH65" s="41">
        <v>0.82554562068965509</v>
      </c>
      <c r="OI65" s="41">
        <v>0.80494620689655172</v>
      </c>
      <c r="OJ65" s="41">
        <v>0.44644334482758613</v>
      </c>
      <c r="OK65" s="41">
        <v>0.59729655172413798</v>
      </c>
      <c r="OL65" s="41">
        <v>0.45098796551724146</v>
      </c>
      <c r="OM65" s="41">
        <v>0.77977186206896565</v>
      </c>
      <c r="ON65" s="41">
        <v>0.75455158620689655</v>
      </c>
      <c r="OO65" s="41">
        <v>7.4172413793103468E-3</v>
      </c>
      <c r="OP65" s="41">
        <v>5.9633559310344824</v>
      </c>
      <c r="OQ65" s="41">
        <v>5.1589268965517245</v>
      </c>
      <c r="OR65" s="41">
        <v>0.54644603448275864</v>
      </c>
      <c r="OS65" s="41">
        <v>0.60406824137931048</v>
      </c>
      <c r="OT65" s="41">
        <v>0.68702758620689652</v>
      </c>
      <c r="OU65" s="41">
        <v>0.72672475862068975</v>
      </c>
      <c r="OV65" s="41">
        <v>14.441034482758619</v>
      </c>
      <c r="OW65" s="41">
        <v>14.299655172413795</v>
      </c>
      <c r="OX65" s="41">
        <v>14.257586206896553</v>
      </c>
      <c r="OY65" s="41">
        <v>14.248620689655173</v>
      </c>
      <c r="OZ65" s="41">
        <f t="shared" si="38"/>
        <v>-0.18344827586206591</v>
      </c>
      <c r="PA65" s="41">
        <v>37.373448275862067</v>
      </c>
      <c r="PB65" s="41">
        <f t="shared" si="39"/>
        <v>94.928558620689657</v>
      </c>
      <c r="PC65" s="41">
        <v>184</v>
      </c>
      <c r="PD65" s="41">
        <f t="shared" si="40"/>
        <v>89.071441379310343</v>
      </c>
      <c r="PE65" s="41">
        <v>0.39354477611940297</v>
      </c>
      <c r="PF65" s="41">
        <v>0.12960895522388061</v>
      </c>
      <c r="PG65" s="41">
        <v>5.6880597014925358E-2</v>
      </c>
      <c r="PH65" s="41">
        <v>0.348865671641791</v>
      </c>
      <c r="PI65" s="41">
        <v>6.786268656716421E-2</v>
      </c>
      <c r="PJ65" s="41">
        <v>5.9805970149253727E-2</v>
      </c>
      <c r="PK65" s="41">
        <v>0.70465437313432833</v>
      </c>
      <c r="PL65" s="41">
        <v>0.67320526865671637</v>
      </c>
      <c r="PM65" s="41">
        <v>0.74654902985074612</v>
      </c>
      <c r="PN65" s="41">
        <v>0.7188887164179103</v>
      </c>
      <c r="PO65" s="41">
        <v>0.31294437313432821</v>
      </c>
      <c r="PP65" s="41">
        <v>0.39278880597014915</v>
      </c>
      <c r="PQ65" s="41">
        <v>0.50374540298507486</v>
      </c>
      <c r="PR65" s="41">
        <v>0.73543437313432847</v>
      </c>
      <c r="PS65" s="41">
        <v>0.70671683582089562</v>
      </c>
      <c r="PT65" s="41">
        <v>8.0567164179104478E-3</v>
      </c>
      <c r="PU65" s="41">
        <v>4.8570797164179105</v>
      </c>
      <c r="PV65" s="41">
        <v>4.1923219253731334</v>
      </c>
      <c r="PW65" s="41">
        <v>0.67610104477611932</v>
      </c>
      <c r="PX65" s="41">
        <v>0.71531304477611946</v>
      </c>
      <c r="PY65" s="41">
        <v>0.78445144776119413</v>
      </c>
      <c r="PZ65" s="41">
        <v>0.81047816417910445</v>
      </c>
      <c r="QA65" s="41">
        <v>25.267910447761178</v>
      </c>
      <c r="QB65" s="41">
        <v>25.868507462686562</v>
      </c>
      <c r="QC65" s="41">
        <v>25.666268656716419</v>
      </c>
      <c r="QD65" s="41">
        <v>25.433582089552232</v>
      </c>
      <c r="QE65" s="41">
        <f t="shared" si="41"/>
        <v>0.39835820895524066</v>
      </c>
      <c r="QF65" s="41">
        <v>57.854477611940268</v>
      </c>
      <c r="QG65" s="41">
        <f t="shared" si="42"/>
        <v>146.95037313432829</v>
      </c>
      <c r="QH65" s="41">
        <v>185</v>
      </c>
      <c r="QI65" s="41">
        <f t="shared" si="43"/>
        <v>38.049626865671712</v>
      </c>
      <c r="QJ65" s="41">
        <v>0.32514999999999999</v>
      </c>
      <c r="QK65" s="41">
        <v>0.1600583333333333</v>
      </c>
      <c r="QL65" s="41">
        <v>7.1070833333333333E-2</v>
      </c>
      <c r="QM65" s="41">
        <v>0.23198333333333332</v>
      </c>
      <c r="QN65" s="41">
        <v>7.3920833333333325E-2</v>
      </c>
      <c r="QO65" s="41">
        <v>6.5741666666666657E-2</v>
      </c>
      <c r="QP65" s="41">
        <v>0.62783708333333332</v>
      </c>
      <c r="QQ65" s="41">
        <v>0.51588749999999994</v>
      </c>
      <c r="QR65" s="41">
        <v>0.63947049999999983</v>
      </c>
      <c r="QS65" s="41">
        <v>0.52960287500000003</v>
      </c>
      <c r="QT65" s="41">
        <v>0.3682284999999999</v>
      </c>
      <c r="QU65" s="41">
        <v>0.38544116666666661</v>
      </c>
      <c r="QV65" s="41">
        <v>0.33945737500000001</v>
      </c>
      <c r="QW65" s="41">
        <v>0.66211829166666658</v>
      </c>
      <c r="QX65" s="41">
        <v>0.55708225</v>
      </c>
      <c r="QY65" s="41">
        <v>8.1791666666666679E-3</v>
      </c>
      <c r="QZ65" s="41">
        <v>3.4544784166666669</v>
      </c>
      <c r="RA65" s="41">
        <v>2.1713400833333334</v>
      </c>
      <c r="RB65" s="41">
        <v>0.53065666666666678</v>
      </c>
      <c r="RC65" s="41">
        <v>0.53923199999999993</v>
      </c>
      <c r="RD65" s="41">
        <v>0.64829741666666652</v>
      </c>
      <c r="RE65" s="41">
        <v>0.65470958333333329</v>
      </c>
      <c r="RF65" s="41">
        <v>24.847916666666663</v>
      </c>
      <c r="RG65" s="41">
        <v>28.322499999999994</v>
      </c>
      <c r="RH65" s="41">
        <v>28.590416666666666</v>
      </c>
      <c r="RI65" s="41">
        <v>28.040416666666662</v>
      </c>
      <c r="RJ65" s="41">
        <f t="shared" si="44"/>
        <v>3.7425000000000033</v>
      </c>
      <c r="RK65" s="41">
        <v>55.498750000000001</v>
      </c>
      <c r="RL65" s="41">
        <f t="shared" si="45"/>
        <v>140.966825</v>
      </c>
      <c r="RM65" s="41">
        <v>197</v>
      </c>
      <c r="RN65" s="41">
        <f t="shared" si="46"/>
        <v>56.033175</v>
      </c>
      <c r="RO65" s="41">
        <v>0.28654374999999999</v>
      </c>
      <c r="RP65" s="41">
        <v>0.13101562500000002</v>
      </c>
      <c r="RQ65" s="41">
        <v>8.4978125000000002E-2</v>
      </c>
      <c r="RR65" s="41">
        <v>0.20354999999999998</v>
      </c>
      <c r="RS65" s="41">
        <v>8.8318750000000015E-2</v>
      </c>
      <c r="RT65" s="41">
        <v>6.668437499999999E-2</v>
      </c>
      <c r="RU65" s="41">
        <v>0.52615662499999993</v>
      </c>
      <c r="RV65" s="41">
        <v>0.39316384375000007</v>
      </c>
      <c r="RW65" s="41">
        <v>0.54006943750000003</v>
      </c>
      <c r="RX65" s="41">
        <v>0.40954156249999996</v>
      </c>
      <c r="RY65" s="41">
        <v>0.19434934374999999</v>
      </c>
      <c r="RZ65" s="41">
        <v>0.21481706249999999</v>
      </c>
      <c r="SA65" s="41">
        <v>0.37060303124999994</v>
      </c>
      <c r="SB65" s="41">
        <v>0.62032543750000013</v>
      </c>
      <c r="SC65" s="41">
        <v>0.50522868749999994</v>
      </c>
      <c r="SD65" s="41">
        <v>2.1634375000000001E-2</v>
      </c>
      <c r="SE65" s="41">
        <v>2.2632300000000005</v>
      </c>
      <c r="SF65" s="41">
        <v>1.3154928437499998</v>
      </c>
      <c r="SG65" s="41">
        <v>0.69036571875000019</v>
      </c>
      <c r="SH65" s="41">
        <v>0.70491031250000002</v>
      </c>
      <c r="SI65" s="41">
        <v>0.77393837499999996</v>
      </c>
      <c r="SJ65" s="41">
        <v>0.78403187499999982</v>
      </c>
      <c r="SK65" s="41">
        <v>31.648124999999997</v>
      </c>
      <c r="SL65" s="41">
        <v>33.724999999999994</v>
      </c>
      <c r="SM65" s="41">
        <v>33.836874999999999</v>
      </c>
      <c r="SN65" s="41">
        <v>33.627812500000005</v>
      </c>
      <c r="SO65" s="41">
        <f t="shared" si="47"/>
        <v>2.1887500000000024</v>
      </c>
      <c r="SP65" s="42">
        <v>64.343125000000001</v>
      </c>
      <c r="SQ65" s="42">
        <f t="shared" si="48"/>
        <v>163.43153749999999</v>
      </c>
      <c r="SR65" s="42">
        <v>202.5</v>
      </c>
      <c r="SS65" s="42">
        <f t="shared" si="49"/>
        <v>39.06846250000001</v>
      </c>
      <c r="ST65" s="41">
        <v>0.23587916666666664</v>
      </c>
      <c r="SU65" s="41">
        <v>0.13363541666666667</v>
      </c>
      <c r="SV65" s="41">
        <v>0.12637291666666664</v>
      </c>
      <c r="SW65" s="41">
        <v>0.17295208333333337</v>
      </c>
      <c r="SX65" s="41">
        <v>0.10324166666666668</v>
      </c>
      <c r="SY65" s="41">
        <v>7.2239583333333343E-2</v>
      </c>
      <c r="SZ65" s="41">
        <v>0.3890588541666668</v>
      </c>
      <c r="TA65" s="41">
        <v>0.25165497916666668</v>
      </c>
      <c r="TB65" s="41">
        <v>0.30030256249999993</v>
      </c>
      <c r="TC65" s="41">
        <v>0.15504843750000002</v>
      </c>
      <c r="TD65" s="41">
        <v>0.12741050000000001</v>
      </c>
      <c r="TE65" s="41">
        <v>2.7336583333333334E-2</v>
      </c>
      <c r="TF65" s="41">
        <v>0.27550127083333342</v>
      </c>
      <c r="TG65" s="41">
        <v>0.52939139583333328</v>
      </c>
      <c r="TH65" s="41">
        <v>0.41048597916666663</v>
      </c>
      <c r="TI65" s="41">
        <v>3.1002083333333336E-2</v>
      </c>
      <c r="TJ65" s="41">
        <v>1.2869944999999998</v>
      </c>
      <c r="TK65" s="41">
        <v>0.67757035416666678</v>
      </c>
      <c r="TL65" s="41">
        <v>0.92881554166666669</v>
      </c>
      <c r="TM65" s="41">
        <v>0.70902989583333342</v>
      </c>
      <c r="TN65" s="41">
        <v>0.94348068750000014</v>
      </c>
      <c r="TO65" s="41">
        <v>0.77060133333333314</v>
      </c>
      <c r="TP65" s="41">
        <v>34.332083333333323</v>
      </c>
      <c r="TQ65" s="41">
        <v>40.027083333333344</v>
      </c>
      <c r="TR65" s="41">
        <v>40.161250000000003</v>
      </c>
      <c r="TS65" s="41">
        <v>38.960833333333319</v>
      </c>
      <c r="TT65" s="41">
        <f t="shared" si="62"/>
        <v>5.8291666666666799</v>
      </c>
      <c r="TU65" s="41">
        <v>68.749375000000001</v>
      </c>
      <c r="TV65" s="41">
        <f t="shared" si="65"/>
        <v>174.6234125</v>
      </c>
      <c r="TW65" s="41">
        <v>207</v>
      </c>
      <c r="TX65" s="41">
        <f t="shared" si="66"/>
        <v>32.376587499999999</v>
      </c>
      <c r="TY65" s="41">
        <v>0.23486315789473688</v>
      </c>
      <c r="TZ65" s="41">
        <v>0.13752631578947369</v>
      </c>
      <c r="UA65" s="41">
        <v>0.13628421052631579</v>
      </c>
      <c r="UB65" s="41">
        <v>0.16606315789473686</v>
      </c>
      <c r="UC65" s="41">
        <v>0.11233157894736842</v>
      </c>
      <c r="UD65" s="41">
        <v>7.436842105263157E-2</v>
      </c>
      <c r="UE65" s="41">
        <v>0.35109373684210526</v>
      </c>
      <c r="UF65" s="41">
        <v>0.19262836842105263</v>
      </c>
      <c r="UG65" s="41">
        <v>0.26360752631578943</v>
      </c>
      <c r="UH65" s="41">
        <v>9.80121052631579E-2</v>
      </c>
      <c r="UI65" s="41">
        <v>9.9714210526315808E-2</v>
      </c>
      <c r="UJ65" s="41">
        <v>3.3494736842105259E-3</v>
      </c>
      <c r="UK65" s="41">
        <v>0.26028373684210532</v>
      </c>
      <c r="UL65" s="41">
        <v>0.51748757894736841</v>
      </c>
      <c r="UM65" s="41">
        <v>0.38120173684210523</v>
      </c>
      <c r="UN65" s="41">
        <v>3.7963157894736844E-2</v>
      </c>
      <c r="UO65" s="41">
        <v>1.0907046315789473</v>
      </c>
      <c r="UP65" s="41">
        <v>0.47969026315789465</v>
      </c>
      <c r="UQ65" s="41">
        <v>0.99117515789473709</v>
      </c>
      <c r="UR65" s="41">
        <v>0.73760263157894734</v>
      </c>
      <c r="US65" s="41">
        <v>0.99006205263157887</v>
      </c>
      <c r="UT65" s="41">
        <v>0.78895978947368417</v>
      </c>
      <c r="UU65" s="41">
        <v>32.404210526315794</v>
      </c>
      <c r="UV65" s="41">
        <v>36.73368421052632</v>
      </c>
      <c r="UW65" s="41">
        <v>36.708421052631579</v>
      </c>
      <c r="UX65" s="41">
        <v>35.415263157894742</v>
      </c>
      <c r="UY65" s="41">
        <f t="shared" si="50"/>
        <v>4.304210526315785</v>
      </c>
      <c r="UZ65" s="42">
        <v>75.982105263157905</v>
      </c>
      <c r="VA65" s="42">
        <f t="shared" si="51"/>
        <v>192.99454736842108</v>
      </c>
      <c r="VB65" s="42">
        <v>206</v>
      </c>
      <c r="VC65" s="42">
        <f t="shared" si="52"/>
        <v>13.005452631578919</v>
      </c>
      <c r="VD65" s="41">
        <f t="shared" si="58"/>
        <v>25.567974996511388</v>
      </c>
      <c r="VE65" s="41">
        <f t="shared" si="59"/>
        <v>25.915201071957828</v>
      </c>
      <c r="VF65" s="41">
        <f t="shared" si="67"/>
        <v>6.1916197384448974</v>
      </c>
    </row>
    <row r="66" spans="1:578" x14ac:dyDescent="0.25">
      <c r="A66" s="4">
        <v>2</v>
      </c>
      <c r="B66" s="4">
        <v>7</v>
      </c>
      <c r="C66" s="28">
        <v>705</v>
      </c>
      <c r="D66" s="42">
        <v>-9999</v>
      </c>
      <c r="E66" s="42">
        <v>-9999</v>
      </c>
      <c r="F66" s="4">
        <v>5</v>
      </c>
      <c r="G66" s="4">
        <v>48.8</v>
      </c>
      <c r="H66" s="40">
        <v>313.84620253164553</v>
      </c>
      <c r="I66" s="40">
        <f t="shared" si="7"/>
        <v>362.64620253164554</v>
      </c>
      <c r="J66" s="41">
        <f t="shared" si="8"/>
        <v>0.75004385218540959</v>
      </c>
      <c r="K66" s="4" t="s">
        <v>11</v>
      </c>
      <c r="L66" s="42">
        <v>300</v>
      </c>
      <c r="M66" s="42">
        <f t="shared" ref="M66:M97" si="68">L66*1.12</f>
        <v>336.00000000000006</v>
      </c>
      <c r="N66" s="42">
        <v>-9999</v>
      </c>
      <c r="O66" s="42">
        <v>-9999</v>
      </c>
      <c r="P66" s="42">
        <v>-9999</v>
      </c>
      <c r="Q66" s="42">
        <v>-9999</v>
      </c>
      <c r="R66" s="42">
        <v>-9999</v>
      </c>
      <c r="S66" s="42">
        <v>-9999</v>
      </c>
      <c r="T66" s="42">
        <v>-9999</v>
      </c>
      <c r="U66" s="42">
        <v>-9999</v>
      </c>
      <c r="V66" s="42">
        <v>-9999</v>
      </c>
      <c r="W66" s="42">
        <v>-9999</v>
      </c>
      <c r="X66" s="42">
        <v>-9999</v>
      </c>
      <c r="Y66" s="42">
        <v>-9999</v>
      </c>
      <c r="Z66" s="42">
        <v>-9999</v>
      </c>
      <c r="AA66" s="42">
        <v>-9999</v>
      </c>
      <c r="AB66" s="42">
        <v>-9999</v>
      </c>
      <c r="AC66" s="42">
        <v>-9999</v>
      </c>
      <c r="AD66" s="42">
        <v>-9999</v>
      </c>
      <c r="AE66" s="42">
        <v>-9999</v>
      </c>
      <c r="AF66" s="57">
        <v>-9999</v>
      </c>
      <c r="AG66" s="42">
        <v>-9999</v>
      </c>
      <c r="AH66" s="42">
        <v>-9999</v>
      </c>
      <c r="AI66" s="42">
        <v>-9999</v>
      </c>
      <c r="AJ66" s="42">
        <v>-9999</v>
      </c>
      <c r="AK66" s="42">
        <v>-9999</v>
      </c>
      <c r="AL66" s="42">
        <v>-9999</v>
      </c>
      <c r="AM66" s="42">
        <v>-9999</v>
      </c>
      <c r="AN66" s="42">
        <v>-9999</v>
      </c>
      <c r="AO66" s="42">
        <v>-9999</v>
      </c>
      <c r="AP66" s="42">
        <v>-9999</v>
      </c>
      <c r="AQ66" s="42">
        <v>-9999</v>
      </c>
      <c r="AR66" s="42">
        <v>-9999</v>
      </c>
      <c r="AS66" s="42">
        <v>-9999</v>
      </c>
      <c r="AT66" s="42">
        <v>-9999</v>
      </c>
      <c r="AU66" s="42">
        <v>-9999</v>
      </c>
      <c r="AV66" s="42">
        <v>-9999</v>
      </c>
      <c r="AW66" s="42">
        <v>-9999</v>
      </c>
      <c r="AX66" s="42">
        <v>-9999</v>
      </c>
      <c r="AY66" s="42">
        <v>-9999</v>
      </c>
      <c r="AZ66" s="42">
        <v>-9999</v>
      </c>
      <c r="BA66" s="42">
        <v>-9999</v>
      </c>
      <c r="BB66" s="42">
        <v>-9999</v>
      </c>
      <c r="BC66" s="42">
        <v>-9999</v>
      </c>
      <c r="BD66" s="42">
        <v>-9999</v>
      </c>
      <c r="BE66" s="42">
        <v>-9999</v>
      </c>
      <c r="BF66" s="42">
        <v>-9999</v>
      </c>
      <c r="BG66" s="42">
        <v>-9999</v>
      </c>
      <c r="BH66" s="42">
        <v>-9999</v>
      </c>
      <c r="BI66" s="42">
        <v>-9999</v>
      </c>
      <c r="BJ66" s="42">
        <v>-9999</v>
      </c>
      <c r="BK66" s="42">
        <v>-9999</v>
      </c>
      <c r="BL66" s="42">
        <v>-9999</v>
      </c>
      <c r="BM66" s="42">
        <v>-9999</v>
      </c>
      <c r="BN66" s="42">
        <v>-9999</v>
      </c>
      <c r="BO66" s="42">
        <v>-9999</v>
      </c>
      <c r="BP66" s="42">
        <v>-9999</v>
      </c>
      <c r="BQ66" s="42">
        <v>-9999</v>
      </c>
      <c r="BR66" s="42">
        <v>-9999</v>
      </c>
      <c r="BS66" s="42">
        <v>-9999</v>
      </c>
      <c r="BT66" s="42">
        <v>-9999</v>
      </c>
      <c r="BU66" s="42">
        <v>-9999</v>
      </c>
      <c r="BV66" s="42">
        <v>-9999</v>
      </c>
      <c r="BW66" s="42">
        <v>-9999</v>
      </c>
      <c r="BX66" s="42">
        <v>-9999</v>
      </c>
      <c r="BY66" s="42">
        <v>-9999</v>
      </c>
      <c r="BZ66" s="42">
        <v>-9999</v>
      </c>
      <c r="CA66" s="42">
        <v>-9999</v>
      </c>
      <c r="CB66" s="42">
        <v>-9999</v>
      </c>
      <c r="CC66" s="42">
        <v>-9999</v>
      </c>
      <c r="CD66" s="8">
        <v>9.17</v>
      </c>
      <c r="CE66" s="25">
        <f t="shared" ref="CE66:CE96" si="69">(CD66/1000)*(10000/(0.5*2*0.15))</f>
        <v>611.33333333333337</v>
      </c>
      <c r="CF66" s="4">
        <v>3.85</v>
      </c>
      <c r="CG66" s="41">
        <f t="shared" si="55"/>
        <v>23.536333333333335</v>
      </c>
      <c r="CH66" s="37">
        <v>37.22</v>
      </c>
      <c r="CI66" s="25">
        <f>(CH66/1000)*(10000/(0.5*2*0.15))</f>
        <v>2481.333333333333</v>
      </c>
      <c r="CJ66" s="43">
        <v>3.66</v>
      </c>
      <c r="CK66" s="41">
        <f>CI66*CJ66/100</f>
        <v>90.816799999999986</v>
      </c>
      <c r="CL66" s="38">
        <v>131.35</v>
      </c>
      <c r="CM66" s="25">
        <f>(CL66/1000)*(10000/(0.5*2*0.15))</f>
        <v>8756.6666666666661</v>
      </c>
      <c r="CN66" s="43">
        <v>2.34</v>
      </c>
      <c r="CO66" s="41">
        <f>CM66*CN66/100</f>
        <v>204.90599999999998</v>
      </c>
      <c r="CP66" s="38">
        <v>246.61</v>
      </c>
      <c r="CQ66" s="25">
        <f>(CP66/1000)*(10000/(0.5*2*0.15))</f>
        <v>16440.666666666668</v>
      </c>
      <c r="CR66" s="43">
        <v>1.39</v>
      </c>
      <c r="CS66" s="41">
        <f>CQ66*CR66/100</f>
        <v>228.52526666666668</v>
      </c>
      <c r="CT66" s="8">
        <v>1076.6199999999999</v>
      </c>
      <c r="CU66" s="8">
        <v>3.9110365086025984</v>
      </c>
      <c r="CV66" s="8">
        <v>4.6605824999999994</v>
      </c>
      <c r="CW66" s="8">
        <v>2310.0545908156332</v>
      </c>
      <c r="CX66" s="25">
        <f t="shared" si="61"/>
        <v>2310.0545908156332</v>
      </c>
      <c r="CY66" s="25">
        <f t="shared" si="9"/>
        <v>2340.478260869565</v>
      </c>
      <c r="CZ66" s="25">
        <f>CX66/(CQ66)</f>
        <v>0.14050857168093142</v>
      </c>
      <c r="DA66" s="43">
        <v>3.54</v>
      </c>
      <c r="DB66" s="41">
        <f t="shared" si="10"/>
        <v>81.775932514873418</v>
      </c>
      <c r="DC66" s="41">
        <v>65.2</v>
      </c>
      <c r="DD66" s="41">
        <v>1542</v>
      </c>
      <c r="DE66" s="41">
        <f t="shared" ref="DE66:DE129" si="70">(DC66*1000)/DD66</f>
        <v>42.282749675745784</v>
      </c>
      <c r="DF66" s="41">
        <v>0</v>
      </c>
      <c r="DG66" s="41">
        <v>0.77719142857142864</v>
      </c>
      <c r="DH66" s="41">
        <v>0.56789714285714299</v>
      </c>
      <c r="DI66" s="41">
        <v>0.48311714285714291</v>
      </c>
      <c r="DJ66" s="41">
        <v>0.74239142857142859</v>
      </c>
      <c r="DK66" s="41">
        <v>0.4905714285714286</v>
      </c>
      <c r="DL66" s="41">
        <v>0.3069257142857143</v>
      </c>
      <c r="DM66" s="41">
        <v>0.22591694285714287</v>
      </c>
      <c r="DN66" s="41">
        <v>0.20414517142857144</v>
      </c>
      <c r="DO66" s="41">
        <v>0.2330402</v>
      </c>
      <c r="DP66" s="41">
        <v>0.21135031428571419</v>
      </c>
      <c r="DQ66" s="41">
        <v>7.3110914285714271E-2</v>
      </c>
      <c r="DR66" s="41">
        <v>8.0613685714285704E-2</v>
      </c>
      <c r="DS66" s="41">
        <v>0.15535257142857142</v>
      </c>
      <c r="DT66" s="41">
        <v>0.43354485714285718</v>
      </c>
      <c r="DU66" s="41">
        <v>0.4148284000000001</v>
      </c>
      <c r="DV66" s="41">
        <v>0.18364571428571425</v>
      </c>
      <c r="DW66" s="41">
        <v>0.58450637142857131</v>
      </c>
      <c r="DX66" s="41">
        <v>0.51368994285714298</v>
      </c>
      <c r="DY66" s="41">
        <v>0.66537460000000004</v>
      </c>
      <c r="DZ66" s="41">
        <v>0.68739777142857128</v>
      </c>
      <c r="EA66" s="41">
        <v>0.70976734285714294</v>
      </c>
      <c r="EB66" s="41">
        <v>0.72862991428571433</v>
      </c>
      <c r="EC66" s="41">
        <v>21.002571428571432</v>
      </c>
      <c r="ED66" s="41">
        <v>24.597142857142863</v>
      </c>
      <c r="EE66" s="41">
        <v>25.369142857142862</v>
      </c>
      <c r="EF66" s="41">
        <v>26.644285714285719</v>
      </c>
      <c r="EG66" s="41">
        <f t="shared" si="11"/>
        <v>4.3665714285714294</v>
      </c>
      <c r="EH66" s="41">
        <v>37.710857142857144</v>
      </c>
      <c r="EI66" s="42">
        <f t="shared" si="12"/>
        <v>95.78557714285715</v>
      </c>
      <c r="EJ66" s="4">
        <v>105</v>
      </c>
      <c r="EK66" s="40">
        <f t="shared" si="13"/>
        <v>9.2144228571428499</v>
      </c>
      <c r="EL66" s="41">
        <v>0.72108205128205149</v>
      </c>
      <c r="EM66" s="41">
        <v>0.51580000000000004</v>
      </c>
      <c r="EN66" s="41">
        <v>0.42126410256410235</v>
      </c>
      <c r="EO66" s="41">
        <v>0.68876410256410259</v>
      </c>
      <c r="EP66" s="41">
        <v>0.43208205128205124</v>
      </c>
      <c r="EQ66" s="41">
        <v>0.27294871794871789</v>
      </c>
      <c r="ER66" s="41">
        <v>0.25051476923076926</v>
      </c>
      <c r="ES66" s="41">
        <v>0.22896784615384616</v>
      </c>
      <c r="ET66" s="41">
        <v>0.262399923076923</v>
      </c>
      <c r="EU66" s="41">
        <v>0.24097053846153843</v>
      </c>
      <c r="EV66" s="41">
        <v>8.8358307692307667E-2</v>
      </c>
      <c r="EW66" s="41">
        <v>0.10092053846153846</v>
      </c>
      <c r="EX66" s="41">
        <v>0.16584925641025644</v>
      </c>
      <c r="EY66" s="41">
        <v>0.45064199999999999</v>
      </c>
      <c r="EZ66" s="41">
        <v>0.43223338461538457</v>
      </c>
      <c r="FA66" s="41">
        <v>0.15913333333333332</v>
      </c>
      <c r="FB66" s="41">
        <v>0.67030025641025648</v>
      </c>
      <c r="FC66" s="41">
        <v>0.59537715384615375</v>
      </c>
      <c r="FD66" s="41">
        <v>0.6319962051282052</v>
      </c>
      <c r="FE66" s="41">
        <v>0.66231948717948708</v>
      </c>
      <c r="FF66" s="41">
        <v>0.68353974358974356</v>
      </c>
      <c r="FG66" s="41">
        <v>0.70973905128205139</v>
      </c>
      <c r="FH66" s="41">
        <v>21.642564102564101</v>
      </c>
      <c r="FI66" s="41">
        <v>24.827692307692306</v>
      </c>
      <c r="FJ66" s="41">
        <v>25.425897435897433</v>
      </c>
      <c r="FK66" s="41">
        <v>26.34538461538461</v>
      </c>
      <c r="FL66" s="41">
        <f t="shared" si="14"/>
        <v>3.7833333333333314</v>
      </c>
      <c r="FM66" s="41">
        <v>39.568717948717953</v>
      </c>
      <c r="FN66" s="40">
        <f t="shared" si="15"/>
        <v>100.50454358974361</v>
      </c>
      <c r="FO66" s="4">
        <v>105</v>
      </c>
      <c r="FP66" s="40">
        <f t="shared" si="16"/>
        <v>4.495456410256395</v>
      </c>
      <c r="FQ66" s="41">
        <v>0.72732916666666692</v>
      </c>
      <c r="FR66" s="41">
        <v>0.50723124999999991</v>
      </c>
      <c r="FS66" s="41">
        <v>0.38109375000000006</v>
      </c>
      <c r="FT66" s="41">
        <v>0.69688749999999988</v>
      </c>
      <c r="FU66" s="41">
        <v>0.40158333333333318</v>
      </c>
      <c r="FV66" s="41">
        <v>0.25931874999999999</v>
      </c>
      <c r="FW66" s="41">
        <v>0.28843002083333341</v>
      </c>
      <c r="FX66" s="41">
        <v>0.26888583333333327</v>
      </c>
      <c r="FY66" s="41">
        <v>0.31252137499999999</v>
      </c>
      <c r="FZ66" s="41">
        <v>0.29321460416666667</v>
      </c>
      <c r="GA66" s="41">
        <v>0.11673504166666664</v>
      </c>
      <c r="GB66" s="41">
        <v>0.14255460416666668</v>
      </c>
      <c r="GC66" s="41">
        <v>0.17793739583333334</v>
      </c>
      <c r="GD66" s="41">
        <v>0.47410795833333313</v>
      </c>
      <c r="GE66" s="41">
        <v>0.45746599999999998</v>
      </c>
      <c r="GF66" s="41">
        <v>0.14226458333333333</v>
      </c>
      <c r="GG66" s="41">
        <v>0.81759925000000011</v>
      </c>
      <c r="GH66" s="41">
        <v>0.74118831249999995</v>
      </c>
      <c r="GI66" s="41">
        <v>0.57049864583333332</v>
      </c>
      <c r="GJ66" s="41">
        <v>0.61905308333333353</v>
      </c>
      <c r="GK66" s="41">
        <v>0.63450389583333322</v>
      </c>
      <c r="GL66" s="41">
        <v>0.67633175000000012</v>
      </c>
      <c r="GM66" s="41">
        <v>21.08166666666666</v>
      </c>
      <c r="GN66" s="41">
        <v>24.292291666666657</v>
      </c>
      <c r="GO66" s="41">
        <v>25.053125000000005</v>
      </c>
      <c r="GP66" s="41">
        <v>25.625416666666663</v>
      </c>
      <c r="GQ66" s="41">
        <f t="shared" si="17"/>
        <v>3.9714583333333451</v>
      </c>
      <c r="GR66" s="40">
        <v>39.514583333333334</v>
      </c>
      <c r="GS66" s="40">
        <f t="shared" si="18"/>
        <v>100.36704166666667</v>
      </c>
      <c r="GT66" s="4">
        <v>104</v>
      </c>
      <c r="GU66" s="41">
        <f t="shared" si="19"/>
        <v>3.6329583333333346</v>
      </c>
      <c r="GV66" s="41">
        <v>0.76451551724137901</v>
      </c>
      <c r="GW66" s="41">
        <v>0.51382586206896541</v>
      </c>
      <c r="GX66" s="41">
        <v>0.34904310344827588</v>
      </c>
      <c r="GY66" s="41">
        <v>0.73056206896551701</v>
      </c>
      <c r="GZ66" s="41">
        <v>0.38353275862068953</v>
      </c>
      <c r="HA66" s="41">
        <v>0.25437241379310349</v>
      </c>
      <c r="HB66" s="41">
        <v>0.33225848275862074</v>
      </c>
      <c r="HC66" s="41">
        <v>0.31201250000000019</v>
      </c>
      <c r="HD66" s="41">
        <v>0.37430898275862068</v>
      </c>
      <c r="HE66" s="41">
        <v>0.35469025862068959</v>
      </c>
      <c r="HF66" s="41">
        <v>0.14651358620689656</v>
      </c>
      <c r="HG66" s="41">
        <v>0.19278853448275865</v>
      </c>
      <c r="HH66" s="41">
        <v>0.19588060344827585</v>
      </c>
      <c r="HI66" s="41">
        <v>0.50083144827586201</v>
      </c>
      <c r="HJ66" s="41">
        <v>0.48367581034482765</v>
      </c>
      <c r="HK66" s="41">
        <v>0.12916034482758618</v>
      </c>
      <c r="HL66" s="41">
        <v>1.0116082586206898</v>
      </c>
      <c r="HM66" s="41">
        <v>0.92197320689655171</v>
      </c>
      <c r="HN66" s="41">
        <v>0.52734356896551737</v>
      </c>
      <c r="HO66" s="41">
        <v>0.59699389655172397</v>
      </c>
      <c r="HP66" s="41">
        <v>0.60400608620689655</v>
      </c>
      <c r="HQ66" s="41">
        <v>0.66298525862068969</v>
      </c>
      <c r="HR66" s="41">
        <v>15.460344827586203</v>
      </c>
      <c r="HS66" s="41">
        <v>19.720172413793094</v>
      </c>
      <c r="HT66" s="41">
        <v>20.239655172413794</v>
      </c>
      <c r="HU66" s="41">
        <v>20.810862068965513</v>
      </c>
      <c r="HV66" s="41">
        <f t="shared" si="20"/>
        <v>4.7793103448275911</v>
      </c>
      <c r="HW66" s="41">
        <v>38.557068965517239</v>
      </c>
      <c r="HX66" s="41">
        <f t="shared" si="21"/>
        <v>97.934955172413794</v>
      </c>
      <c r="HY66" s="4">
        <v>106</v>
      </c>
      <c r="HZ66" s="40">
        <f t="shared" si="22"/>
        <v>8.0650448275862061</v>
      </c>
      <c r="IA66" s="41">
        <v>0.72330370370370378</v>
      </c>
      <c r="IB66" s="41">
        <v>0.41682777777777785</v>
      </c>
      <c r="IC66" s="41">
        <v>0.25161111111111117</v>
      </c>
      <c r="ID66" s="41">
        <v>0.66340740740740722</v>
      </c>
      <c r="IE66" s="41">
        <v>0.28173703703703701</v>
      </c>
      <c r="IF66" s="41">
        <v>0.19054444444444446</v>
      </c>
      <c r="IG66" s="41">
        <v>0.43998196296296305</v>
      </c>
      <c r="IH66" s="41">
        <v>0.40503648148148153</v>
      </c>
      <c r="II66" s="41">
        <v>0.48615827777777765</v>
      </c>
      <c r="IJ66" s="41">
        <v>0.45280438888888885</v>
      </c>
      <c r="IK66" s="41">
        <v>0.19587949999999998</v>
      </c>
      <c r="IL66" s="41">
        <v>0.25143092592592597</v>
      </c>
      <c r="IM66" s="41">
        <v>0.26848087037037033</v>
      </c>
      <c r="IN66" s="41">
        <v>0.58323714814814798</v>
      </c>
      <c r="IO66" s="41">
        <v>0.55428190740740746</v>
      </c>
      <c r="IP66" s="41">
        <v>9.1192592592592603E-2</v>
      </c>
      <c r="IQ66" s="41">
        <v>1.6115670740740737</v>
      </c>
      <c r="IR66" s="41">
        <v>1.3941283333333332</v>
      </c>
      <c r="IS66" s="41">
        <v>0.55771118518518503</v>
      </c>
      <c r="IT66" s="41">
        <v>0.62091853703703692</v>
      </c>
      <c r="IU66" s="41">
        <v>0.65099679629629614</v>
      </c>
      <c r="IV66" s="41">
        <v>0.70123140740740708</v>
      </c>
      <c r="IW66" s="41">
        <v>20.864814814814821</v>
      </c>
      <c r="IX66" s="41">
        <v>22.709074074074071</v>
      </c>
      <c r="IY66" s="41">
        <v>23.416851851851856</v>
      </c>
      <c r="IZ66" s="41">
        <v>24.188518518518524</v>
      </c>
      <c r="JA66" s="41">
        <f t="shared" si="23"/>
        <v>2.5520370370370351</v>
      </c>
      <c r="JB66" s="41">
        <v>41.321666666666673</v>
      </c>
      <c r="JC66" s="41">
        <f t="shared" si="24"/>
        <v>104.95703333333336</v>
      </c>
      <c r="JD66" s="41">
        <v>112</v>
      </c>
      <c r="JE66" s="41">
        <f t="shared" si="25"/>
        <v>7.0429666666666435</v>
      </c>
      <c r="JF66" s="41">
        <v>0.66934444444444452</v>
      </c>
      <c r="JG66" s="41">
        <v>0.3437533333333333</v>
      </c>
      <c r="JH66" s="41">
        <v>0.1683688888888889</v>
      </c>
      <c r="JI66" s="41">
        <v>0.60886444444444465</v>
      </c>
      <c r="JJ66" s="41">
        <v>0.20774888888888887</v>
      </c>
      <c r="JK66" s="41">
        <v>0.14347999999999997</v>
      </c>
      <c r="JL66" s="41">
        <v>0.52679042222222217</v>
      </c>
      <c r="JM66" s="41">
        <v>0.49201746666666674</v>
      </c>
      <c r="JN66" s="41">
        <v>0.59997735555555554</v>
      </c>
      <c r="JO66" s="41">
        <v>0.56916173333333331</v>
      </c>
      <c r="JP66" s="41">
        <v>0.24939773333333332</v>
      </c>
      <c r="JQ66" s="41">
        <v>0.34693177777777778</v>
      </c>
      <c r="JR66" s="41">
        <v>0.32114573333333329</v>
      </c>
      <c r="JS66" s="41">
        <v>0.64684835555555553</v>
      </c>
      <c r="JT66" s="41">
        <v>0.61868520000000005</v>
      </c>
      <c r="JU66" s="41">
        <v>6.4268888888888875E-2</v>
      </c>
      <c r="JV66" s="41">
        <v>2.2947925777777778</v>
      </c>
      <c r="JW66" s="41">
        <v>1.9971320888888884</v>
      </c>
      <c r="JX66" s="41">
        <v>0.53719677777777786</v>
      </c>
      <c r="JY66" s="41">
        <v>0.61594644444444446</v>
      </c>
      <c r="JZ66" s="41">
        <v>0.64909946666666685</v>
      </c>
      <c r="KA66" s="41">
        <v>0.70883280000000004</v>
      </c>
      <c r="KB66" s="41">
        <v>25.428222222222217</v>
      </c>
      <c r="KC66" s="41">
        <v>23.191333333333336</v>
      </c>
      <c r="KD66" s="41">
        <v>24.097777777777779</v>
      </c>
      <c r="KE66" s="41">
        <v>24.506666666666664</v>
      </c>
      <c r="KF66" s="41">
        <f t="shared" si="26"/>
        <v>-1.3304444444444385</v>
      </c>
      <c r="KG66" s="41">
        <v>43.974444444444444</v>
      </c>
      <c r="KH66" s="41">
        <f t="shared" si="27"/>
        <v>111.69508888888889</v>
      </c>
      <c r="KI66" s="41">
        <v>120</v>
      </c>
      <c r="KJ66" s="41">
        <f t="shared" si="28"/>
        <v>8.3049111111111102</v>
      </c>
      <c r="KK66" s="41">
        <v>0.4078181818181818</v>
      </c>
      <c r="KL66" s="41">
        <v>0.18091590909090907</v>
      </c>
      <c r="KM66" s="41">
        <v>6.8770454545454551E-2</v>
      </c>
      <c r="KN66" s="41">
        <v>0.36792954545454548</v>
      </c>
      <c r="KO66" s="41">
        <v>9.3656818181818202E-2</v>
      </c>
      <c r="KP66" s="41">
        <v>6.8656818181818194E-2</v>
      </c>
      <c r="KQ66" s="41">
        <v>0.62553720454545492</v>
      </c>
      <c r="KR66" s="41">
        <v>0.59413772727272729</v>
      </c>
      <c r="KS66" s="41">
        <v>0.712524340909091</v>
      </c>
      <c r="KT66" s="41">
        <v>0.68666377272727286</v>
      </c>
      <c r="KU66" s="41">
        <v>0.3205002954545455</v>
      </c>
      <c r="KV66" s="41">
        <v>0.45279177272727261</v>
      </c>
      <c r="KW66" s="41">
        <v>0.38445877272727275</v>
      </c>
      <c r="KX66" s="41">
        <v>0.71102704545454554</v>
      </c>
      <c r="KY66" s="41">
        <v>0.68507561363636349</v>
      </c>
      <c r="KZ66" s="41">
        <v>2.5000000000000001E-2</v>
      </c>
      <c r="LA66" s="41">
        <v>3.4656387272727276</v>
      </c>
      <c r="LB66" s="41">
        <v>3.0224203409090915</v>
      </c>
      <c r="LC66" s="41">
        <v>0.54063272727272726</v>
      </c>
      <c r="LD66" s="41">
        <v>0.61665286363636385</v>
      </c>
      <c r="LE66" s="41">
        <v>0.66707845454545456</v>
      </c>
      <c r="LF66" s="41">
        <v>0.72257895454545451</v>
      </c>
      <c r="LG66" s="41">
        <v>19.962954545454544</v>
      </c>
      <c r="LH66" s="41">
        <v>16.789999999999992</v>
      </c>
      <c r="LI66" s="41">
        <v>17.069090909090907</v>
      </c>
      <c r="LJ66" s="41">
        <v>16.785227272727269</v>
      </c>
      <c r="LK66" s="41">
        <f t="shared" si="29"/>
        <v>-2.893863636363637</v>
      </c>
      <c r="LL66" s="41">
        <v>56.767727272727285</v>
      </c>
      <c r="LM66" s="41">
        <f t="shared" si="30"/>
        <v>144.19002727272729</v>
      </c>
      <c r="LN66" s="41">
        <v>150</v>
      </c>
      <c r="LO66" s="41">
        <f t="shared" si="31"/>
        <v>5.809972727272708</v>
      </c>
      <c r="LP66" s="41">
        <v>0.4560933333333333</v>
      </c>
      <c r="LQ66" s="41">
        <v>0.16188333333333332</v>
      </c>
      <c r="LR66" s="41">
        <v>3.9716666666666664E-2</v>
      </c>
      <c r="LS66" s="41">
        <v>0.40595000000000003</v>
      </c>
      <c r="LT66" s="41">
        <v>6.4243333333333333E-2</v>
      </c>
      <c r="LU66" s="41">
        <v>5.4583333333333331E-2</v>
      </c>
      <c r="LV66" s="41">
        <v>0.75151986666666681</v>
      </c>
      <c r="LW66" s="41">
        <v>0.72549719999999973</v>
      </c>
      <c r="LX66" s="41">
        <v>0.83950230000000015</v>
      </c>
      <c r="LY66" s="41">
        <v>0.82173699999999994</v>
      </c>
      <c r="LZ66" s="41">
        <v>0.43208363333333327</v>
      </c>
      <c r="MA66" s="41">
        <v>0.60703260000000003</v>
      </c>
      <c r="MB66" s="41">
        <v>0.47406459999999995</v>
      </c>
      <c r="MC66" s="41">
        <v>0.78527580000000008</v>
      </c>
      <c r="MD66" s="41">
        <v>0.76215909999999998</v>
      </c>
      <c r="ME66" s="41">
        <v>9.6599999999999984E-3</v>
      </c>
      <c r="MF66" s="41">
        <v>6.1460192333333339</v>
      </c>
      <c r="MG66" s="41">
        <v>5.3593877999999995</v>
      </c>
      <c r="MH66" s="41">
        <v>0.5648462666666666</v>
      </c>
      <c r="MI66" s="41">
        <v>0.62987559999999998</v>
      </c>
      <c r="MJ66" s="41">
        <v>0.70365559999999994</v>
      </c>
      <c r="MK66" s="41">
        <v>0.74800953333333342</v>
      </c>
      <c r="ML66" s="41">
        <v>22.727999999999994</v>
      </c>
      <c r="MM66" s="41">
        <v>18.496000000000002</v>
      </c>
      <c r="MN66" s="41">
        <v>18.937666666666665</v>
      </c>
      <c r="MO66" s="41">
        <v>18.80466666666667</v>
      </c>
      <c r="MP66" s="41">
        <f t="shared" si="32"/>
        <v>-3.7903333333333293</v>
      </c>
      <c r="MQ66" s="41">
        <v>66.018666666666689</v>
      </c>
      <c r="MR66" s="41">
        <f t="shared" si="33"/>
        <v>167.68741333333338</v>
      </c>
      <c r="MS66" s="41">
        <v>150</v>
      </c>
      <c r="MT66" s="41">
        <f t="shared" si="34"/>
        <v>-17.687413333333382</v>
      </c>
      <c r="MU66" s="41">
        <v>0.41626333333333332</v>
      </c>
      <c r="MV66" s="41">
        <v>0.14831</v>
      </c>
      <c r="MW66" s="41">
        <v>3.232666666666667E-2</v>
      </c>
      <c r="MX66" s="41">
        <v>0.36450000000000016</v>
      </c>
      <c r="MY66" s="41">
        <v>5.4209999999999994E-2</v>
      </c>
      <c r="MZ66" s="41">
        <v>4.528666666666667E-2</v>
      </c>
      <c r="NA66" s="41">
        <v>0.76840240000000004</v>
      </c>
      <c r="NB66" s="41">
        <v>0.74011426666666658</v>
      </c>
      <c r="NC66" s="41">
        <v>0.8559005999999999</v>
      </c>
      <c r="ND66" s="41">
        <v>0.83723913333333322</v>
      </c>
      <c r="NE66" s="41">
        <v>0.46445343333333328</v>
      </c>
      <c r="NF66" s="41">
        <v>0.64218583333333334</v>
      </c>
      <c r="NG66" s="41">
        <v>0.47402160000000004</v>
      </c>
      <c r="NH66" s="41">
        <v>0.80320890000000023</v>
      </c>
      <c r="NI66" s="41">
        <v>0.77847379999999988</v>
      </c>
      <c r="NJ66" s="41">
        <v>8.9233333333333317E-3</v>
      </c>
      <c r="NK66" s="41">
        <v>6.775695033333335</v>
      </c>
      <c r="NL66" s="41">
        <v>5.8041046000000005</v>
      </c>
      <c r="NM66" s="41">
        <v>0.55424306666666678</v>
      </c>
      <c r="NN66" s="41">
        <v>0.61651063333333345</v>
      </c>
      <c r="NO66" s="41">
        <v>0.69667363333333321</v>
      </c>
      <c r="NP66" s="41">
        <v>0.7391502000000002</v>
      </c>
      <c r="NQ66" s="41">
        <v>23.727666666666671</v>
      </c>
      <c r="NR66" s="41">
        <v>20.112000000000002</v>
      </c>
      <c r="NS66" s="41">
        <v>20.416000000000004</v>
      </c>
      <c r="NT66" s="41">
        <v>20.702000000000002</v>
      </c>
      <c r="NU66" s="41">
        <f t="shared" si="35"/>
        <v>-3.3116666666666674</v>
      </c>
      <c r="NV66" s="41">
        <v>68.115666666666669</v>
      </c>
      <c r="NW66" s="41">
        <f t="shared" si="36"/>
        <v>173.01379333333335</v>
      </c>
      <c r="NX66" s="41">
        <v>174</v>
      </c>
      <c r="NY66" s="41">
        <f t="shared" si="37"/>
        <v>0.98620666666664647</v>
      </c>
      <c r="NZ66" s="41">
        <v>0.39179375000000005</v>
      </c>
      <c r="OA66" s="41">
        <v>0.13917499999999999</v>
      </c>
      <c r="OB66" s="41">
        <v>3.0209375E-2</v>
      </c>
      <c r="OC66" s="41">
        <v>0.34903125000000007</v>
      </c>
      <c r="OD66" s="41">
        <v>4.899062500000001E-2</v>
      </c>
      <c r="OE66" s="41">
        <v>4.1390625E-2</v>
      </c>
      <c r="OF66" s="41">
        <v>0.77700443749999992</v>
      </c>
      <c r="OG66" s="41">
        <v>0.75323153124999997</v>
      </c>
      <c r="OH66" s="41">
        <v>0.85683884375000008</v>
      </c>
      <c r="OI66" s="41">
        <v>0.8407330312500001</v>
      </c>
      <c r="OJ66" s="41">
        <v>0.4789886874999999</v>
      </c>
      <c r="OK66" s="41">
        <v>0.64320343749999997</v>
      </c>
      <c r="OL66" s="41">
        <v>0.47513290624999999</v>
      </c>
      <c r="OM66" s="41">
        <v>0.80874756250000002</v>
      </c>
      <c r="ON66" s="41">
        <v>0.78803909374999992</v>
      </c>
      <c r="OO66" s="41">
        <v>7.5999999999999983E-3</v>
      </c>
      <c r="OP66" s="41">
        <v>7.0408309375000009</v>
      </c>
      <c r="OQ66" s="41">
        <v>6.1635460312499983</v>
      </c>
      <c r="OR66" s="41">
        <v>0.55464912499999997</v>
      </c>
      <c r="OS66" s="41">
        <v>0.61132934375000003</v>
      </c>
      <c r="OT66" s="41">
        <v>0.69752565625000007</v>
      </c>
      <c r="OU66" s="41">
        <v>0.73604974999999984</v>
      </c>
      <c r="OV66" s="41">
        <v>15.329062499999999</v>
      </c>
      <c r="OW66" s="41">
        <v>14.164375000000001</v>
      </c>
      <c r="OX66" s="41">
        <v>14.189375000000002</v>
      </c>
      <c r="OY66" s="41">
        <v>14.086250000000003</v>
      </c>
      <c r="OZ66" s="41">
        <f t="shared" si="38"/>
        <v>-1.1396874999999973</v>
      </c>
      <c r="PA66" s="41">
        <v>32.667500000000004</v>
      </c>
      <c r="PB66" s="41">
        <f t="shared" si="39"/>
        <v>82.975450000000009</v>
      </c>
      <c r="PC66" s="41">
        <v>184</v>
      </c>
      <c r="PD66" s="41">
        <f t="shared" si="40"/>
        <v>101.02454999999999</v>
      </c>
      <c r="PE66" s="41">
        <v>0.45251384615384632</v>
      </c>
      <c r="PF66" s="41">
        <v>0.1357338461538462</v>
      </c>
      <c r="PG66" s="41">
        <v>4.503999999999999E-2</v>
      </c>
      <c r="PH66" s="41">
        <v>0.39836153846153838</v>
      </c>
      <c r="PI66" s="41">
        <v>6.1019999999999998E-2</v>
      </c>
      <c r="PJ66" s="41">
        <v>5.7373846153846164E-2</v>
      </c>
      <c r="PK66" s="41">
        <v>0.76160179999999988</v>
      </c>
      <c r="PL66" s="41">
        <v>0.73370283076923071</v>
      </c>
      <c r="PM66" s="41">
        <v>0.8185353999999998</v>
      </c>
      <c r="PN66" s="41">
        <v>0.79652627692307676</v>
      </c>
      <c r="PO66" s="41">
        <v>0.37941895384615382</v>
      </c>
      <c r="PP66" s="41">
        <v>0.50189636923076908</v>
      </c>
      <c r="PQ66" s="41">
        <v>0.53803236923076925</v>
      </c>
      <c r="PR66" s="41">
        <v>0.77447035384615381</v>
      </c>
      <c r="PS66" s="41">
        <v>0.74787801538461551</v>
      </c>
      <c r="PT66" s="41">
        <v>3.6461538461538467E-3</v>
      </c>
      <c r="PU66" s="41">
        <v>6.4598977230769243</v>
      </c>
      <c r="PV66" s="41">
        <v>5.5679744615384639</v>
      </c>
      <c r="PW66" s="41">
        <v>0.65744609230769202</v>
      </c>
      <c r="PX66" s="41">
        <v>0.70653929230769208</v>
      </c>
      <c r="PY66" s="41">
        <v>0.77699975384615338</v>
      </c>
      <c r="PZ66" s="41">
        <v>0.80895626153846145</v>
      </c>
      <c r="QA66" s="41">
        <v>25.308153846153811</v>
      </c>
      <c r="QB66" s="41">
        <v>24.398461538461554</v>
      </c>
      <c r="QC66" s="41">
        <v>24.456461538461536</v>
      </c>
      <c r="QD66" s="41">
        <v>24.324307692307698</v>
      </c>
      <c r="QE66" s="41">
        <f t="shared" si="41"/>
        <v>-0.85169230769227511</v>
      </c>
      <c r="QF66" s="41">
        <v>52.258461538461518</v>
      </c>
      <c r="QG66" s="41">
        <f t="shared" si="42"/>
        <v>132.73649230769226</v>
      </c>
      <c r="QH66" s="41">
        <v>185</v>
      </c>
      <c r="QI66" s="41">
        <f t="shared" si="43"/>
        <v>52.263507692307741</v>
      </c>
      <c r="QJ66" s="41">
        <v>0.38415416666666663</v>
      </c>
      <c r="QK66" s="41">
        <v>0.17275833333333335</v>
      </c>
      <c r="QL66" s="41">
        <v>5.5025000000000011E-2</v>
      </c>
      <c r="QM66" s="41">
        <v>0.27233333333333326</v>
      </c>
      <c r="QN66" s="41">
        <v>6.4054166666666676E-2</v>
      </c>
      <c r="QO66" s="41">
        <v>6.332083333333334E-2</v>
      </c>
      <c r="QP66" s="41">
        <v>0.71293012500000008</v>
      </c>
      <c r="QQ66" s="41">
        <v>0.61905104166666669</v>
      </c>
      <c r="QR66" s="41">
        <v>0.74787029166666663</v>
      </c>
      <c r="QS66" s="41">
        <v>0.6635497916666665</v>
      </c>
      <c r="QT66" s="41">
        <v>0.45929129166666677</v>
      </c>
      <c r="QU66" s="41">
        <v>0.51712025000000006</v>
      </c>
      <c r="QV66" s="41">
        <v>0.37851333333333326</v>
      </c>
      <c r="QW66" s="41">
        <v>0.71573045833333337</v>
      </c>
      <c r="QX66" s="41">
        <v>0.62255720833333328</v>
      </c>
      <c r="QY66" s="41">
        <v>7.3333333333333323E-4</v>
      </c>
      <c r="QZ66" s="41">
        <v>5.0506236250000001</v>
      </c>
      <c r="RA66" s="41">
        <v>3.2900557083333339</v>
      </c>
      <c r="RB66" s="41">
        <v>0.50591416666666678</v>
      </c>
      <c r="RC66" s="41">
        <v>0.53021579166666666</v>
      </c>
      <c r="RD66" s="41">
        <v>0.64084433333333335</v>
      </c>
      <c r="RE66" s="41">
        <v>0.65846745833333331</v>
      </c>
      <c r="RF66" s="41">
        <v>24.944166666666671</v>
      </c>
      <c r="RG66" s="41">
        <v>26.543333333333337</v>
      </c>
      <c r="RH66" s="41">
        <v>26.630833333333332</v>
      </c>
      <c r="RI66" s="41">
        <v>26.306250000000002</v>
      </c>
      <c r="RJ66" s="41">
        <f t="shared" si="44"/>
        <v>1.6866666666666603</v>
      </c>
      <c r="RK66" s="41">
        <v>53.214583333333344</v>
      </c>
      <c r="RL66" s="41">
        <f t="shared" si="45"/>
        <v>135.1650416666667</v>
      </c>
      <c r="RM66" s="41">
        <v>197</v>
      </c>
      <c r="RN66" s="41">
        <f t="shared" si="46"/>
        <v>61.834958333333304</v>
      </c>
      <c r="RO66" s="41">
        <v>0.34494722222222218</v>
      </c>
      <c r="RP66" s="41">
        <v>0.13019722222222221</v>
      </c>
      <c r="RQ66" s="41">
        <v>6.030000000000002E-2</v>
      </c>
      <c r="RR66" s="41">
        <v>0.24684166666666674</v>
      </c>
      <c r="RS66" s="41">
        <v>7.4488888888888882E-2</v>
      </c>
      <c r="RT66" s="41">
        <v>6.2536111111111098E-2</v>
      </c>
      <c r="RU66" s="41">
        <v>0.64276316666666666</v>
      </c>
      <c r="RV66" s="41">
        <v>0.53596936111111115</v>
      </c>
      <c r="RW66" s="41">
        <v>0.70057158333333358</v>
      </c>
      <c r="RX66" s="41">
        <v>0.60673252777777786</v>
      </c>
      <c r="RY66" s="41">
        <v>0.2724495555555555</v>
      </c>
      <c r="RZ66" s="41">
        <v>0.3680909444444444</v>
      </c>
      <c r="SA66" s="41">
        <v>0.45040494444444445</v>
      </c>
      <c r="SB66" s="41">
        <v>0.69130825000000007</v>
      </c>
      <c r="SC66" s="41">
        <v>0.59520474999999995</v>
      </c>
      <c r="SD66" s="41">
        <v>1.1952777777777774E-2</v>
      </c>
      <c r="SE66" s="41">
        <v>3.6810549999999989</v>
      </c>
      <c r="SF66" s="41">
        <v>2.3431651666666666</v>
      </c>
      <c r="SG66" s="41">
        <v>0.64369450000000006</v>
      </c>
      <c r="SH66" s="41">
        <v>0.70079733333333327</v>
      </c>
      <c r="SI66" s="41">
        <v>0.75360611111111098</v>
      </c>
      <c r="SJ66" s="41">
        <v>0.79312086111111102</v>
      </c>
      <c r="SK66" s="41">
        <v>31.241666666666667</v>
      </c>
      <c r="SL66" s="41">
        <v>32.50472222222222</v>
      </c>
      <c r="SM66" s="41">
        <v>32.776111111111121</v>
      </c>
      <c r="SN66" s="41">
        <v>32.326388888888886</v>
      </c>
      <c r="SO66" s="41">
        <f t="shared" si="47"/>
        <v>1.5344444444444534</v>
      </c>
      <c r="SP66" s="42">
        <v>55.845833333333331</v>
      </c>
      <c r="SQ66" s="42">
        <f t="shared" si="48"/>
        <v>141.84841666666665</v>
      </c>
      <c r="SR66" s="42">
        <v>202.5</v>
      </c>
      <c r="SS66" s="42">
        <f t="shared" si="49"/>
        <v>60.651583333333349</v>
      </c>
      <c r="ST66" s="41">
        <v>0.265046</v>
      </c>
      <c r="SU66" s="41">
        <v>0.141402</v>
      </c>
      <c r="SV66" s="41">
        <v>0.11043799999999998</v>
      </c>
      <c r="SW66" s="41">
        <v>0.19956399999999999</v>
      </c>
      <c r="SX66" s="41">
        <v>0.10054199999999996</v>
      </c>
      <c r="SY66" s="41">
        <v>7.0528000000000007E-2</v>
      </c>
      <c r="SZ66" s="41">
        <v>0.44774143999999999</v>
      </c>
      <c r="TA66" s="41">
        <v>0.32955856000000006</v>
      </c>
      <c r="TB66" s="41">
        <v>0.41002864000000011</v>
      </c>
      <c r="TC66" s="41">
        <v>0.28772896000000003</v>
      </c>
      <c r="TD66" s="41">
        <v>0.16816577999999996</v>
      </c>
      <c r="TE66" s="41">
        <v>0.12364942000000001</v>
      </c>
      <c r="TF66" s="41">
        <v>0.30282543999999995</v>
      </c>
      <c r="TG66" s="41">
        <v>0.5781226599999999</v>
      </c>
      <c r="TH66" s="41">
        <v>0.47746198000000006</v>
      </c>
      <c r="TI66" s="41">
        <v>3.0013999999999999E-2</v>
      </c>
      <c r="TJ66" s="41">
        <v>1.6416454399999998</v>
      </c>
      <c r="TK66" s="41">
        <v>0.98742739999999984</v>
      </c>
      <c r="TL66" s="41">
        <v>0.74654348000000015</v>
      </c>
      <c r="TM66" s="41">
        <v>0.6767463600000001</v>
      </c>
      <c r="TN66" s="41">
        <v>0.8051960199999999</v>
      </c>
      <c r="TO66" s="41">
        <v>0.75103299999999973</v>
      </c>
      <c r="TP66" s="41">
        <v>34.450000000000003</v>
      </c>
      <c r="TQ66" s="41">
        <v>37.669600000000003</v>
      </c>
      <c r="TR66" s="41">
        <v>37.829399999999993</v>
      </c>
      <c r="TS66" s="41">
        <v>37.21759999999999</v>
      </c>
      <c r="TT66" s="41">
        <f t="shared" si="62"/>
        <v>3.3793999999999897</v>
      </c>
      <c r="TU66" s="41">
        <v>66.030199999999979</v>
      </c>
      <c r="TV66" s="41">
        <f t="shared" si="65"/>
        <v>167.71670799999995</v>
      </c>
      <c r="TW66" s="41">
        <v>207</v>
      </c>
      <c r="TX66" s="41">
        <f t="shared" si="66"/>
        <v>39.283292000000046</v>
      </c>
      <c r="TY66" s="41">
        <v>0.26155500000000004</v>
      </c>
      <c r="TZ66" s="41">
        <v>0.13991000000000003</v>
      </c>
      <c r="UA66" s="41">
        <v>0.12206500000000001</v>
      </c>
      <c r="UB66" s="41">
        <v>0.18538500000000002</v>
      </c>
      <c r="UC66" s="41">
        <v>0.10866000000000001</v>
      </c>
      <c r="UD66" s="41">
        <v>7.4039999999999981E-2</v>
      </c>
      <c r="UE66" s="41">
        <v>0.41213105</v>
      </c>
      <c r="UF66" s="41">
        <v>0.26044709999999999</v>
      </c>
      <c r="UG66" s="41">
        <v>0.36304834999999996</v>
      </c>
      <c r="UH66" s="41">
        <v>0.20571424999999999</v>
      </c>
      <c r="UI66" s="41">
        <v>0.12532235</v>
      </c>
      <c r="UJ66" s="41">
        <v>6.8263149999999995E-2</v>
      </c>
      <c r="UK66" s="41">
        <v>0.30241165000000009</v>
      </c>
      <c r="UL66" s="41">
        <v>0.55840855</v>
      </c>
      <c r="UM66" s="41">
        <v>0.42909230000000004</v>
      </c>
      <c r="UN66" s="41">
        <v>3.4619999999999998E-2</v>
      </c>
      <c r="UO66" s="41">
        <v>1.4114916500000001</v>
      </c>
      <c r="UP66" s="41">
        <v>0.70798224999999992</v>
      </c>
      <c r="UQ66" s="41">
        <v>0.83620195000000008</v>
      </c>
      <c r="UR66" s="41">
        <v>0.73420690000000011</v>
      </c>
      <c r="US66" s="41">
        <v>0.87328594999999998</v>
      </c>
      <c r="UT66" s="41">
        <v>0.79481004999999993</v>
      </c>
      <c r="UU66" s="41">
        <v>32.246000000000002</v>
      </c>
      <c r="UV66" s="41">
        <v>34.044999999999995</v>
      </c>
      <c r="UW66" s="41">
        <v>34.333500000000001</v>
      </c>
      <c r="UX66" s="41">
        <v>33.806499999999993</v>
      </c>
      <c r="UY66" s="41">
        <f t="shared" si="50"/>
        <v>2.0874999999999986</v>
      </c>
      <c r="UZ66" s="42">
        <v>75.984499999999997</v>
      </c>
      <c r="VA66" s="42">
        <f t="shared" si="51"/>
        <v>193.00063</v>
      </c>
      <c r="VB66" s="42">
        <v>206</v>
      </c>
      <c r="VC66" s="42">
        <f t="shared" si="52"/>
        <v>12.999369999999999</v>
      </c>
      <c r="VD66" s="41">
        <f t="shared" ref="VD66:VD97" si="71">AVERAGE(ED66,FI66,GN66,IX66,KC66,LH66,MM66,NR66,OW66,QB66,RG66,SL66,TQ66,UV66)</f>
        <v>24.595787595209025</v>
      </c>
      <c r="VE66" s="41">
        <f t="shared" ref="VE66:VE97" si="72">AVERAGE(EE66,FJ66,GO66,IY66,KD66,LI66,MN66,NS66,OX66,QC66,RH66,SM66,TR66,UW66)</f>
        <v>25.000088105809535</v>
      </c>
      <c r="VF66" s="41">
        <f t="shared" si="67"/>
        <v>5.1924659539204203</v>
      </c>
    </row>
    <row r="67" spans="1:578" x14ac:dyDescent="0.25">
      <c r="A67" s="4">
        <v>2</v>
      </c>
      <c r="B67" s="4">
        <v>7</v>
      </c>
      <c r="C67" s="28">
        <v>706</v>
      </c>
      <c r="D67" s="42">
        <v>-9999</v>
      </c>
      <c r="E67" s="4">
        <v>14</v>
      </c>
      <c r="F67" s="4">
        <v>6</v>
      </c>
      <c r="G67" s="4">
        <v>48.8</v>
      </c>
      <c r="H67" s="40">
        <v>369.50759493670881</v>
      </c>
      <c r="I67" s="40">
        <f t="shared" ref="I67:I130" si="73">G67+H67</f>
        <v>418.30759493670882</v>
      </c>
      <c r="J67" s="41">
        <f t="shared" ref="J67:J130" si="74">I67/483.5</f>
        <v>0.86516565653921162</v>
      </c>
      <c r="K67" s="4" t="s">
        <v>11</v>
      </c>
      <c r="L67" s="42">
        <v>300</v>
      </c>
      <c r="M67" s="42">
        <f t="shared" si="68"/>
        <v>336.00000000000006</v>
      </c>
      <c r="N67" s="40">
        <v>62.4</v>
      </c>
      <c r="O67" s="40">
        <v>13.439999999999998</v>
      </c>
      <c r="P67" s="40">
        <v>24.160000000000004</v>
      </c>
      <c r="Q67" s="40">
        <v>52.400000000000006</v>
      </c>
      <c r="R67" s="40">
        <v>17.439999999999998</v>
      </c>
      <c r="S67" s="40">
        <v>30.160000000000004</v>
      </c>
      <c r="T67" s="40">
        <v>44.4</v>
      </c>
      <c r="U67" s="40">
        <v>19.439999999999998</v>
      </c>
      <c r="V67" s="40">
        <v>36.160000000000004</v>
      </c>
      <c r="W67" s="40">
        <v>48.4</v>
      </c>
      <c r="X67" s="40">
        <v>19.439999999999998</v>
      </c>
      <c r="Y67" s="40">
        <v>32.160000000000004</v>
      </c>
      <c r="Z67" s="40">
        <v>56.399999999999991</v>
      </c>
      <c r="AA67" s="40">
        <v>15.440000000000012</v>
      </c>
      <c r="AB67" s="40">
        <v>28.16</v>
      </c>
      <c r="AC67" s="40">
        <v>72.400000000000006</v>
      </c>
      <c r="AD67" s="40">
        <v>9.4399999999999977</v>
      </c>
      <c r="AE67" s="40">
        <v>18.160000000000004</v>
      </c>
      <c r="AF67" s="43">
        <v>18</v>
      </c>
      <c r="AG67" s="42">
        <v>-9999</v>
      </c>
      <c r="AH67" s="42">
        <v>-9999</v>
      </c>
      <c r="AI67" s="42">
        <v>-9999</v>
      </c>
      <c r="AJ67" s="42">
        <v>-9999</v>
      </c>
      <c r="AK67" s="42">
        <v>-9999</v>
      </c>
      <c r="AL67" s="58">
        <v>-9999</v>
      </c>
      <c r="AM67" s="42">
        <v>-9999</v>
      </c>
      <c r="AN67" s="42">
        <v>-9999</v>
      </c>
      <c r="AO67" s="42">
        <v>-9999</v>
      </c>
      <c r="AP67" s="42">
        <v>-9999</v>
      </c>
      <c r="AQ67" s="42">
        <v>-9999</v>
      </c>
      <c r="AR67" s="42">
        <v>-9999</v>
      </c>
      <c r="AS67" s="42">
        <v>-9999</v>
      </c>
      <c r="AT67" s="42">
        <v>-9999</v>
      </c>
      <c r="AU67" s="42">
        <v>-9999</v>
      </c>
      <c r="AV67" s="42">
        <v>-9999</v>
      </c>
      <c r="AW67" s="42">
        <v>-9999</v>
      </c>
      <c r="AX67" s="42">
        <v>-9999</v>
      </c>
      <c r="AY67" s="42">
        <v>-9999</v>
      </c>
      <c r="AZ67" s="41">
        <v>4.217017255955045</v>
      </c>
      <c r="BA67" s="41">
        <v>2.965255591054313</v>
      </c>
      <c r="BB67" s="41">
        <v>1.8179108925644463</v>
      </c>
      <c r="BC67" s="41">
        <v>1.4975869446241106</v>
      </c>
      <c r="BD67" s="41">
        <v>1.5389197776012706</v>
      </c>
      <c r="BE67" s="41">
        <v>1.7783106049253208</v>
      </c>
      <c r="BF67" s="41">
        <v>1.8488146712390037</v>
      </c>
      <c r="BG67" s="41">
        <f>(2*AZ67)+(2*BA67)+(4*BB67)</f>
        <v>21.636189264276503</v>
      </c>
      <c r="BH67" s="41">
        <f>BG67+(4*BC67)</f>
        <v>27.626537042772945</v>
      </c>
      <c r="BI67" s="41">
        <f>(BH67+(BD67*4))</f>
        <v>33.782216153178027</v>
      </c>
      <c r="BJ67" s="41">
        <f>(BD67*4)</f>
        <v>6.1556791104050825</v>
      </c>
      <c r="BK67" s="41">
        <f>(BE67*4)</f>
        <v>7.1132424197012831</v>
      </c>
      <c r="BL67" s="41">
        <f>(BF67*4)</f>
        <v>7.3952586849560147</v>
      </c>
      <c r="BM67" s="41">
        <f>SUM(BJ67:BL67)</f>
        <v>20.66418021506238</v>
      </c>
      <c r="BN67" s="41">
        <v>4.7143070267044607</v>
      </c>
      <c r="BO67" s="41">
        <v>4.5926517571884986</v>
      </c>
      <c r="BP67" s="41">
        <v>3.6060199672180002</v>
      </c>
      <c r="BQ67" s="41">
        <v>2.2986218219811931</v>
      </c>
      <c r="BR67" s="41">
        <v>2.7055202541699761</v>
      </c>
      <c r="BS67" s="41">
        <v>2.4526699635346421</v>
      </c>
      <c r="BT67" s="41">
        <v>5.7949406093136506</v>
      </c>
      <c r="BU67" s="41">
        <f>(2*BN67)+(2*BO67)+(4*BP67)</f>
        <v>33.037997436657918</v>
      </c>
      <c r="BV67" s="41">
        <f>BU67+(4*BQ67)</f>
        <v>42.23248472458269</v>
      </c>
      <c r="BW67" s="41">
        <f>(BV67+(BR67*4))</f>
        <v>53.054565741262593</v>
      </c>
      <c r="BX67" s="41">
        <f>(BR67*4)</f>
        <v>10.822081016679904</v>
      </c>
      <c r="BY67" s="41">
        <f>(BS67*4)</f>
        <v>9.8106798541385682</v>
      </c>
      <c r="BZ67" s="41">
        <f>(BT67*4)</f>
        <v>23.179762437254603</v>
      </c>
      <c r="CA67" s="4">
        <v>74.25</v>
      </c>
      <c r="CB67" s="4">
        <v>78.650000000000006</v>
      </c>
      <c r="CC67" s="4">
        <v>87.35</v>
      </c>
      <c r="CD67" s="63">
        <v>-9999</v>
      </c>
      <c r="CE67" s="60">
        <v>-9999</v>
      </c>
      <c r="CF67" s="42">
        <v>-9999</v>
      </c>
      <c r="CG67" s="42">
        <v>-9999</v>
      </c>
      <c r="CH67" s="61">
        <v>-9999</v>
      </c>
      <c r="CI67" s="60">
        <v>-9999</v>
      </c>
      <c r="CJ67" s="42">
        <v>-9999</v>
      </c>
      <c r="CK67" s="42">
        <v>-9999</v>
      </c>
      <c r="CL67" s="62">
        <v>-9999</v>
      </c>
      <c r="CM67" s="60">
        <v>-9999</v>
      </c>
      <c r="CN67" s="42">
        <v>-9999</v>
      </c>
      <c r="CO67" s="42">
        <v>-9999</v>
      </c>
      <c r="CP67" s="62">
        <v>-9999</v>
      </c>
      <c r="CQ67" s="60">
        <v>-9999</v>
      </c>
      <c r="CR67" s="42">
        <v>-9999</v>
      </c>
      <c r="CS67" s="42">
        <v>-9999</v>
      </c>
      <c r="CT67" s="8">
        <v>1527.7</v>
      </c>
      <c r="CU67" s="8">
        <v>5.0325983444436337</v>
      </c>
      <c r="CV67" s="8">
        <v>4.9072799999999992</v>
      </c>
      <c r="CW67" s="8">
        <v>3113.1298805040678</v>
      </c>
      <c r="CX67" s="25">
        <f t="shared" si="61"/>
        <v>3113.1298805040678</v>
      </c>
      <c r="CY67" s="25">
        <f t="shared" ref="CY67:CY130" si="75">(CT67/1000)*(10000/(4.6))</f>
        <v>3321.0869565217395</v>
      </c>
      <c r="CZ67" s="60">
        <v>-9999</v>
      </c>
      <c r="DA67" s="43">
        <v>3.41</v>
      </c>
      <c r="DB67" s="41">
        <f t="shared" ref="DB67:DB130" si="76">CX67*(DA67/100)</f>
        <v>106.15772892518871</v>
      </c>
      <c r="DC67" s="41">
        <v>61.1</v>
      </c>
      <c r="DD67" s="41">
        <v>1388</v>
      </c>
      <c r="DE67" s="41">
        <f t="shared" si="70"/>
        <v>44.020172910662822</v>
      </c>
      <c r="DF67" s="41">
        <v>0</v>
      </c>
      <c r="DG67" s="41">
        <v>0.80220810810810816</v>
      </c>
      <c r="DH67" s="41">
        <v>0.58077567567567567</v>
      </c>
      <c r="DI67" s="41">
        <v>0.48538378378378394</v>
      </c>
      <c r="DJ67" s="41">
        <v>0.76540270270270294</v>
      </c>
      <c r="DK67" s="41">
        <v>0.50159459459459477</v>
      </c>
      <c r="DL67" s="41">
        <v>0.31032702702702702</v>
      </c>
      <c r="DM67" s="41">
        <v>0.23059721621621618</v>
      </c>
      <c r="DN67" s="41">
        <v>0.20837791891891894</v>
      </c>
      <c r="DO67" s="41">
        <v>0.24551189189189193</v>
      </c>
      <c r="DP67" s="41">
        <v>0.2234770540540541</v>
      </c>
      <c r="DQ67" s="41">
        <v>7.3756594594594604E-2</v>
      </c>
      <c r="DR67" s="41">
        <v>8.9531108108108104E-2</v>
      </c>
      <c r="DS67" s="41">
        <v>0.15956948648648647</v>
      </c>
      <c r="DT67" s="41">
        <v>0.44150294594594597</v>
      </c>
      <c r="DU67" s="41">
        <v>0.42255559459459469</v>
      </c>
      <c r="DV67" s="41">
        <v>0.19126756756756755</v>
      </c>
      <c r="DW67" s="41">
        <v>0.60202983783783781</v>
      </c>
      <c r="DX67" s="41">
        <v>0.52836651351351349</v>
      </c>
      <c r="DY67" s="41">
        <v>0.64919797297297299</v>
      </c>
      <c r="DZ67" s="41">
        <v>0.69314389189189174</v>
      </c>
      <c r="EA67" s="41">
        <v>0.69665670270270286</v>
      </c>
      <c r="EB67" s="41">
        <v>0.73412918918918946</v>
      </c>
      <c r="EC67" s="41">
        <v>20.912162162162168</v>
      </c>
      <c r="ED67" s="41">
        <v>24.433243243243243</v>
      </c>
      <c r="EE67" s="41">
        <v>25.334054054054054</v>
      </c>
      <c r="EF67" s="41">
        <v>26.449189189189191</v>
      </c>
      <c r="EG67" s="41">
        <f t="shared" ref="EG67:EG130" si="77">EE67-EC67</f>
        <v>4.4218918918918853</v>
      </c>
      <c r="EH67" s="41">
        <v>37.460540540540542</v>
      </c>
      <c r="EI67" s="42">
        <f t="shared" ref="EI67:EI130" si="78">EH67*2.54</f>
        <v>95.149772972972983</v>
      </c>
      <c r="EJ67" s="4">
        <v>105</v>
      </c>
      <c r="EK67" s="40">
        <f t="shared" ref="EK67:EK130" si="79">EJ67-EI67</f>
        <v>9.8502270270270174</v>
      </c>
      <c r="EL67" s="41">
        <v>0.7433951219512196</v>
      </c>
      <c r="EM67" s="41">
        <v>0.52053902439024391</v>
      </c>
      <c r="EN67" s="41">
        <v>0.42215121951219509</v>
      </c>
      <c r="EO67" s="41">
        <v>0.70327560975609771</v>
      </c>
      <c r="EP67" s="41">
        <v>0.4380682926829268</v>
      </c>
      <c r="EQ67" s="41">
        <v>0.27437560975609754</v>
      </c>
      <c r="ER67" s="41">
        <v>0.2586992926829268</v>
      </c>
      <c r="ES67" s="41">
        <v>0.23269843902439019</v>
      </c>
      <c r="ET67" s="41">
        <v>0.27533682926829267</v>
      </c>
      <c r="EU67" s="41">
        <v>0.24957865853658537</v>
      </c>
      <c r="EV67" s="41">
        <v>8.6856853658536556E-2</v>
      </c>
      <c r="EW67" s="41">
        <v>0.1046198048780488</v>
      </c>
      <c r="EX67" s="41">
        <v>0.17594699999999999</v>
      </c>
      <c r="EY67" s="41">
        <v>0.46036548780487829</v>
      </c>
      <c r="EZ67" s="41">
        <v>0.43828636585365843</v>
      </c>
      <c r="FA67" s="41">
        <v>0.16369268292682929</v>
      </c>
      <c r="FB67" s="41">
        <v>0.70375709756097549</v>
      </c>
      <c r="FC67" s="41">
        <v>0.61189936585365867</v>
      </c>
      <c r="FD67" s="41">
        <v>0.64002504878048783</v>
      </c>
      <c r="FE67" s="41">
        <v>0.68554136585365866</v>
      </c>
      <c r="FF67" s="41">
        <v>0.69326802439024404</v>
      </c>
      <c r="FG67" s="41">
        <v>0.73171097560975618</v>
      </c>
      <c r="FH67" s="41">
        <v>22.065365853658538</v>
      </c>
      <c r="FI67" s="41">
        <v>24.967073170731705</v>
      </c>
      <c r="FJ67" s="41">
        <v>25.653902439024396</v>
      </c>
      <c r="FK67" s="41">
        <v>26.48585365853658</v>
      </c>
      <c r="FL67" s="41">
        <f t="shared" ref="FL67:FL130" si="80">FJ67-FH67</f>
        <v>3.5885365853658584</v>
      </c>
      <c r="FM67" s="41">
        <v>39.281463414634153</v>
      </c>
      <c r="FN67" s="40">
        <f t="shared" ref="FN67:FN130" si="81">FM67*2.54</f>
        <v>99.774917073170755</v>
      </c>
      <c r="FO67" s="4">
        <v>105</v>
      </c>
      <c r="FP67" s="40">
        <f t="shared" ref="FP67:FP130" si="82">FO67-FN67</f>
        <v>5.2250829268292449</v>
      </c>
      <c r="FQ67" s="41">
        <v>0.73775833333333329</v>
      </c>
      <c r="FR67" s="41">
        <v>0.50621041666666644</v>
      </c>
      <c r="FS67" s="41">
        <v>0.38146249999999987</v>
      </c>
      <c r="FT67" s="41">
        <v>0.70446458333333339</v>
      </c>
      <c r="FU67" s="41">
        <v>0.39939374999999994</v>
      </c>
      <c r="FV67" s="41">
        <v>0.25652083333333331</v>
      </c>
      <c r="FW67" s="41">
        <v>0.29868522916666657</v>
      </c>
      <c r="FX67" s="41">
        <v>0.27771804166666664</v>
      </c>
      <c r="FY67" s="41">
        <v>0.31848545833333325</v>
      </c>
      <c r="FZ67" s="41">
        <v>0.29774458333333337</v>
      </c>
      <c r="GA67" s="41">
        <v>0.12029983333333334</v>
      </c>
      <c r="GB67" s="41">
        <v>0.14223743750000004</v>
      </c>
      <c r="GC67" s="41">
        <v>0.18535208333333333</v>
      </c>
      <c r="GD67" s="41">
        <v>0.4832142916666668</v>
      </c>
      <c r="GE67" s="41">
        <v>0.46546114583333331</v>
      </c>
      <c r="GF67" s="41">
        <v>0.14287291666666666</v>
      </c>
      <c r="GG67" s="41">
        <v>0.86805729166666667</v>
      </c>
      <c r="GH67" s="41">
        <v>0.78273466666666647</v>
      </c>
      <c r="GI67" s="41">
        <v>0.58483914583333318</v>
      </c>
      <c r="GJ67" s="41">
        <v>0.63198502083333319</v>
      </c>
      <c r="GK67" s="41">
        <v>0.64850031250000029</v>
      </c>
      <c r="GL67" s="41">
        <v>0.68688416666666663</v>
      </c>
      <c r="GM67" s="41">
        <v>20.870208333333334</v>
      </c>
      <c r="GN67" s="41">
        <v>23.444166666666664</v>
      </c>
      <c r="GO67" s="41">
        <v>24.147708333333338</v>
      </c>
      <c r="GP67" s="41">
        <v>24.366666666666656</v>
      </c>
      <c r="GQ67" s="41">
        <f t="shared" ref="GQ67:GQ130" si="83">GO67-GM67</f>
        <v>3.2775000000000034</v>
      </c>
      <c r="GR67" s="40">
        <v>39.304791666666667</v>
      </c>
      <c r="GS67" s="40">
        <f t="shared" ref="GS67:GS130" si="84">GR67*2.54</f>
        <v>99.834170833333332</v>
      </c>
      <c r="GT67" s="4">
        <v>104</v>
      </c>
      <c r="GU67" s="41">
        <f t="shared" ref="GU67:GU130" si="85">GT67-GS67</f>
        <v>4.1658291666666685</v>
      </c>
      <c r="GV67" s="41">
        <v>0.77455161290322583</v>
      </c>
      <c r="GW67" s="41">
        <v>0.51933064516129024</v>
      </c>
      <c r="GX67" s="41">
        <v>0.35919032258064526</v>
      </c>
      <c r="GY67" s="41">
        <v>0.73960806451612915</v>
      </c>
      <c r="GZ67" s="41">
        <v>0.38454032258064497</v>
      </c>
      <c r="HA67" s="41">
        <v>0.25857258064516125</v>
      </c>
      <c r="HB67" s="41">
        <v>0.33759008064516122</v>
      </c>
      <c r="HC67" s="41">
        <v>0.3173245967741935</v>
      </c>
      <c r="HD67" s="41">
        <v>0.36726790322580649</v>
      </c>
      <c r="HE67" s="41">
        <v>0.34740638709677424</v>
      </c>
      <c r="HF67" s="41">
        <v>0.15210241935483873</v>
      </c>
      <c r="HG67" s="41">
        <v>0.18529645161290323</v>
      </c>
      <c r="HH67" s="41">
        <v>0.19651846774193552</v>
      </c>
      <c r="HI67" s="41">
        <v>0.49887280645161297</v>
      </c>
      <c r="HJ67" s="41">
        <v>0.48155349999999997</v>
      </c>
      <c r="HK67" s="41">
        <v>0.12596774193548391</v>
      </c>
      <c r="HL67" s="41">
        <v>1.0475548225806448</v>
      </c>
      <c r="HM67" s="41">
        <v>0.95397291935483863</v>
      </c>
      <c r="HN67" s="41">
        <v>0.54121908064516111</v>
      </c>
      <c r="HO67" s="41">
        <v>0.59508166129032258</v>
      </c>
      <c r="HP67" s="41">
        <v>0.61634185483870962</v>
      </c>
      <c r="HQ67" s="41">
        <v>0.66058885483870966</v>
      </c>
      <c r="HR67" s="41">
        <v>15.312096774193551</v>
      </c>
      <c r="HS67" s="41">
        <v>19.693548387096765</v>
      </c>
      <c r="HT67" s="41">
        <v>20.219838709677415</v>
      </c>
      <c r="HU67" s="41">
        <v>20.399516129032261</v>
      </c>
      <c r="HV67" s="41">
        <f t="shared" ref="HV67:HV130" si="86">HT67-HR67</f>
        <v>4.9077419354838643</v>
      </c>
      <c r="HW67" s="41">
        <v>38.558709677419351</v>
      </c>
      <c r="HX67" s="41">
        <f t="shared" ref="HX67:HX130" si="87">HW67*2.54</f>
        <v>97.939122580645147</v>
      </c>
      <c r="HY67" s="4">
        <v>106</v>
      </c>
      <c r="HZ67" s="40">
        <f t="shared" ref="HZ67:HZ130" si="88">HY67-HX67</f>
        <v>8.0608774193548527</v>
      </c>
      <c r="IA67" s="41">
        <v>0.736412727272727</v>
      </c>
      <c r="IB67" s="41">
        <v>0.41383090909090903</v>
      </c>
      <c r="IC67" s="41">
        <v>0.23813818181818186</v>
      </c>
      <c r="ID67" s="41">
        <v>0.67610909090909099</v>
      </c>
      <c r="IE67" s="41">
        <v>0.28344727272727271</v>
      </c>
      <c r="IF67" s="41">
        <v>0.18468909090909094</v>
      </c>
      <c r="IG67" s="41">
        <v>0.44648610909090902</v>
      </c>
      <c r="IH67" s="41">
        <v>0.41188281818181821</v>
      </c>
      <c r="II67" s="41">
        <v>0.51206747272727271</v>
      </c>
      <c r="IJ67" s="41">
        <v>0.47981487272727275</v>
      </c>
      <c r="IK67" s="41">
        <v>0.19194329090909093</v>
      </c>
      <c r="IL67" s="41">
        <v>0.27184156363636364</v>
      </c>
      <c r="IM67" s="41">
        <v>0.27997045454545449</v>
      </c>
      <c r="IN67" s="41">
        <v>0.59878707272727272</v>
      </c>
      <c r="IO67" s="41">
        <v>0.57060040000000012</v>
      </c>
      <c r="IP67" s="41">
        <v>9.8758181818181801E-2</v>
      </c>
      <c r="IQ67" s="41">
        <v>1.6630525090909096</v>
      </c>
      <c r="IR67" s="41">
        <v>1.4430561999999998</v>
      </c>
      <c r="IS67" s="41">
        <v>0.54853612727272716</v>
      </c>
      <c r="IT67" s="41">
        <v>0.64299147272727264</v>
      </c>
      <c r="IU67" s="41">
        <v>0.64690734545454565</v>
      </c>
      <c r="IV67" s="41">
        <v>0.72061325454545433</v>
      </c>
      <c r="IW67" s="41">
        <v>20.551090909090902</v>
      </c>
      <c r="IX67" s="41">
        <v>22.194363636363647</v>
      </c>
      <c r="IY67" s="41">
        <v>22.679454545454544</v>
      </c>
      <c r="IZ67" s="41">
        <v>23.051454545454561</v>
      </c>
      <c r="JA67" s="41">
        <f t="shared" ref="JA67:JA130" si="89">IY67-IW67</f>
        <v>2.1283636363636411</v>
      </c>
      <c r="JB67" s="41">
        <v>41.094727272727283</v>
      </c>
      <c r="JC67" s="41">
        <f t="shared" ref="JC67:JC130" si="90">JB67*2.54</f>
        <v>104.3806072727273</v>
      </c>
      <c r="JD67" s="41">
        <v>112</v>
      </c>
      <c r="JE67" s="41">
        <f t="shared" ref="JE67:JE130" si="91">JD67-JC67</f>
        <v>7.6193927272726967</v>
      </c>
      <c r="JF67" s="41">
        <v>0.67023333333333313</v>
      </c>
      <c r="JG67" s="41">
        <v>0.33463333333333339</v>
      </c>
      <c r="JH67" s="41">
        <v>0.15823939393939393</v>
      </c>
      <c r="JI67" s="41">
        <v>0.60824545454545453</v>
      </c>
      <c r="JJ67" s="41">
        <v>0.1976</v>
      </c>
      <c r="JK67" s="41">
        <v>0.13737878787878785</v>
      </c>
      <c r="JL67" s="41">
        <v>0.54707875757575741</v>
      </c>
      <c r="JM67" s="41">
        <v>0.51257836363636367</v>
      </c>
      <c r="JN67" s="41">
        <v>0.61896087878787887</v>
      </c>
      <c r="JO67" s="41">
        <v>0.58776509090909079</v>
      </c>
      <c r="JP67" s="41">
        <v>0.26358378787878795</v>
      </c>
      <c r="JQ67" s="41">
        <v>0.36193478787878791</v>
      </c>
      <c r="JR67" s="41">
        <v>0.33357584848484845</v>
      </c>
      <c r="JS67" s="41">
        <v>0.65960636363636349</v>
      </c>
      <c r="JT67" s="41">
        <v>0.63105333333333335</v>
      </c>
      <c r="JU67" s="41">
        <v>6.0221212121212113E-2</v>
      </c>
      <c r="JV67" s="41">
        <v>2.5193633939393933</v>
      </c>
      <c r="JW67" s="41">
        <v>2.1871368787878787</v>
      </c>
      <c r="JX67" s="41">
        <v>0.5391636363636364</v>
      </c>
      <c r="JY67" s="41">
        <v>0.62128278787878788</v>
      </c>
      <c r="JZ67" s="41">
        <v>0.65353293939393942</v>
      </c>
      <c r="KA67" s="41">
        <v>0.71473406060606059</v>
      </c>
      <c r="KB67" s="41">
        <v>25.366363636363644</v>
      </c>
      <c r="KC67" s="41">
        <v>23.449393939393932</v>
      </c>
      <c r="KD67" s="41">
        <v>24.026363636363637</v>
      </c>
      <c r="KE67" s="41">
        <v>23.853939393939392</v>
      </c>
      <c r="KF67" s="41">
        <f t="shared" ref="KF67:KF130" si="92">KD67-KB67</f>
        <v>-1.340000000000007</v>
      </c>
      <c r="KG67" s="41">
        <v>43.362424242424254</v>
      </c>
      <c r="KH67" s="41">
        <f t="shared" ref="KH67:KH130" si="93">KG67*2.54</f>
        <v>110.14055757575761</v>
      </c>
      <c r="KI67" s="41">
        <v>120</v>
      </c>
      <c r="KJ67" s="41">
        <f t="shared" ref="KJ67:KJ130" si="94">KI67-KH67</f>
        <v>9.8594424242423884</v>
      </c>
      <c r="KK67" s="41">
        <v>0.41315957446808516</v>
      </c>
      <c r="KL67" s="41">
        <v>0.17575744680851063</v>
      </c>
      <c r="KM67" s="41">
        <v>6.0499999999999991E-2</v>
      </c>
      <c r="KN67" s="41">
        <v>0.37248085106382978</v>
      </c>
      <c r="KO67" s="41">
        <v>8.7746808510638319E-2</v>
      </c>
      <c r="KP67" s="41">
        <v>6.488510638297873E-2</v>
      </c>
      <c r="KQ67" s="41">
        <v>0.65017810638297879</v>
      </c>
      <c r="KR67" s="41">
        <v>0.62017100000000003</v>
      </c>
      <c r="KS67" s="41">
        <v>0.7443023617021276</v>
      </c>
      <c r="KT67" s="41">
        <v>0.72040027659574479</v>
      </c>
      <c r="KU67" s="41">
        <v>0.33996317021276595</v>
      </c>
      <c r="KV67" s="41">
        <v>0.48893640425531915</v>
      </c>
      <c r="KW67" s="41">
        <v>0.40188548936170232</v>
      </c>
      <c r="KX67" s="41">
        <v>0.7275683617021278</v>
      </c>
      <c r="KY67" s="41">
        <v>0.70250419148936172</v>
      </c>
      <c r="KZ67" s="41">
        <v>2.2861702127659575E-2</v>
      </c>
      <c r="LA67" s="41">
        <v>3.8818730638297887</v>
      </c>
      <c r="LB67" s="41">
        <v>3.3912649361702134</v>
      </c>
      <c r="LC67" s="41">
        <v>0.54001665957446821</v>
      </c>
      <c r="LD67" s="41">
        <v>0.62207219148936177</v>
      </c>
      <c r="LE67" s="41">
        <v>0.67092836170212766</v>
      </c>
      <c r="LF67" s="41">
        <v>0.7300055531914893</v>
      </c>
      <c r="LG67" s="41">
        <v>19.84212765957448</v>
      </c>
      <c r="LH67" s="41">
        <v>16.864468085106385</v>
      </c>
      <c r="LI67" s="41">
        <v>17.108085106382983</v>
      </c>
      <c r="LJ67" s="41">
        <v>16.80042553191489</v>
      </c>
      <c r="LK67" s="41">
        <f t="shared" ref="LK67:LK130" si="95">LI67-LG67</f>
        <v>-2.7340425531914967</v>
      </c>
      <c r="LL67" s="41">
        <v>56.32382978723404</v>
      </c>
      <c r="LM67" s="41">
        <f t="shared" ref="LM67:LM130" si="96">LL67*2.54</f>
        <v>143.06252765957447</v>
      </c>
      <c r="LN67" s="41">
        <v>150</v>
      </c>
      <c r="LO67" s="41">
        <f t="shared" ref="LO67:LO130" si="97">LN67-LM67</f>
        <v>6.9374723404255292</v>
      </c>
      <c r="LP67" s="41">
        <v>0.47170000000000001</v>
      </c>
      <c r="LQ67" s="41">
        <v>0.16774411764705882</v>
      </c>
      <c r="LR67" s="41">
        <v>3.8600000000000009E-2</v>
      </c>
      <c r="LS67" s="41">
        <v>0.42246764705882334</v>
      </c>
      <c r="LT67" s="41">
        <v>6.6467647058823548E-2</v>
      </c>
      <c r="LU67" s="41">
        <v>5.7864705882352929E-2</v>
      </c>
      <c r="LV67" s="41">
        <v>0.75172217647058803</v>
      </c>
      <c r="LW67" s="41">
        <v>0.72668605882352966</v>
      </c>
      <c r="LX67" s="41">
        <v>0.84872000000000014</v>
      </c>
      <c r="LY67" s="41">
        <v>0.83265138235294123</v>
      </c>
      <c r="LZ67" s="41">
        <v>0.43620785294117648</v>
      </c>
      <c r="MA67" s="41">
        <v>0.63147926470588234</v>
      </c>
      <c r="MB67" s="41">
        <v>0.47316544117647058</v>
      </c>
      <c r="MC67" s="41">
        <v>0.78003058823529403</v>
      </c>
      <c r="MD67" s="41">
        <v>0.75757361764705888</v>
      </c>
      <c r="ME67" s="41">
        <v>8.602941176470591E-3</v>
      </c>
      <c r="MF67" s="41">
        <v>6.3303857352941177</v>
      </c>
      <c r="MG67" s="41">
        <v>5.5707498529411765</v>
      </c>
      <c r="MH67" s="41">
        <v>0.55803408823529432</v>
      </c>
      <c r="MI67" s="41">
        <v>0.62991323529411769</v>
      </c>
      <c r="MJ67" s="41">
        <v>0.69885808823529427</v>
      </c>
      <c r="MK67" s="41">
        <v>0.74789491176470591</v>
      </c>
      <c r="ML67" s="41">
        <v>22.99235294117647</v>
      </c>
      <c r="MM67" s="41">
        <v>18.76705882352941</v>
      </c>
      <c r="MN67" s="41">
        <v>19.357647058823524</v>
      </c>
      <c r="MO67" s="41">
        <v>19.224705882352943</v>
      </c>
      <c r="MP67" s="41">
        <f t="shared" ref="MP67:MP130" si="98">MN67-ML67</f>
        <v>-3.6347058823529466</v>
      </c>
      <c r="MQ67" s="41">
        <v>73.057941176470607</v>
      </c>
      <c r="MR67" s="41">
        <f t="shared" ref="MR67:MR130" si="99">MQ67*2.54</f>
        <v>185.56717058823534</v>
      </c>
      <c r="MS67" s="41">
        <v>150</v>
      </c>
      <c r="MT67" s="41">
        <f t="shared" ref="MT67:MT130" si="100">MS67-MR67</f>
        <v>-35.567170588235342</v>
      </c>
      <c r="MU67" s="41">
        <v>0.43673829787234036</v>
      </c>
      <c r="MV67" s="41">
        <v>0.15229148936170214</v>
      </c>
      <c r="MW67" s="41">
        <v>2.7197872340425533E-2</v>
      </c>
      <c r="MX67" s="41">
        <v>0.38774680851063836</v>
      </c>
      <c r="MY67" s="41">
        <v>5.4600000000000003E-2</v>
      </c>
      <c r="MZ67" s="41">
        <v>4.6761702127659587E-2</v>
      </c>
      <c r="NA67" s="41">
        <v>0.77628755319148934</v>
      </c>
      <c r="NB67" s="41">
        <v>0.75183048936170249</v>
      </c>
      <c r="NC67" s="41">
        <v>0.88218814893617015</v>
      </c>
      <c r="ND67" s="41">
        <v>0.86832572340425518</v>
      </c>
      <c r="NE67" s="41">
        <v>0.47569148936170241</v>
      </c>
      <c r="NF67" s="41">
        <v>0.69604940425531903</v>
      </c>
      <c r="NG67" s="41">
        <v>0.48082846808510632</v>
      </c>
      <c r="NH67" s="41">
        <v>0.8053779574468084</v>
      </c>
      <c r="NI67" s="41">
        <v>0.7835886808510637</v>
      </c>
      <c r="NJ67" s="41">
        <v>7.8382978723404283E-3</v>
      </c>
      <c r="NK67" s="41">
        <v>7.3015959787234035</v>
      </c>
      <c r="NL67" s="41">
        <v>6.3683259787234032</v>
      </c>
      <c r="NM67" s="41">
        <v>0.54476444680851055</v>
      </c>
      <c r="NN67" s="41">
        <v>0.62014838297872343</v>
      </c>
      <c r="NO67" s="41">
        <v>0.69111268085106359</v>
      </c>
      <c r="NP67" s="41">
        <v>0.74246219148936166</v>
      </c>
      <c r="NQ67" s="41">
        <v>23.667021276595744</v>
      </c>
      <c r="NR67" s="41">
        <v>19.61893617021277</v>
      </c>
      <c r="NS67" s="41">
        <v>20.243404255319145</v>
      </c>
      <c r="NT67" s="41">
        <v>20.729148936170215</v>
      </c>
      <c r="NU67" s="41">
        <f t="shared" ref="NU67:NU130" si="101">NS67-NQ67</f>
        <v>-3.4236170212765984</v>
      </c>
      <c r="NV67" s="41">
        <v>65.711702127659578</v>
      </c>
      <c r="NW67" s="41">
        <f t="shared" ref="NW67:NW130" si="102">NV67*2.54</f>
        <v>166.90772340425534</v>
      </c>
      <c r="NX67" s="41">
        <v>174</v>
      </c>
      <c r="NY67" s="41">
        <f t="shared" ref="NY67:NY130" si="103">NX67-NW67</f>
        <v>7.0922765957446643</v>
      </c>
      <c r="NZ67" s="41">
        <v>0.43690303030303024</v>
      </c>
      <c r="OA67" s="41">
        <v>0.14814242424242427</v>
      </c>
      <c r="OB67" s="41">
        <v>2.6606060606060609E-2</v>
      </c>
      <c r="OC67" s="41">
        <v>0.38537575757575765</v>
      </c>
      <c r="OD67" s="41">
        <v>4.917878787878787E-2</v>
      </c>
      <c r="OE67" s="41">
        <v>4.1645454545454541E-2</v>
      </c>
      <c r="OF67" s="41">
        <v>0.79591609090909088</v>
      </c>
      <c r="OG67" s="41">
        <v>0.77206169696969706</v>
      </c>
      <c r="OH67" s="41">
        <v>0.88424715151515154</v>
      </c>
      <c r="OI67" s="41">
        <v>0.86992739393939411</v>
      </c>
      <c r="OJ67" s="41">
        <v>0.50180351515151522</v>
      </c>
      <c r="OK67" s="41">
        <v>0.6946681818181818</v>
      </c>
      <c r="OL67" s="41">
        <v>0.49161993939393944</v>
      </c>
      <c r="OM67" s="41">
        <v>0.82462499999999994</v>
      </c>
      <c r="ON67" s="41">
        <v>0.80348003030303028</v>
      </c>
      <c r="OO67" s="41">
        <v>7.5333333333333346E-3</v>
      </c>
      <c r="OP67" s="41">
        <v>8.0096208181818191</v>
      </c>
      <c r="OQ67" s="41">
        <v>6.9472338484848493</v>
      </c>
      <c r="OR67" s="41">
        <v>0.55565724242424253</v>
      </c>
      <c r="OS67" s="41">
        <v>0.6172505757575758</v>
      </c>
      <c r="OT67" s="41">
        <v>0.70106142424242424</v>
      </c>
      <c r="OU67" s="41">
        <v>0.74254830303030317</v>
      </c>
      <c r="OV67" s="41">
        <v>15.538787878787877</v>
      </c>
      <c r="OW67" s="41">
        <v>12.58090909090909</v>
      </c>
      <c r="OX67" s="41">
        <v>12.674545454545456</v>
      </c>
      <c r="OY67" s="41">
        <v>12.889696969696967</v>
      </c>
      <c r="OZ67" s="41">
        <f t="shared" ref="OZ67:OZ130" si="104">OX67-OV67</f>
        <v>-2.8642424242424216</v>
      </c>
      <c r="PA67" s="41">
        <v>36.473030303030306</v>
      </c>
      <c r="PB67" s="41">
        <f t="shared" ref="PB67:PB130" si="105">PA67*2.54</f>
        <v>92.641496969696973</v>
      </c>
      <c r="PC67" s="41">
        <v>184</v>
      </c>
      <c r="PD67" s="41">
        <f t="shared" ref="PD67:PD130" si="106">PC67-PB67</f>
        <v>91.358503030303027</v>
      </c>
      <c r="PE67" s="41">
        <v>0.47892028985507251</v>
      </c>
      <c r="PF67" s="41">
        <v>0.13648115942028985</v>
      </c>
      <c r="PG67" s="41">
        <v>3.8337681159420281E-2</v>
      </c>
      <c r="PH67" s="41">
        <v>0.4200666666666667</v>
      </c>
      <c r="PI67" s="41">
        <v>5.7308695652173919E-2</v>
      </c>
      <c r="PJ67" s="41">
        <v>5.4078260869565228E-2</v>
      </c>
      <c r="PK67" s="41">
        <v>0.78435760869565219</v>
      </c>
      <c r="PL67" s="41">
        <v>0.75804804347826082</v>
      </c>
      <c r="PM67" s="41">
        <v>0.85088624637681143</v>
      </c>
      <c r="PN67" s="41">
        <v>0.83192802898550711</v>
      </c>
      <c r="PO67" s="41">
        <v>0.40734807246376814</v>
      </c>
      <c r="PP67" s="41">
        <v>0.56190276811594164</v>
      </c>
      <c r="PQ67" s="41">
        <v>0.55442120289855057</v>
      </c>
      <c r="PR67" s="41">
        <v>0.79563273913043453</v>
      </c>
      <c r="PS67" s="41">
        <v>0.77051226086956537</v>
      </c>
      <c r="PT67" s="41">
        <v>3.2304347826086961E-3</v>
      </c>
      <c r="PU67" s="41">
        <v>7.406962753623187</v>
      </c>
      <c r="PV67" s="41">
        <v>6.3721699275362331</v>
      </c>
      <c r="PW67" s="41">
        <v>0.65131255072463756</v>
      </c>
      <c r="PX67" s="41">
        <v>0.70673028985507236</v>
      </c>
      <c r="PY67" s="41">
        <v>0.77497640579710125</v>
      </c>
      <c r="PZ67" s="41">
        <v>0.81067673913043481</v>
      </c>
      <c r="QA67" s="41">
        <v>25.030869565217397</v>
      </c>
      <c r="QB67" s="41">
        <v>21.983188405797115</v>
      </c>
      <c r="QC67" s="41">
        <v>21.852463768115946</v>
      </c>
      <c r="QD67" s="41">
        <v>21.497536231884055</v>
      </c>
      <c r="QE67" s="41">
        <f t="shared" ref="QE67:QE130" si="107">QC67-QA67</f>
        <v>-3.1784057971014512</v>
      </c>
      <c r="QF67" s="41">
        <v>57.651449275362282</v>
      </c>
      <c r="QG67" s="41">
        <f t="shared" ref="QG67:QG130" si="108">QF67*2.54</f>
        <v>146.43468115942019</v>
      </c>
      <c r="QH67" s="41">
        <v>185</v>
      </c>
      <c r="QI67" s="41">
        <f t="shared" ref="QI67:QI130" si="109">QH67-QG67</f>
        <v>38.565318840579806</v>
      </c>
      <c r="QJ67" s="41">
        <v>0.43738888888888894</v>
      </c>
      <c r="QK67" s="41">
        <v>0.17653703703703702</v>
      </c>
      <c r="QL67" s="41">
        <v>4.7922222222222213E-2</v>
      </c>
      <c r="QM67" s="41">
        <v>0.29914814814814816</v>
      </c>
      <c r="QN67" s="41">
        <v>5.7529629629629618E-2</v>
      </c>
      <c r="QO67" s="41">
        <v>5.8681481481481473E-2</v>
      </c>
      <c r="QP67" s="41">
        <v>0.76639811111111111</v>
      </c>
      <c r="QQ67" s="41">
        <v>0.67615207407407418</v>
      </c>
      <c r="QR67" s="41">
        <v>0.80200681481481506</v>
      </c>
      <c r="QS67" s="41">
        <v>0.72216122222222223</v>
      </c>
      <c r="QT67" s="41">
        <v>0.50877007407407415</v>
      </c>
      <c r="QU67" s="41">
        <v>0.57327240740740759</v>
      </c>
      <c r="QV67" s="41">
        <v>0.42378366666666661</v>
      </c>
      <c r="QW67" s="41">
        <v>0.7625492592592592</v>
      </c>
      <c r="QX67" s="41">
        <v>0.67078503703703707</v>
      </c>
      <c r="QY67" s="41">
        <v>-1.1518518518518518E-3</v>
      </c>
      <c r="QZ67" s="41">
        <v>6.6737454074074076</v>
      </c>
      <c r="RA67" s="41">
        <v>4.2491478148148145</v>
      </c>
      <c r="RB67" s="41">
        <v>0.52830796296296301</v>
      </c>
      <c r="RC67" s="41">
        <v>0.55217044444444463</v>
      </c>
      <c r="RD67" s="41">
        <v>0.66775459259259262</v>
      </c>
      <c r="RE67" s="41">
        <v>0.68468118518518528</v>
      </c>
      <c r="RF67" s="41">
        <v>24.801481481481485</v>
      </c>
      <c r="RG67" s="41">
        <v>24.057777777777776</v>
      </c>
      <c r="RH67" s="41">
        <v>24.185925925925929</v>
      </c>
      <c r="RI67" s="41">
        <v>23.75925925925926</v>
      </c>
      <c r="RJ67" s="41">
        <f t="shared" ref="RJ67:RJ130" si="110">RH67-RF67</f>
        <v>-0.61555555555555586</v>
      </c>
      <c r="RK67" s="41">
        <v>50.661111111111119</v>
      </c>
      <c r="RL67" s="41">
        <f t="shared" ref="RL67:RL130" si="111">RK67*2.54</f>
        <v>128.67922222222225</v>
      </c>
      <c r="RM67" s="41">
        <v>197</v>
      </c>
      <c r="RN67" s="41">
        <f t="shared" ref="RN67:RN130" si="112">RM67-RL67</f>
        <v>68.320777777777749</v>
      </c>
      <c r="RO67" s="41">
        <v>0.41019444444444442</v>
      </c>
      <c r="RP67" s="41">
        <v>0.13461388888888887</v>
      </c>
      <c r="RQ67" s="41">
        <v>4.6519444444444426E-2</v>
      </c>
      <c r="RR67" s="41">
        <v>0.27759166666666663</v>
      </c>
      <c r="RS67" s="41">
        <v>6.1691666666666652E-2</v>
      </c>
      <c r="RT67" s="41">
        <v>5.7913888888888897E-2</v>
      </c>
      <c r="RU67" s="41">
        <v>0.73758477777777764</v>
      </c>
      <c r="RV67" s="41">
        <v>0.63612913888888878</v>
      </c>
      <c r="RW67" s="41">
        <v>0.79599013888888892</v>
      </c>
      <c r="RX67" s="41">
        <v>0.71096522222222225</v>
      </c>
      <c r="RY67" s="41">
        <v>0.37191247222222207</v>
      </c>
      <c r="RZ67" s="41">
        <v>0.4863303333333332</v>
      </c>
      <c r="SA67" s="41">
        <v>0.50563666666666662</v>
      </c>
      <c r="SB67" s="41">
        <v>0.7517213055555555</v>
      </c>
      <c r="SC67" s="41">
        <v>0.65340416666666679</v>
      </c>
      <c r="SD67" s="41">
        <v>3.7777777777777779E-3</v>
      </c>
      <c r="SE67" s="41">
        <v>5.7701313888888901</v>
      </c>
      <c r="SF67" s="41">
        <v>3.5625675000000001</v>
      </c>
      <c r="SG67" s="41">
        <v>0.63560658333333331</v>
      </c>
      <c r="SH67" s="41">
        <v>0.68545061111111105</v>
      </c>
      <c r="SI67" s="41">
        <v>0.75720738888888905</v>
      </c>
      <c r="SJ67" s="41">
        <v>0.79055944444444459</v>
      </c>
      <c r="SK67" s="41">
        <v>30.716111111111118</v>
      </c>
      <c r="SL67" s="41">
        <v>29.433611111111116</v>
      </c>
      <c r="SM67" s="41">
        <v>29.547777777777771</v>
      </c>
      <c r="SN67" s="41">
        <v>28.627222222222219</v>
      </c>
      <c r="SO67" s="41">
        <f t="shared" ref="SO67:SO130" si="113">SM67-SK67</f>
        <v>-1.1683333333333472</v>
      </c>
      <c r="SP67" s="42">
        <v>53.487777777777765</v>
      </c>
      <c r="SQ67" s="42">
        <f t="shared" ref="SQ67:SQ130" si="114">SP67*2.54</f>
        <v>135.85895555555553</v>
      </c>
      <c r="SR67" s="42">
        <v>202.5</v>
      </c>
      <c r="SS67" s="42">
        <f t="shared" ref="SS67:SS130" si="115">SR67-SQ67</f>
        <v>66.641044444444475</v>
      </c>
      <c r="ST67" s="41">
        <v>0.32342553191489354</v>
      </c>
      <c r="SU67" s="41">
        <v>0.13671914893617024</v>
      </c>
      <c r="SV67" s="41">
        <v>7.8480851063829779E-2</v>
      </c>
      <c r="SW67" s="41">
        <v>0.23059361702127665</v>
      </c>
      <c r="SX67" s="41">
        <v>7.9802127659574465E-2</v>
      </c>
      <c r="SY67" s="41">
        <v>6.4293617021276589E-2</v>
      </c>
      <c r="SZ67" s="41">
        <v>0.60063719148936145</v>
      </c>
      <c r="TA67" s="41">
        <v>0.48541140425531903</v>
      </c>
      <c r="TB67" s="41">
        <v>0.60761523404255335</v>
      </c>
      <c r="TC67" s="41">
        <v>0.48928706382978721</v>
      </c>
      <c r="TD67" s="41">
        <v>0.26484482978723395</v>
      </c>
      <c r="TE67" s="41">
        <v>0.27397197872340423</v>
      </c>
      <c r="TF67" s="41">
        <v>0.40318740425531907</v>
      </c>
      <c r="TG67" s="41">
        <v>0.66554121276595746</v>
      </c>
      <c r="TH67" s="41">
        <v>0.56124423404255308</v>
      </c>
      <c r="TI67" s="41">
        <v>1.5508510638297869E-2</v>
      </c>
      <c r="TJ67" s="41">
        <v>3.1807696808510642</v>
      </c>
      <c r="TK67" s="41">
        <v>1.9393191914893624</v>
      </c>
      <c r="TL67" s="41">
        <v>0.66861825531914876</v>
      </c>
      <c r="TM67" s="41">
        <v>0.67118029787234046</v>
      </c>
      <c r="TN67" s="41">
        <v>0.76197710638297866</v>
      </c>
      <c r="TO67" s="41">
        <v>0.764540234042553</v>
      </c>
      <c r="TP67" s="41">
        <v>34.189574468085098</v>
      </c>
      <c r="TQ67" s="41">
        <v>35.229787234042554</v>
      </c>
      <c r="TR67" s="41">
        <v>35.803191489361694</v>
      </c>
      <c r="TS67" s="41">
        <v>34.940425531914897</v>
      </c>
      <c r="TT67" s="41">
        <f t="shared" si="62"/>
        <v>1.6136170212765961</v>
      </c>
      <c r="TU67" s="41">
        <v>62.95617021276594</v>
      </c>
      <c r="TV67" s="41">
        <f t="shared" si="65"/>
        <v>159.90867234042548</v>
      </c>
      <c r="TW67" s="41">
        <v>207</v>
      </c>
      <c r="TX67" s="41">
        <f t="shared" si="66"/>
        <v>47.091327659574517</v>
      </c>
      <c r="TY67" s="41">
        <v>0.31466363636363642</v>
      </c>
      <c r="TZ67" s="41">
        <v>0.14114545454545455</v>
      </c>
      <c r="UA67" s="41">
        <v>9.2222727272727276E-2</v>
      </c>
      <c r="UB67" s="41">
        <v>0.21861818181818179</v>
      </c>
      <c r="UC67" s="41">
        <v>9.5200000000000007E-2</v>
      </c>
      <c r="UD67" s="41">
        <v>6.9854545454545461E-2</v>
      </c>
      <c r="UE67" s="41">
        <v>0.53265209090909094</v>
      </c>
      <c r="UF67" s="41">
        <v>0.39176181818181816</v>
      </c>
      <c r="UG67" s="41">
        <v>0.54713200000000006</v>
      </c>
      <c r="UH67" s="41">
        <v>0.40404263636363635</v>
      </c>
      <c r="UI67" s="41">
        <v>0.19657022727272724</v>
      </c>
      <c r="UJ67" s="41">
        <v>0.21658959090909088</v>
      </c>
      <c r="UK67" s="41">
        <v>0.37790904545454551</v>
      </c>
      <c r="UL67" s="41">
        <v>0.63424618181818182</v>
      </c>
      <c r="UM67" s="41">
        <v>0.51178840909090928</v>
      </c>
      <c r="UN67" s="41">
        <v>2.5345454545454546E-2</v>
      </c>
      <c r="UO67" s="41">
        <v>2.3689113181818189</v>
      </c>
      <c r="UP67" s="41">
        <v>1.3083522272727277</v>
      </c>
      <c r="UQ67" s="41">
        <v>0.7039593636363638</v>
      </c>
      <c r="UR67" s="41">
        <v>0.71003509090909089</v>
      </c>
      <c r="US67" s="41">
        <v>0.78335695454545451</v>
      </c>
      <c r="UT67" s="41">
        <v>0.78909290909090923</v>
      </c>
      <c r="UU67" s="41">
        <v>32.253636363636367</v>
      </c>
      <c r="UV67" s="41">
        <v>31.382727272727276</v>
      </c>
      <c r="UW67" s="41">
        <v>31.512727272727272</v>
      </c>
      <c r="UX67" s="41">
        <v>30.530000000000005</v>
      </c>
      <c r="UY67" s="41">
        <f t="shared" ref="UY67:UY130" si="116">UW67-UU67</f>
        <v>-0.74090909090909562</v>
      </c>
      <c r="UZ67" s="42">
        <v>75.984090909090909</v>
      </c>
      <c r="VA67" s="42">
        <f t="shared" ref="VA67:VA130" si="117">UZ67*2.54</f>
        <v>192.99959090909093</v>
      </c>
      <c r="VB67" s="42">
        <v>206</v>
      </c>
      <c r="VC67" s="42">
        <f t="shared" ref="VC67:VC130" si="118">VB67-VA67</f>
        <v>13.000409090909073</v>
      </c>
      <c r="VD67" s="41">
        <f t="shared" si="71"/>
        <v>23.457621759115192</v>
      </c>
      <c r="VE67" s="41">
        <f t="shared" si="72"/>
        <v>23.866232222657832</v>
      </c>
      <c r="VF67" s="41">
        <f t="shared" si="67"/>
        <v>4.0480464763160295</v>
      </c>
    </row>
    <row r="68" spans="1:578" x14ac:dyDescent="0.25">
      <c r="A68" s="4">
        <v>2</v>
      </c>
      <c r="B68" s="4">
        <v>7</v>
      </c>
      <c r="C68" s="28">
        <v>707</v>
      </c>
      <c r="D68" s="42">
        <v>-9999</v>
      </c>
      <c r="E68" s="42">
        <v>-9999</v>
      </c>
      <c r="F68" s="4">
        <v>7</v>
      </c>
      <c r="G68" s="4">
        <v>48.8</v>
      </c>
      <c r="H68" s="40">
        <v>434.67215189873411</v>
      </c>
      <c r="I68" s="40">
        <f t="shared" si="73"/>
        <v>483.47215189873413</v>
      </c>
      <c r="J68" s="41">
        <f t="shared" si="74"/>
        <v>0.99994240309976035</v>
      </c>
      <c r="K68" s="4" t="s">
        <v>11</v>
      </c>
      <c r="L68" s="42">
        <v>300</v>
      </c>
      <c r="M68" s="42">
        <f t="shared" si="68"/>
        <v>336.00000000000006</v>
      </c>
      <c r="N68" s="42">
        <v>-9999</v>
      </c>
      <c r="O68" s="42">
        <v>-9999</v>
      </c>
      <c r="P68" s="42">
        <v>-9999</v>
      </c>
      <c r="Q68" s="42">
        <v>-9999</v>
      </c>
      <c r="R68" s="42">
        <v>-9999</v>
      </c>
      <c r="S68" s="42">
        <v>-9999</v>
      </c>
      <c r="T68" s="42">
        <v>-9999</v>
      </c>
      <c r="U68" s="42">
        <v>-9999</v>
      </c>
      <c r="V68" s="42">
        <v>-9999</v>
      </c>
      <c r="W68" s="42">
        <v>-9999</v>
      </c>
      <c r="X68" s="42">
        <v>-9999</v>
      </c>
      <c r="Y68" s="42">
        <v>-9999</v>
      </c>
      <c r="Z68" s="42">
        <v>-9999</v>
      </c>
      <c r="AA68" s="42">
        <v>-9999</v>
      </c>
      <c r="AB68" s="42">
        <v>-9999</v>
      </c>
      <c r="AC68" s="42">
        <v>-9999</v>
      </c>
      <c r="AD68" s="42">
        <v>-9999</v>
      </c>
      <c r="AE68" s="42">
        <v>-9999</v>
      </c>
      <c r="AF68" s="57">
        <v>-9999</v>
      </c>
      <c r="AG68" s="42">
        <v>-9999</v>
      </c>
      <c r="AH68" s="42">
        <v>-9999</v>
      </c>
      <c r="AI68" s="42">
        <v>-9999</v>
      </c>
      <c r="AJ68" s="42">
        <v>-9999</v>
      </c>
      <c r="AK68" s="42">
        <v>-9999</v>
      </c>
      <c r="AL68" s="58">
        <v>-9999</v>
      </c>
      <c r="AM68" s="42">
        <v>-9999</v>
      </c>
      <c r="AN68" s="42">
        <v>-9999</v>
      </c>
      <c r="AO68" s="42">
        <v>-9999</v>
      </c>
      <c r="AP68" s="42">
        <v>-9999</v>
      </c>
      <c r="AQ68" s="42">
        <v>-9999</v>
      </c>
      <c r="AR68" s="42">
        <v>-9999</v>
      </c>
      <c r="AS68" s="42">
        <v>-9999</v>
      </c>
      <c r="AT68" s="42">
        <v>-9999</v>
      </c>
      <c r="AU68" s="42">
        <v>-9999</v>
      </c>
      <c r="AV68" s="42">
        <v>-9999</v>
      </c>
      <c r="AW68" s="42">
        <v>-9999</v>
      </c>
      <c r="AX68" s="42">
        <v>-9999</v>
      </c>
      <c r="AY68" s="42">
        <v>-9999</v>
      </c>
      <c r="AZ68" s="42">
        <v>-9999</v>
      </c>
      <c r="BA68" s="42">
        <v>-9999</v>
      </c>
      <c r="BB68" s="42">
        <v>-9999</v>
      </c>
      <c r="BC68" s="42">
        <v>-9999</v>
      </c>
      <c r="BD68" s="42">
        <v>-9999</v>
      </c>
      <c r="BE68" s="42">
        <v>-9999</v>
      </c>
      <c r="BF68" s="42">
        <v>-9999</v>
      </c>
      <c r="BG68" s="42">
        <v>-9999</v>
      </c>
      <c r="BH68" s="42">
        <v>-9999</v>
      </c>
      <c r="BI68" s="42">
        <v>-9999</v>
      </c>
      <c r="BJ68" s="42">
        <v>-9999</v>
      </c>
      <c r="BK68" s="42">
        <v>-9999</v>
      </c>
      <c r="BL68" s="42">
        <v>-9999</v>
      </c>
      <c r="BM68" s="42">
        <v>-9999</v>
      </c>
      <c r="BN68" s="42">
        <v>-9999</v>
      </c>
      <c r="BO68" s="42">
        <v>-9999</v>
      </c>
      <c r="BP68" s="42">
        <v>-9999</v>
      </c>
      <c r="BQ68" s="42">
        <v>-9999</v>
      </c>
      <c r="BR68" s="42">
        <v>-9999</v>
      </c>
      <c r="BS68" s="42">
        <v>-9999</v>
      </c>
      <c r="BT68" s="42">
        <v>-9999</v>
      </c>
      <c r="BU68" s="42">
        <v>-9999</v>
      </c>
      <c r="BV68" s="42">
        <v>-9999</v>
      </c>
      <c r="BW68" s="42">
        <v>-9999</v>
      </c>
      <c r="BX68" s="42">
        <v>-9999</v>
      </c>
      <c r="BY68" s="42">
        <v>-9999</v>
      </c>
      <c r="BZ68" s="42">
        <v>-9999</v>
      </c>
      <c r="CA68" s="42">
        <v>-9999</v>
      </c>
      <c r="CB68" s="42">
        <v>-9999</v>
      </c>
      <c r="CC68" s="42">
        <v>-9999</v>
      </c>
      <c r="CD68" s="8">
        <v>9.1300000000000008</v>
      </c>
      <c r="CE68" s="25">
        <f t="shared" si="69"/>
        <v>608.66666666666674</v>
      </c>
      <c r="CF68" s="4">
        <v>3.61</v>
      </c>
      <c r="CG68" s="41">
        <f t="shared" si="55"/>
        <v>21.972866666666668</v>
      </c>
      <c r="CH68" s="37">
        <v>45.44</v>
      </c>
      <c r="CI68" s="25">
        <f>(CH68/1000)*(10000/(0.5*2*0.15))</f>
        <v>3029.333333333333</v>
      </c>
      <c r="CJ68" s="43">
        <v>3.84</v>
      </c>
      <c r="CK68" s="41">
        <f>CI68*CJ68/100</f>
        <v>116.32639999999998</v>
      </c>
      <c r="CL68" s="38">
        <v>125.7</v>
      </c>
      <c r="CM68" s="25">
        <f>(CL68/1000)*(10000/(0.5*2*0.15))</f>
        <v>8380.0000000000018</v>
      </c>
      <c r="CN68" s="43">
        <v>2.36</v>
      </c>
      <c r="CO68" s="41">
        <f>CM68*CN68/100</f>
        <v>197.76800000000003</v>
      </c>
      <c r="CP68" s="38">
        <v>247.69</v>
      </c>
      <c r="CQ68" s="25">
        <f>(CP68/1000)*(10000/(0.5*2*0.15))</f>
        <v>16512.666666666668</v>
      </c>
      <c r="CR68" s="43">
        <v>1.72</v>
      </c>
      <c r="CS68" s="41">
        <f>CQ68*CR68/100</f>
        <v>284.01786666666669</v>
      </c>
      <c r="CT68" s="8">
        <v>2078.6</v>
      </c>
      <c r="CU68" s="8">
        <v>3.3964457731273905</v>
      </c>
      <c r="CV68" s="8">
        <v>4.9406174999999992</v>
      </c>
      <c r="CW68" s="8">
        <v>4207.1664118908211</v>
      </c>
      <c r="CX68" s="25">
        <f t="shared" si="61"/>
        <v>4207.1664118908211</v>
      </c>
      <c r="CY68" s="25">
        <f t="shared" si="75"/>
        <v>4518.695652173913</v>
      </c>
      <c r="CZ68" s="25">
        <f>CX68/(CQ68)</f>
        <v>0.25478419063491586</v>
      </c>
      <c r="DA68" s="43">
        <v>3.04</v>
      </c>
      <c r="DB68" s="41">
        <f t="shared" si="76"/>
        <v>127.89785892148096</v>
      </c>
      <c r="DC68" s="41">
        <v>65.900000000000006</v>
      </c>
      <c r="DD68" s="41">
        <v>1407</v>
      </c>
      <c r="DE68" s="41">
        <f t="shared" si="70"/>
        <v>46.837242359630416</v>
      </c>
      <c r="DF68" s="41">
        <v>0</v>
      </c>
      <c r="DG68" s="41">
        <v>0.79718139534883725</v>
      </c>
      <c r="DH68" s="41">
        <v>0.57326046511627904</v>
      </c>
      <c r="DI68" s="41">
        <v>0.4864627906976744</v>
      </c>
      <c r="DJ68" s="41">
        <v>0.75671162790697677</v>
      </c>
      <c r="DK68" s="41">
        <v>0.49863720930232552</v>
      </c>
      <c r="DL68" s="41">
        <v>0.30851860465116282</v>
      </c>
      <c r="DM68" s="41">
        <v>0.23015999999999989</v>
      </c>
      <c r="DN68" s="41">
        <v>0.20544702325581393</v>
      </c>
      <c r="DO68" s="41">
        <v>0.24168874418604655</v>
      </c>
      <c r="DP68" s="41">
        <v>0.21711130232558146</v>
      </c>
      <c r="DQ68" s="41">
        <v>6.9735744186046514E-2</v>
      </c>
      <c r="DR68" s="41">
        <v>8.1924395348837206E-2</v>
      </c>
      <c r="DS68" s="41">
        <v>0.16299111627906984</v>
      </c>
      <c r="DT68" s="41">
        <v>0.44163441860465114</v>
      </c>
      <c r="DU68" s="41">
        <v>0.4205189767441862</v>
      </c>
      <c r="DV68" s="41">
        <v>0.19011860465116273</v>
      </c>
      <c r="DW68" s="41">
        <v>0.5985727209302325</v>
      </c>
      <c r="DX68" s="41">
        <v>0.51743030232558151</v>
      </c>
      <c r="DY68" s="41">
        <v>0.67213444186046523</v>
      </c>
      <c r="DZ68" s="41">
        <v>0.70729144186046522</v>
      </c>
      <c r="EA68" s="41">
        <v>0.71730546511627913</v>
      </c>
      <c r="EB68" s="41">
        <v>0.74718239534883724</v>
      </c>
      <c r="EC68" s="41">
        <v>21.049069767441861</v>
      </c>
      <c r="ED68" s="41">
        <v>24.398372093023259</v>
      </c>
      <c r="EE68" s="41">
        <v>25.387906976744176</v>
      </c>
      <c r="EF68" s="41">
        <v>26.893255813953491</v>
      </c>
      <c r="EG68" s="41">
        <f t="shared" si="77"/>
        <v>4.3388372093023158</v>
      </c>
      <c r="EH68" s="41">
        <v>37.42790697674419</v>
      </c>
      <c r="EI68" s="42">
        <f t="shared" si="78"/>
        <v>95.06688372093025</v>
      </c>
      <c r="EJ68" s="4">
        <v>105</v>
      </c>
      <c r="EK68" s="40">
        <f t="shared" si="79"/>
        <v>9.9331162790697505</v>
      </c>
      <c r="EL68" s="41">
        <v>0.73438780487804889</v>
      </c>
      <c r="EM68" s="41">
        <v>0.52079756097560992</v>
      </c>
      <c r="EN68" s="41">
        <v>0.4253853658536586</v>
      </c>
      <c r="EO68" s="41">
        <v>0.70070487804878057</v>
      </c>
      <c r="EP68" s="41">
        <v>0.4372097560975608</v>
      </c>
      <c r="EQ68" s="41">
        <v>0.27485365853658539</v>
      </c>
      <c r="ER68" s="41">
        <v>0.2534275609756097</v>
      </c>
      <c r="ES68" s="41">
        <v>0.23145170731707326</v>
      </c>
      <c r="ET68" s="41">
        <v>0.26611068292682927</v>
      </c>
      <c r="EU68" s="41">
        <v>0.24429034146341469</v>
      </c>
      <c r="EV68" s="41">
        <v>8.7304390243902449E-2</v>
      </c>
      <c r="EW68" s="41">
        <v>0.10085456097560974</v>
      </c>
      <c r="EX68" s="41">
        <v>0.16985075609756101</v>
      </c>
      <c r="EY68" s="41">
        <v>0.45495319512195131</v>
      </c>
      <c r="EZ68" s="41">
        <v>0.43628348780487808</v>
      </c>
      <c r="FA68" s="41">
        <v>0.16235609756097563</v>
      </c>
      <c r="FB68" s="41">
        <v>0.67996963414634159</v>
      </c>
      <c r="FC68" s="41">
        <v>0.60284275609756099</v>
      </c>
      <c r="FD68" s="41">
        <v>0.63688753658536568</v>
      </c>
      <c r="FE68" s="41">
        <v>0.66968778048780508</v>
      </c>
      <c r="FF68" s="41">
        <v>0.68901848780487784</v>
      </c>
      <c r="FG68" s="41">
        <v>0.71676204878048799</v>
      </c>
      <c r="FH68" s="41">
        <v>22.357804878048778</v>
      </c>
      <c r="FI68" s="41">
        <v>25.091707317073169</v>
      </c>
      <c r="FJ68" s="41">
        <v>25.867804878048783</v>
      </c>
      <c r="FK68" s="41">
        <v>26.79219512195122</v>
      </c>
      <c r="FL68" s="41">
        <f t="shared" si="80"/>
        <v>3.5100000000000051</v>
      </c>
      <c r="FM68" s="41">
        <v>39.33707317073172</v>
      </c>
      <c r="FN68" s="40">
        <f t="shared" si="81"/>
        <v>99.916165853658569</v>
      </c>
      <c r="FO68" s="4">
        <v>105</v>
      </c>
      <c r="FP68" s="40">
        <f t="shared" si="82"/>
        <v>5.0838341463414309</v>
      </c>
      <c r="FQ68" s="41">
        <v>0.70851320754716984</v>
      </c>
      <c r="FR68" s="41">
        <v>0.47526603773584913</v>
      </c>
      <c r="FS68" s="41">
        <v>0.3573433962264152</v>
      </c>
      <c r="FT68" s="41">
        <v>0.67730943396226406</v>
      </c>
      <c r="FU68" s="41">
        <v>0.37168867924528298</v>
      </c>
      <c r="FV68" s="41">
        <v>0.23337358490566038</v>
      </c>
      <c r="FW68" s="41">
        <v>0.31168303773584916</v>
      </c>
      <c r="FX68" s="41">
        <v>0.29138009433962259</v>
      </c>
      <c r="FY68" s="41">
        <v>0.32816286792452826</v>
      </c>
      <c r="FZ68" s="41">
        <v>0.30813018867924535</v>
      </c>
      <c r="GA68" s="41">
        <v>0.12256635849056609</v>
      </c>
      <c r="GB68" s="41">
        <v>0.14155554716981131</v>
      </c>
      <c r="GC68" s="41">
        <v>0.19597498113207548</v>
      </c>
      <c r="GD68" s="41">
        <v>0.50321701886792469</v>
      </c>
      <c r="GE68" s="41">
        <v>0.48639405660377383</v>
      </c>
      <c r="GF68" s="41">
        <v>0.13831509433962264</v>
      </c>
      <c r="GG68" s="41">
        <v>0.9075020943396227</v>
      </c>
      <c r="GH68" s="41">
        <v>0.82375556603773592</v>
      </c>
      <c r="GI68" s="41">
        <v>0.58766707547169816</v>
      </c>
      <c r="GJ68" s="41">
        <v>0.62788105660377358</v>
      </c>
      <c r="GK68" s="41">
        <v>0.65176730188679244</v>
      </c>
      <c r="GL68" s="41">
        <v>0.68310971698113232</v>
      </c>
      <c r="GM68" s="41">
        <v>20.796226415094324</v>
      </c>
      <c r="GN68" s="41">
        <v>22.69566037735849</v>
      </c>
      <c r="GO68" s="41">
        <v>23.156792452830196</v>
      </c>
      <c r="GP68" s="41">
        <v>23.751320754716978</v>
      </c>
      <c r="GQ68" s="41">
        <f t="shared" si="83"/>
        <v>2.3605660377358717</v>
      </c>
      <c r="GR68" s="40">
        <v>39.080943396226417</v>
      </c>
      <c r="GS68" s="40">
        <f t="shared" si="84"/>
        <v>99.265596226415099</v>
      </c>
      <c r="GT68" s="4">
        <v>104</v>
      </c>
      <c r="GU68" s="41">
        <f t="shared" si="85"/>
        <v>4.7344037735849014</v>
      </c>
      <c r="GV68" s="41">
        <v>0.77660909090909103</v>
      </c>
      <c r="GW68" s="41">
        <v>0.51501515151515154</v>
      </c>
      <c r="GX68" s="41">
        <v>0.3566954545454547</v>
      </c>
      <c r="GY68" s="41">
        <v>0.74139242424242424</v>
      </c>
      <c r="GZ68" s="41">
        <v>0.37887575757575742</v>
      </c>
      <c r="HA68" s="41">
        <v>0.25338787878787883</v>
      </c>
      <c r="HB68" s="41">
        <v>0.34414007575757583</v>
      </c>
      <c r="HC68" s="41">
        <v>0.32364271212121215</v>
      </c>
      <c r="HD68" s="41">
        <v>0.37051187878787883</v>
      </c>
      <c r="HE68" s="41">
        <v>0.35041948484848462</v>
      </c>
      <c r="HF68" s="41">
        <v>0.15273850000000003</v>
      </c>
      <c r="HG68" s="41">
        <v>0.18224978787878796</v>
      </c>
      <c r="HH68" s="41">
        <v>0.20213189393939396</v>
      </c>
      <c r="HI68" s="41">
        <v>0.50762771212121227</v>
      </c>
      <c r="HJ68" s="41">
        <v>0.49027574242424243</v>
      </c>
      <c r="HK68" s="41">
        <v>0.12548787878787879</v>
      </c>
      <c r="HL68" s="41">
        <v>1.0548812575757571</v>
      </c>
      <c r="HM68" s="41">
        <v>0.96141106060606085</v>
      </c>
      <c r="HN68" s="41">
        <v>0.54598359090909099</v>
      </c>
      <c r="HO68" s="41">
        <v>0.58720142424242427</v>
      </c>
      <c r="HP68" s="41">
        <v>0.62150093939393936</v>
      </c>
      <c r="HQ68" s="41">
        <v>0.65568136363636376</v>
      </c>
      <c r="HR68" s="41">
        <v>15.596060606060611</v>
      </c>
      <c r="HS68" s="41">
        <v>19.772878787878792</v>
      </c>
      <c r="HT68" s="41">
        <v>19.979545454545455</v>
      </c>
      <c r="HU68" s="41">
        <v>20.368787878787881</v>
      </c>
      <c r="HV68" s="41">
        <f t="shared" si="86"/>
        <v>4.3834848484848443</v>
      </c>
      <c r="HW68" s="41">
        <v>38.446666666666658</v>
      </c>
      <c r="HX68" s="41">
        <f t="shared" si="87"/>
        <v>97.654533333333319</v>
      </c>
      <c r="HY68" s="4">
        <v>106</v>
      </c>
      <c r="HZ68" s="40">
        <f t="shared" si="88"/>
        <v>8.345466666666681</v>
      </c>
      <c r="IA68" s="41">
        <v>0.71687592592592608</v>
      </c>
      <c r="IB68" s="41">
        <v>0.41497222222222213</v>
      </c>
      <c r="IC68" s="41">
        <v>0.24757592592592598</v>
      </c>
      <c r="ID68" s="41">
        <v>0.66002407407407437</v>
      </c>
      <c r="IE68" s="41">
        <v>0.28100925925925929</v>
      </c>
      <c r="IF68" s="41">
        <v>0.18626666666666658</v>
      </c>
      <c r="IG68" s="41">
        <v>0.43658474074074083</v>
      </c>
      <c r="IH68" s="41">
        <v>0.40278248148148144</v>
      </c>
      <c r="II68" s="41">
        <v>0.48716737037037033</v>
      </c>
      <c r="IJ68" s="41">
        <v>0.45526549999999993</v>
      </c>
      <c r="IK68" s="41">
        <v>0.19324829629629625</v>
      </c>
      <c r="IL68" s="41">
        <v>0.25441264814814812</v>
      </c>
      <c r="IM68" s="41">
        <v>0.26626712962962967</v>
      </c>
      <c r="IN68" s="41">
        <v>0.58734579629629646</v>
      </c>
      <c r="IO68" s="41">
        <v>0.55980753703703712</v>
      </c>
      <c r="IP68" s="41">
        <v>9.47425925925926E-2</v>
      </c>
      <c r="IQ68" s="41">
        <v>1.5668919444444445</v>
      </c>
      <c r="IR68" s="41">
        <v>1.3626127222222222</v>
      </c>
      <c r="IS68" s="41">
        <v>0.54740112962962972</v>
      </c>
      <c r="IT68" s="41">
        <v>0.61076320370370363</v>
      </c>
      <c r="IU68" s="41">
        <v>0.64189899999999989</v>
      </c>
      <c r="IV68" s="41">
        <v>0.69204422222222228</v>
      </c>
      <c r="IW68" s="41">
        <v>20.535740740740728</v>
      </c>
      <c r="IX68" s="41">
        <v>21.730740740740742</v>
      </c>
      <c r="IY68" s="41">
        <v>22.654074074074067</v>
      </c>
      <c r="IZ68" s="41">
        <v>22.976851851851855</v>
      </c>
      <c r="JA68" s="41">
        <f t="shared" si="89"/>
        <v>2.1183333333333394</v>
      </c>
      <c r="JB68" s="41">
        <v>41.208888888888886</v>
      </c>
      <c r="JC68" s="41">
        <f t="shared" si="90"/>
        <v>104.67057777777777</v>
      </c>
      <c r="JD68" s="41">
        <v>112</v>
      </c>
      <c r="JE68" s="41">
        <f t="shared" si="91"/>
        <v>7.3294222222222345</v>
      </c>
      <c r="JF68" s="41">
        <v>0.63385094339622672</v>
      </c>
      <c r="JG68" s="41">
        <v>0.32203584905660387</v>
      </c>
      <c r="JH68" s="41">
        <v>0.14939433962264151</v>
      </c>
      <c r="JI68" s="41">
        <v>0.57146792452830197</v>
      </c>
      <c r="JJ68" s="41">
        <v>0.181411320754717</v>
      </c>
      <c r="JK68" s="41">
        <v>0.12890000000000001</v>
      </c>
      <c r="JL68" s="41">
        <v>0.55421418867924521</v>
      </c>
      <c r="JM68" s="41">
        <v>0.51726020754716995</v>
      </c>
      <c r="JN68" s="41">
        <v>0.61769671698113215</v>
      </c>
      <c r="JO68" s="41">
        <v>0.58480245283018861</v>
      </c>
      <c r="JP68" s="41">
        <v>0.2791161320754717</v>
      </c>
      <c r="JQ68" s="41">
        <v>0.36763777358490568</v>
      </c>
      <c r="JR68" s="41">
        <v>0.32529977358490569</v>
      </c>
      <c r="JS68" s="41">
        <v>0.66086022641509412</v>
      </c>
      <c r="JT68" s="41">
        <v>0.63072305660377359</v>
      </c>
      <c r="JU68" s="41">
        <v>5.2511320754716984E-2</v>
      </c>
      <c r="JV68" s="41">
        <v>2.5139126981132072</v>
      </c>
      <c r="JW68" s="41">
        <v>2.1687322641509441</v>
      </c>
      <c r="JX68" s="41">
        <v>0.52489558490566046</v>
      </c>
      <c r="JY68" s="41">
        <v>0.58625516981132064</v>
      </c>
      <c r="JZ68" s="41">
        <v>0.63993467924528302</v>
      </c>
      <c r="KA68" s="41">
        <v>0.68574064150943426</v>
      </c>
      <c r="KB68" s="41">
        <v>25.362075471698137</v>
      </c>
      <c r="KC68" s="41">
        <v>23.035660377358496</v>
      </c>
      <c r="KD68" s="41">
        <v>23.866415094339615</v>
      </c>
      <c r="KE68" s="41">
        <v>23.8167924528302</v>
      </c>
      <c r="KF68" s="41">
        <f t="shared" si="92"/>
        <v>-1.4956603773585222</v>
      </c>
      <c r="KG68" s="41">
        <v>43.319622641509433</v>
      </c>
      <c r="KH68" s="41">
        <f t="shared" si="93"/>
        <v>110.03184150943396</v>
      </c>
      <c r="KI68" s="41">
        <v>120</v>
      </c>
      <c r="KJ68" s="41">
        <f t="shared" si="94"/>
        <v>9.9681584905660401</v>
      </c>
      <c r="KK68" s="41">
        <v>0.39871333333333325</v>
      </c>
      <c r="KL68" s="41">
        <v>0.17043555555555556</v>
      </c>
      <c r="KM68" s="41">
        <v>5.8139999999999983E-2</v>
      </c>
      <c r="KN68" s="41">
        <v>0.36232444444444456</v>
      </c>
      <c r="KO68" s="41">
        <v>7.9988888888888887E-2</v>
      </c>
      <c r="KP68" s="41">
        <v>6.3304444444444441E-2</v>
      </c>
      <c r="KQ68" s="41">
        <v>0.66518433333333338</v>
      </c>
      <c r="KR68" s="41">
        <v>0.63757471111111119</v>
      </c>
      <c r="KS68" s="41">
        <v>0.74518766666666669</v>
      </c>
      <c r="KT68" s="41">
        <v>0.72311695555555533</v>
      </c>
      <c r="KU68" s="41">
        <v>0.36149659999999995</v>
      </c>
      <c r="KV68" s="41">
        <v>0.49184822222222208</v>
      </c>
      <c r="KW68" s="41">
        <v>0.40031668888888894</v>
      </c>
      <c r="KX68" s="41">
        <v>0.7255365777777778</v>
      </c>
      <c r="KY68" s="41">
        <v>0.70199006666666697</v>
      </c>
      <c r="KZ68" s="41">
        <v>1.6684444444444443E-2</v>
      </c>
      <c r="LA68" s="41">
        <v>4.0102466222222226</v>
      </c>
      <c r="LB68" s="41">
        <v>3.5510804222222223</v>
      </c>
      <c r="LC68" s="41">
        <v>0.5371167555555556</v>
      </c>
      <c r="LD68" s="41">
        <v>0.60160055555555547</v>
      </c>
      <c r="LE68" s="41">
        <v>0.66886233333333323</v>
      </c>
      <c r="LF68" s="41">
        <v>0.71497717777777769</v>
      </c>
      <c r="LG68" s="41">
        <v>19.808</v>
      </c>
      <c r="LH68" s="41">
        <v>16.798666666666673</v>
      </c>
      <c r="LI68" s="41">
        <v>17.059555555555558</v>
      </c>
      <c r="LJ68" s="41">
        <v>16.800444444444437</v>
      </c>
      <c r="LK68" s="41">
        <f t="shared" si="95"/>
        <v>-2.7484444444444414</v>
      </c>
      <c r="LL68" s="41">
        <v>56.306666666666672</v>
      </c>
      <c r="LM68" s="41">
        <f t="shared" si="96"/>
        <v>143.01893333333334</v>
      </c>
      <c r="LN68" s="41">
        <v>150</v>
      </c>
      <c r="LO68" s="41">
        <f t="shared" si="97"/>
        <v>6.9810666666666634</v>
      </c>
      <c r="LP68" s="41">
        <v>0.47799677419354836</v>
      </c>
      <c r="LQ68" s="41">
        <v>0.16447419354838713</v>
      </c>
      <c r="LR68" s="41">
        <v>3.4922580645161301E-2</v>
      </c>
      <c r="LS68" s="41">
        <v>0.42689677419354838</v>
      </c>
      <c r="LT68" s="41">
        <v>6.1138709677419356E-2</v>
      </c>
      <c r="LU68" s="41">
        <v>5.5238709677419361E-2</v>
      </c>
      <c r="LV68" s="41">
        <v>0.7729267096774195</v>
      </c>
      <c r="LW68" s="41">
        <v>0.74890209677419362</v>
      </c>
      <c r="LX68" s="41">
        <v>0.86359851612903216</v>
      </c>
      <c r="LY68" s="41">
        <v>0.84841493548387115</v>
      </c>
      <c r="LZ68" s="41">
        <v>0.45784861290322576</v>
      </c>
      <c r="MA68" s="41">
        <v>0.64948945161290317</v>
      </c>
      <c r="MB68" s="41">
        <v>0.48752406451612901</v>
      </c>
      <c r="MC68" s="41">
        <v>0.79235270967741944</v>
      </c>
      <c r="MD68" s="41">
        <v>0.77013003225806476</v>
      </c>
      <c r="ME68" s="41">
        <v>5.899999999999999E-3</v>
      </c>
      <c r="MF68" s="41">
        <v>6.8421847096774178</v>
      </c>
      <c r="MG68" s="41">
        <v>6.0059321935483858</v>
      </c>
      <c r="MH68" s="41">
        <v>0.56450361290322593</v>
      </c>
      <c r="MI68" s="41">
        <v>0.63065203225806454</v>
      </c>
      <c r="MJ68" s="41">
        <v>0.70682122580645146</v>
      </c>
      <c r="MK68" s="41">
        <v>0.75129819354838701</v>
      </c>
      <c r="ML68" s="41">
        <v>23.280967741935488</v>
      </c>
      <c r="MM68" s="41">
        <v>18.901612903225807</v>
      </c>
      <c r="MN68" s="41">
        <v>19.366129032258065</v>
      </c>
      <c r="MO68" s="41">
        <v>19.298064516129031</v>
      </c>
      <c r="MP68" s="41">
        <f t="shared" si="98"/>
        <v>-3.9148387096774222</v>
      </c>
      <c r="MQ68" s="41">
        <v>68.189032258064515</v>
      </c>
      <c r="MR68" s="41">
        <f t="shared" si="99"/>
        <v>173.20014193548386</v>
      </c>
      <c r="MS68" s="41">
        <v>150</v>
      </c>
      <c r="MT68" s="41">
        <f t="shared" si="100"/>
        <v>-23.200141935483856</v>
      </c>
      <c r="MU68" s="41">
        <v>0.4464483870967742</v>
      </c>
      <c r="MV68" s="41">
        <v>0.15156774193548389</v>
      </c>
      <c r="MW68" s="41">
        <v>2.7229032258064518E-2</v>
      </c>
      <c r="MX68" s="41">
        <v>0.39216451612903225</v>
      </c>
      <c r="MY68" s="41">
        <v>5.0967741935483868E-2</v>
      </c>
      <c r="MZ68" s="41">
        <v>4.5838709677419362E-2</v>
      </c>
      <c r="NA68" s="41">
        <v>0.79450483870967725</v>
      </c>
      <c r="NB68" s="41">
        <v>0.76968867741935465</v>
      </c>
      <c r="NC68" s="41">
        <v>0.88465296774193569</v>
      </c>
      <c r="ND68" s="41">
        <v>0.86980309677419365</v>
      </c>
      <c r="NE68" s="41">
        <v>0.49651593548387102</v>
      </c>
      <c r="NF68" s="41">
        <v>0.69519764516129035</v>
      </c>
      <c r="NG68" s="41">
        <v>0.49208203225806457</v>
      </c>
      <c r="NH68" s="41">
        <v>0.81328696774193554</v>
      </c>
      <c r="NI68" s="41">
        <v>0.79026358064516111</v>
      </c>
      <c r="NJ68" s="41">
        <v>5.1290322580645163E-3</v>
      </c>
      <c r="NK68" s="41">
        <v>7.805325806451612</v>
      </c>
      <c r="NL68" s="41">
        <v>6.725261774193549</v>
      </c>
      <c r="NM68" s="41">
        <v>0.55602490322580644</v>
      </c>
      <c r="NN68" s="41">
        <v>0.61907996774193541</v>
      </c>
      <c r="NO68" s="41">
        <v>0.70173748387096779</v>
      </c>
      <c r="NP68" s="41">
        <v>0.74401477419354833</v>
      </c>
      <c r="NQ68" s="41">
        <v>23.617096774193541</v>
      </c>
      <c r="NR68" s="41">
        <v>19.69709677419355</v>
      </c>
      <c r="NS68" s="41">
        <v>20.113225806451613</v>
      </c>
      <c r="NT68" s="41">
        <v>20.506451612903231</v>
      </c>
      <c r="NU68" s="41">
        <f t="shared" si="101"/>
        <v>-3.5038709677419284</v>
      </c>
      <c r="NV68" s="41">
        <v>58.936451612903234</v>
      </c>
      <c r="NW68" s="41">
        <f t="shared" si="102"/>
        <v>149.69858709677422</v>
      </c>
      <c r="NX68" s="41">
        <v>174</v>
      </c>
      <c r="NY68" s="41">
        <f t="shared" si="103"/>
        <v>24.301412903225781</v>
      </c>
      <c r="NZ68" s="41">
        <v>0.45801666666666668</v>
      </c>
      <c r="OA68" s="41">
        <v>0.15921666666666665</v>
      </c>
      <c r="OB68" s="41">
        <v>2.4966666666666665E-2</v>
      </c>
      <c r="OC68" s="41">
        <v>0.40818333333333334</v>
      </c>
      <c r="OD68" s="41">
        <v>4.463333333333333E-2</v>
      </c>
      <c r="OE68" s="41">
        <v>4.4966666666666662E-2</v>
      </c>
      <c r="OF68" s="41">
        <v>0.82220683333333333</v>
      </c>
      <c r="OG68" s="41">
        <v>0.80279900000000015</v>
      </c>
      <c r="OH68" s="41">
        <v>0.89636300000000002</v>
      </c>
      <c r="OI68" s="41">
        <v>0.88464200000000004</v>
      </c>
      <c r="OJ68" s="41">
        <v>0.56229300000000004</v>
      </c>
      <c r="OK68" s="41">
        <v>0.72864200000000012</v>
      </c>
      <c r="OL68" s="41">
        <v>0.48387033333333335</v>
      </c>
      <c r="OM68" s="41">
        <v>0.82081066666666658</v>
      </c>
      <c r="ON68" s="41">
        <v>0.80161366666666678</v>
      </c>
      <c r="OO68" s="41">
        <v>-3.3333333333333321E-4</v>
      </c>
      <c r="OP68" s="41">
        <v>9.3548436666666674</v>
      </c>
      <c r="OQ68" s="41">
        <v>8.2431204999999999</v>
      </c>
      <c r="OR68" s="41">
        <v>0.5396981666666667</v>
      </c>
      <c r="OS68" s="41">
        <v>0.58850533333333332</v>
      </c>
      <c r="OT68" s="41">
        <v>0.68953283333333337</v>
      </c>
      <c r="OU68" s="41">
        <v>0.72242633333333339</v>
      </c>
      <c r="OV68" s="41">
        <v>12.198333333333332</v>
      </c>
      <c r="OW68" s="41">
        <v>9.5816666666666652</v>
      </c>
      <c r="OX68" s="41">
        <v>9.8733333333333331</v>
      </c>
      <c r="OY68" s="41">
        <v>10.043333333333335</v>
      </c>
      <c r="OZ68" s="41">
        <f t="shared" si="104"/>
        <v>-2.3249999999999993</v>
      </c>
      <c r="PA68" s="41">
        <v>24.754999999999999</v>
      </c>
      <c r="PB68" s="41">
        <f t="shared" si="105"/>
        <v>62.877699999999997</v>
      </c>
      <c r="PC68" s="41">
        <v>184</v>
      </c>
      <c r="PD68" s="41">
        <f t="shared" si="106"/>
        <v>121.1223</v>
      </c>
      <c r="PE68" s="41">
        <v>0.51838533333333303</v>
      </c>
      <c r="PF68" s="41">
        <v>0.14826933333333334</v>
      </c>
      <c r="PG68" s="41">
        <v>3.7476000000000002E-2</v>
      </c>
      <c r="PH68" s="41">
        <v>0.45846399999999998</v>
      </c>
      <c r="PI68" s="41">
        <v>5.8055999999999969E-2</v>
      </c>
      <c r="PJ68" s="41">
        <v>5.748000000000001E-2</v>
      </c>
      <c r="PK68" s="41">
        <v>0.79845190666666654</v>
      </c>
      <c r="PL68" s="41">
        <v>0.77509093333333323</v>
      </c>
      <c r="PM68" s="41">
        <v>0.8648114400000001</v>
      </c>
      <c r="PN68" s="41">
        <v>0.84843354666666659</v>
      </c>
      <c r="PO68" s="41">
        <v>0.43609758666666665</v>
      </c>
      <c r="PP68" s="41">
        <v>0.59564921333333332</v>
      </c>
      <c r="PQ68" s="41">
        <v>0.5546866266666669</v>
      </c>
      <c r="PR68" s="41">
        <v>0.79998122666666649</v>
      </c>
      <c r="PS68" s="41">
        <v>0.77675996000000014</v>
      </c>
      <c r="PT68" s="41">
        <v>5.7599999999999969E-4</v>
      </c>
      <c r="PU68" s="41">
        <v>7.9423386799999998</v>
      </c>
      <c r="PV68" s="41">
        <v>6.9056034133333304</v>
      </c>
      <c r="PW68" s="41">
        <v>0.6412128800000001</v>
      </c>
      <c r="PX68" s="41">
        <v>0.6947157066666666</v>
      </c>
      <c r="PY68" s="41">
        <v>0.76867937333333303</v>
      </c>
      <c r="PZ68" s="41">
        <v>0.8030196266666666</v>
      </c>
      <c r="QA68" s="41">
        <v>24.35733333333333</v>
      </c>
      <c r="QB68" s="41">
        <v>20.040533333333336</v>
      </c>
      <c r="QC68" s="41">
        <v>20.302533333333329</v>
      </c>
      <c r="QD68" s="41">
        <v>20.328933333333328</v>
      </c>
      <c r="QE68" s="41">
        <f t="shared" si="107"/>
        <v>-4.0548000000000002</v>
      </c>
      <c r="QF68" s="41">
        <v>48.469733333333288</v>
      </c>
      <c r="QG68" s="41">
        <f t="shared" si="108"/>
        <v>123.11312266666656</v>
      </c>
      <c r="QH68" s="41">
        <v>185</v>
      </c>
      <c r="QI68" s="41">
        <f t="shared" si="109"/>
        <v>61.886877333333445</v>
      </c>
      <c r="QJ68" s="41">
        <v>0.47087241379310341</v>
      </c>
      <c r="QK68" s="41">
        <v>0.18688275862068959</v>
      </c>
      <c r="QL68" s="41">
        <v>4.6024137931034485E-2</v>
      </c>
      <c r="QM68" s="41">
        <v>0.32181379310344832</v>
      </c>
      <c r="QN68" s="41">
        <v>5.7513793103448278E-2</v>
      </c>
      <c r="QO68" s="41">
        <v>6.1468965517241389E-2</v>
      </c>
      <c r="QP68" s="41">
        <v>0.78206372413793102</v>
      </c>
      <c r="QQ68" s="41">
        <v>0.69624682758620682</v>
      </c>
      <c r="QR68" s="41">
        <v>0.82188024137931048</v>
      </c>
      <c r="QS68" s="41">
        <v>0.74945596551724125</v>
      </c>
      <c r="QT68" s="41">
        <v>0.52909048275862081</v>
      </c>
      <c r="QU68" s="41">
        <v>0.60495910344827597</v>
      </c>
      <c r="QV68" s="41">
        <v>0.43157162068965521</v>
      </c>
      <c r="QW68" s="41">
        <v>0.76884562068965523</v>
      </c>
      <c r="QX68" s="41">
        <v>0.67938034482758614</v>
      </c>
      <c r="QY68" s="41">
        <v>-3.9551724137931038E-3</v>
      </c>
      <c r="QZ68" s="41">
        <v>7.2076787241379323</v>
      </c>
      <c r="RA68" s="41">
        <v>4.6196206551724135</v>
      </c>
      <c r="RB68" s="41">
        <v>0.52503196551724129</v>
      </c>
      <c r="RC68" s="41">
        <v>0.55180227586206876</v>
      </c>
      <c r="RD68" s="41">
        <v>0.6679477241379308</v>
      </c>
      <c r="RE68" s="41">
        <v>0.68664058620689661</v>
      </c>
      <c r="RF68" s="41">
        <v>24.963448275862067</v>
      </c>
      <c r="RG68" s="41">
        <v>22.566896551724138</v>
      </c>
      <c r="RH68" s="41">
        <v>22.734827586206894</v>
      </c>
      <c r="RI68" s="41">
        <v>22.880344827586214</v>
      </c>
      <c r="RJ68" s="41">
        <f t="shared" si="110"/>
        <v>-2.2286206896551732</v>
      </c>
      <c r="RK68" s="41">
        <v>50.459655172413783</v>
      </c>
      <c r="RL68" s="41">
        <f t="shared" si="111"/>
        <v>128.167524137931</v>
      </c>
      <c r="RM68" s="41">
        <v>197</v>
      </c>
      <c r="RN68" s="41">
        <f t="shared" si="112"/>
        <v>68.832475862069003</v>
      </c>
      <c r="RO68" s="41">
        <v>0.44081290322580646</v>
      </c>
      <c r="RP68" s="41">
        <v>0.13887419354838715</v>
      </c>
      <c r="RQ68" s="41">
        <v>4.1222580645161301E-2</v>
      </c>
      <c r="RR68" s="41">
        <v>0.30028064516129038</v>
      </c>
      <c r="RS68" s="41">
        <v>5.6890322580645164E-2</v>
      </c>
      <c r="RT68" s="41">
        <v>5.4761290322580647E-2</v>
      </c>
      <c r="RU68" s="41">
        <v>0.77086783870967746</v>
      </c>
      <c r="RV68" s="41">
        <v>0.68110583870967734</v>
      </c>
      <c r="RW68" s="41">
        <v>0.8287097096774193</v>
      </c>
      <c r="RX68" s="41">
        <v>0.75813967741935473</v>
      </c>
      <c r="RY68" s="41">
        <v>0.41737200000000002</v>
      </c>
      <c r="RZ68" s="41">
        <v>0.54127654838709671</v>
      </c>
      <c r="SA68" s="41">
        <v>0.52110199999999995</v>
      </c>
      <c r="SB68" s="41">
        <v>0.77851545161290325</v>
      </c>
      <c r="SC68" s="41">
        <v>0.69171519354838729</v>
      </c>
      <c r="SD68" s="41">
        <v>2.1290322580645163E-3</v>
      </c>
      <c r="SE68" s="41">
        <v>6.7718722580645165</v>
      </c>
      <c r="SF68" s="41">
        <v>4.2978480967741941</v>
      </c>
      <c r="SG68" s="41">
        <v>0.6289651935483872</v>
      </c>
      <c r="SH68" s="41">
        <v>0.67624783870967753</v>
      </c>
      <c r="SI68" s="41">
        <v>0.75581625806451602</v>
      </c>
      <c r="SJ68" s="41">
        <v>0.78689883870967758</v>
      </c>
      <c r="SK68" s="41">
        <v>30.26580645161291</v>
      </c>
      <c r="SL68" s="41">
        <v>26.225161290322582</v>
      </c>
      <c r="SM68" s="41">
        <v>26.104516129032262</v>
      </c>
      <c r="SN68" s="41">
        <v>26.664838709677422</v>
      </c>
      <c r="SO68" s="41">
        <f t="shared" si="113"/>
        <v>-4.1612903225806477</v>
      </c>
      <c r="SP68" s="42">
        <v>52.450645161290339</v>
      </c>
      <c r="SQ68" s="42">
        <f t="shared" si="114"/>
        <v>133.22463870967746</v>
      </c>
      <c r="SR68" s="42">
        <v>202.5</v>
      </c>
      <c r="SS68" s="42">
        <f t="shared" si="115"/>
        <v>69.275361290322536</v>
      </c>
      <c r="ST68" s="41">
        <v>0.38036119402985069</v>
      </c>
      <c r="SU68" s="41">
        <v>0.13504029850746266</v>
      </c>
      <c r="SV68" s="41">
        <v>5.3116417910447786E-2</v>
      </c>
      <c r="SW68" s="41">
        <v>0.26898059701492538</v>
      </c>
      <c r="SX68" s="41">
        <v>6.5814925373134339E-2</v>
      </c>
      <c r="SY68" s="41">
        <v>5.5628358208955217E-2</v>
      </c>
      <c r="SZ68" s="41">
        <v>0.70210302985074613</v>
      </c>
      <c r="TA68" s="41">
        <v>0.60687777611940319</v>
      </c>
      <c r="TB68" s="41">
        <v>0.75357598507462686</v>
      </c>
      <c r="TC68" s="41">
        <v>0.66918180597014887</v>
      </c>
      <c r="TD68" s="41">
        <v>0.34588692537313426</v>
      </c>
      <c r="TE68" s="41">
        <v>0.43595626865671644</v>
      </c>
      <c r="TF68" s="41">
        <v>0.47403631343283598</v>
      </c>
      <c r="TG68" s="41">
        <v>0.74285861194029879</v>
      </c>
      <c r="TH68" s="41">
        <v>0.65670585074626886</v>
      </c>
      <c r="TI68" s="41">
        <v>1.0186567164179101E-2</v>
      </c>
      <c r="TJ68" s="41">
        <v>4.9099003432835842</v>
      </c>
      <c r="TK68" s="41">
        <v>3.1481548656716418</v>
      </c>
      <c r="TL68" s="41">
        <v>0.62955632835820918</v>
      </c>
      <c r="TM68" s="41">
        <v>0.67519699999999983</v>
      </c>
      <c r="TN68" s="41">
        <v>0.74757435820895557</v>
      </c>
      <c r="TO68" s="41">
        <v>0.77913671641791049</v>
      </c>
      <c r="TP68" s="41">
        <v>33.453731343283579</v>
      </c>
      <c r="TQ68" s="41">
        <v>31.07761194029851</v>
      </c>
      <c r="TR68" s="41">
        <v>30.62895522388061</v>
      </c>
      <c r="TS68" s="41">
        <v>30.49343283582089</v>
      </c>
      <c r="TT68" s="41">
        <f t="shared" si="62"/>
        <v>-2.8247761194029692</v>
      </c>
      <c r="TU68" s="41">
        <v>55.735074626865675</v>
      </c>
      <c r="TV68" s="41">
        <f t="shared" si="65"/>
        <v>141.56708955223883</v>
      </c>
      <c r="TW68" s="41">
        <v>207</v>
      </c>
      <c r="TX68" s="41">
        <f t="shared" si="66"/>
        <v>65.432910447761174</v>
      </c>
      <c r="TY68" s="41">
        <v>0.38347391304347822</v>
      </c>
      <c r="TZ68" s="41">
        <v>0.14115652173913043</v>
      </c>
      <c r="UA68" s="41">
        <v>5.8699999999999995E-2</v>
      </c>
      <c r="UB68" s="41">
        <v>0.26037391304347823</v>
      </c>
      <c r="UC68" s="41">
        <v>7.5791304347826091E-2</v>
      </c>
      <c r="UD68" s="41">
        <v>5.9795652173913021E-2</v>
      </c>
      <c r="UE68" s="41">
        <v>0.66781799999999991</v>
      </c>
      <c r="UF68" s="41">
        <v>0.54941060869565206</v>
      </c>
      <c r="UG68" s="41">
        <v>0.73400908695652189</v>
      </c>
      <c r="UH68" s="41">
        <v>0.6300888260869566</v>
      </c>
      <c r="UI68" s="41">
        <v>0.30304752173913047</v>
      </c>
      <c r="UJ68" s="41">
        <v>0.41425630434782612</v>
      </c>
      <c r="UK68" s="41">
        <v>0.46060434782608695</v>
      </c>
      <c r="UL68" s="41">
        <v>0.72888356521739128</v>
      </c>
      <c r="UM68" s="41">
        <v>0.62505208695652181</v>
      </c>
      <c r="UN68" s="41">
        <v>1.5995652173913043E-2</v>
      </c>
      <c r="UO68" s="41">
        <v>4.1835775217391307</v>
      </c>
      <c r="UP68" s="41">
        <v>2.480105130434783</v>
      </c>
      <c r="UQ68" s="41">
        <v>0.62860530434782602</v>
      </c>
      <c r="UR68" s="41">
        <v>0.6905118260869566</v>
      </c>
      <c r="US68" s="41">
        <v>0.74481895652173902</v>
      </c>
      <c r="UT68" s="41">
        <v>0.78778113043478259</v>
      </c>
      <c r="UU68" s="41">
        <v>32.377391304347817</v>
      </c>
      <c r="UV68" s="41">
        <v>28.600434782608694</v>
      </c>
      <c r="UW68" s="41">
        <v>28.397391304347821</v>
      </c>
      <c r="UX68" s="41">
        <v>28.229999999999993</v>
      </c>
      <c r="UY68" s="41">
        <f t="shared" si="116"/>
        <v>-3.9799999999999969</v>
      </c>
      <c r="UZ68" s="42">
        <v>71.809565217391295</v>
      </c>
      <c r="VA68" s="42">
        <f t="shared" si="117"/>
        <v>182.3962956521739</v>
      </c>
      <c r="VB68" s="42">
        <v>206</v>
      </c>
      <c r="VC68" s="42">
        <f t="shared" si="118"/>
        <v>23.603704347826095</v>
      </c>
      <c r="VD68" s="41">
        <f t="shared" si="71"/>
        <v>22.174415843899578</v>
      </c>
      <c r="VE68" s="41">
        <f t="shared" si="72"/>
        <v>22.536675770031167</v>
      </c>
      <c r="VF68" s="41">
        <f t="shared" si="67"/>
        <v>2.8321632639842198</v>
      </c>
    </row>
    <row r="69" spans="1:578" x14ac:dyDescent="0.25">
      <c r="A69" s="4">
        <v>2</v>
      </c>
      <c r="B69" s="4">
        <v>7</v>
      </c>
      <c r="C69" s="28">
        <v>708</v>
      </c>
      <c r="D69" s="42">
        <v>-9999</v>
      </c>
      <c r="E69" s="42">
        <v>-9999</v>
      </c>
      <c r="F69" s="4">
        <v>8</v>
      </c>
      <c r="G69" s="4">
        <v>48.8</v>
      </c>
      <c r="H69" s="40">
        <v>475.4</v>
      </c>
      <c r="I69" s="40">
        <f t="shared" si="73"/>
        <v>524.19999999999993</v>
      </c>
      <c r="J69" s="41">
        <f t="shared" si="74"/>
        <v>1.0841778697001032</v>
      </c>
      <c r="K69" s="4" t="s">
        <v>11</v>
      </c>
      <c r="L69" s="42">
        <v>300</v>
      </c>
      <c r="M69" s="42">
        <f t="shared" si="68"/>
        <v>336.00000000000006</v>
      </c>
      <c r="N69" s="42">
        <v>-9999</v>
      </c>
      <c r="O69" s="42">
        <v>-9999</v>
      </c>
      <c r="P69" s="42">
        <v>-9999</v>
      </c>
      <c r="Q69" s="42">
        <v>-9999</v>
      </c>
      <c r="R69" s="42">
        <v>-9999</v>
      </c>
      <c r="S69" s="42">
        <v>-9999</v>
      </c>
      <c r="T69" s="42">
        <v>-9999</v>
      </c>
      <c r="U69" s="42">
        <v>-9999</v>
      </c>
      <c r="V69" s="42">
        <v>-9999</v>
      </c>
      <c r="W69" s="42">
        <v>-9999</v>
      </c>
      <c r="X69" s="42">
        <v>-9999</v>
      </c>
      <c r="Y69" s="42">
        <v>-9999</v>
      </c>
      <c r="Z69" s="42">
        <v>-9999</v>
      </c>
      <c r="AA69" s="42">
        <v>-9999</v>
      </c>
      <c r="AB69" s="42">
        <v>-9999</v>
      </c>
      <c r="AC69" s="42">
        <v>-9999</v>
      </c>
      <c r="AD69" s="42">
        <v>-9999</v>
      </c>
      <c r="AE69" s="42">
        <v>-9999</v>
      </c>
      <c r="AF69" s="43">
        <v>17</v>
      </c>
      <c r="AG69" s="42">
        <v>-9999</v>
      </c>
      <c r="AH69" s="42">
        <v>-9999</v>
      </c>
      <c r="AI69" s="42">
        <v>-9999</v>
      </c>
      <c r="AJ69" s="42">
        <v>-9999</v>
      </c>
      <c r="AK69" s="42">
        <v>-9999</v>
      </c>
      <c r="AL69" s="58">
        <v>-9999</v>
      </c>
      <c r="AM69" s="42">
        <v>-9999</v>
      </c>
      <c r="AN69" s="42">
        <v>-9999</v>
      </c>
      <c r="AO69" s="42">
        <v>-9999</v>
      </c>
      <c r="AP69" s="42">
        <v>-9999</v>
      </c>
      <c r="AQ69" s="42">
        <v>-9999</v>
      </c>
      <c r="AR69" s="42">
        <v>-9999</v>
      </c>
      <c r="AS69" s="42">
        <v>-9999</v>
      </c>
      <c r="AT69" s="42">
        <v>-9999</v>
      </c>
      <c r="AU69" s="42">
        <v>-9999</v>
      </c>
      <c r="AV69" s="42">
        <v>-9999</v>
      </c>
      <c r="AW69" s="42">
        <v>-9999</v>
      </c>
      <c r="AX69" s="42">
        <v>-9999</v>
      </c>
      <c r="AY69" s="42">
        <v>-9999</v>
      </c>
      <c r="AZ69" s="42">
        <v>-9999</v>
      </c>
      <c r="BA69" s="42">
        <v>-9999</v>
      </c>
      <c r="BB69" s="42">
        <v>-9999</v>
      </c>
      <c r="BC69" s="42">
        <v>-9999</v>
      </c>
      <c r="BD69" s="42">
        <v>-9999</v>
      </c>
      <c r="BE69" s="42">
        <v>-9999</v>
      </c>
      <c r="BF69" s="42">
        <v>-9999</v>
      </c>
      <c r="BG69" s="42">
        <v>-9999</v>
      </c>
      <c r="BH69" s="42">
        <v>-9999</v>
      </c>
      <c r="BI69" s="42">
        <v>-9999</v>
      </c>
      <c r="BJ69" s="42">
        <v>-9999</v>
      </c>
      <c r="BK69" s="42">
        <v>-9999</v>
      </c>
      <c r="BL69" s="42">
        <v>-9999</v>
      </c>
      <c r="BM69" s="42">
        <v>-9999</v>
      </c>
      <c r="BN69" s="42">
        <v>-9999</v>
      </c>
      <c r="BO69" s="42">
        <v>-9999</v>
      </c>
      <c r="BP69" s="42">
        <v>-9999</v>
      </c>
      <c r="BQ69" s="42">
        <v>-9999</v>
      </c>
      <c r="BR69" s="42">
        <v>-9999</v>
      </c>
      <c r="BS69" s="42">
        <v>-9999</v>
      </c>
      <c r="BT69" s="42">
        <v>-9999</v>
      </c>
      <c r="BU69" s="42">
        <v>-9999</v>
      </c>
      <c r="BV69" s="42">
        <v>-9999</v>
      </c>
      <c r="BW69" s="42">
        <v>-9999</v>
      </c>
      <c r="BX69" s="42">
        <v>-9999</v>
      </c>
      <c r="BY69" s="42">
        <v>-9999</v>
      </c>
      <c r="BZ69" s="42">
        <v>-9999</v>
      </c>
      <c r="CA69" s="4">
        <v>74.3</v>
      </c>
      <c r="CB69" s="4">
        <v>80.25</v>
      </c>
      <c r="CC69" s="4">
        <v>86.05</v>
      </c>
      <c r="CD69" s="68">
        <v>-9999</v>
      </c>
      <c r="CE69" s="60">
        <v>-9999</v>
      </c>
      <c r="CF69" s="42">
        <v>-9999</v>
      </c>
      <c r="CG69" s="42">
        <v>-9999</v>
      </c>
      <c r="CH69" s="61">
        <v>-9999</v>
      </c>
      <c r="CI69" s="60">
        <v>-9999</v>
      </c>
      <c r="CJ69" s="42">
        <v>-9999</v>
      </c>
      <c r="CK69" s="42">
        <v>-9999</v>
      </c>
      <c r="CL69" s="62">
        <v>-9999</v>
      </c>
      <c r="CM69" s="60">
        <v>-9999</v>
      </c>
      <c r="CN69" s="42">
        <v>-9999</v>
      </c>
      <c r="CO69" s="42">
        <v>-9999</v>
      </c>
      <c r="CP69" s="62">
        <v>-9999</v>
      </c>
      <c r="CQ69" s="60">
        <v>-9999</v>
      </c>
      <c r="CR69" s="42">
        <v>-9999</v>
      </c>
      <c r="CS69" s="42">
        <v>-9999</v>
      </c>
      <c r="CT69" s="44">
        <v>2207.6999999999998</v>
      </c>
      <c r="CU69" s="44">
        <v>3.7859007832898173</v>
      </c>
      <c r="CV69" s="44">
        <v>5.01396</v>
      </c>
      <c r="CW69" s="44">
        <v>4403.1065265777952</v>
      </c>
      <c r="CX69" s="25">
        <f t="shared" si="61"/>
        <v>4403.1065265777952</v>
      </c>
      <c r="CY69" s="25">
        <f t="shared" si="75"/>
        <v>4799.347826086957</v>
      </c>
      <c r="CZ69" s="60">
        <v>-9999</v>
      </c>
      <c r="DA69" s="43">
        <v>2.97</v>
      </c>
      <c r="DB69" s="41">
        <f t="shared" si="76"/>
        <v>130.77226383936053</v>
      </c>
      <c r="DC69" s="41">
        <v>66.2</v>
      </c>
      <c r="DD69" s="41">
        <v>1315</v>
      </c>
      <c r="DE69" s="41">
        <f t="shared" si="70"/>
        <v>50.342205323193916</v>
      </c>
      <c r="DF69" s="41">
        <v>0</v>
      </c>
      <c r="DG69" s="41">
        <v>0.78693333333333337</v>
      </c>
      <c r="DH69" s="41">
        <v>0.56954722222222232</v>
      </c>
      <c r="DI69" s="41">
        <v>0.47981388888888887</v>
      </c>
      <c r="DJ69" s="41">
        <v>0.7503416666666668</v>
      </c>
      <c r="DK69" s="41">
        <v>0.49245000000000005</v>
      </c>
      <c r="DL69" s="41">
        <v>0.30490833333333328</v>
      </c>
      <c r="DM69" s="41">
        <v>0.22989197222222224</v>
      </c>
      <c r="DN69" s="41">
        <v>0.20722463888888887</v>
      </c>
      <c r="DO69" s="41">
        <v>0.24196519444444448</v>
      </c>
      <c r="DP69" s="41">
        <v>0.21944025</v>
      </c>
      <c r="DQ69" s="41">
        <v>7.295872222222223E-2</v>
      </c>
      <c r="DR69" s="41">
        <v>8.5701833333333324E-2</v>
      </c>
      <c r="DS69" s="41">
        <v>0.15957800000000003</v>
      </c>
      <c r="DT69" s="41">
        <v>0.44087338888888888</v>
      </c>
      <c r="DU69" s="41">
        <v>0.4215201944444445</v>
      </c>
      <c r="DV69" s="41">
        <v>0.18754166666666669</v>
      </c>
      <c r="DW69" s="41">
        <v>0.59778455555555565</v>
      </c>
      <c r="DX69" s="41">
        <v>0.52357130555555564</v>
      </c>
      <c r="DY69" s="41">
        <v>0.65819127777777764</v>
      </c>
      <c r="DZ69" s="41">
        <v>0.69351722222222234</v>
      </c>
      <c r="EA69" s="41">
        <v>0.70457566666666671</v>
      </c>
      <c r="EB69" s="41">
        <v>0.7348077777777775</v>
      </c>
      <c r="EC69" s="41">
        <v>21.251111111111104</v>
      </c>
      <c r="ED69" s="41">
        <v>24.360833333333325</v>
      </c>
      <c r="EE69" s="41">
        <v>25.483055555555556</v>
      </c>
      <c r="EF69" s="41">
        <v>26.649444444444445</v>
      </c>
      <c r="EG69" s="41">
        <f t="shared" si="77"/>
        <v>4.2319444444444514</v>
      </c>
      <c r="EH69" s="41">
        <v>37.586944444444441</v>
      </c>
      <c r="EI69" s="42">
        <f t="shared" si="78"/>
        <v>95.470838888888878</v>
      </c>
      <c r="EJ69" s="4">
        <v>105</v>
      </c>
      <c r="EK69" s="40">
        <f t="shared" si="79"/>
        <v>9.5291611111111223</v>
      </c>
      <c r="EL69" s="41">
        <v>0.72628095238095247</v>
      </c>
      <c r="EM69" s="41">
        <v>0.51484285714285694</v>
      </c>
      <c r="EN69" s="41">
        <v>0.41814523809523801</v>
      </c>
      <c r="EO69" s="41">
        <v>0.68780476190476192</v>
      </c>
      <c r="EP69" s="41">
        <v>0.43184761904761909</v>
      </c>
      <c r="EQ69" s="41">
        <v>0.27087857142857141</v>
      </c>
      <c r="ER69" s="41">
        <v>0.25390864285714282</v>
      </c>
      <c r="ES69" s="41">
        <v>0.22831416666666662</v>
      </c>
      <c r="ET69" s="41">
        <v>0.2688815238095239</v>
      </c>
      <c r="EU69" s="41">
        <v>0.24348361904761906</v>
      </c>
      <c r="EV69" s="41">
        <v>8.8138595238095252E-2</v>
      </c>
      <c r="EW69" s="41">
        <v>0.10406850000000002</v>
      </c>
      <c r="EX69" s="41">
        <v>0.16955540476190473</v>
      </c>
      <c r="EY69" s="41">
        <v>0.45608985714285727</v>
      </c>
      <c r="EZ69" s="41">
        <v>0.43430128571428572</v>
      </c>
      <c r="FA69" s="41">
        <v>0.16096904761904765</v>
      </c>
      <c r="FB69" s="41">
        <v>0.68219928571428579</v>
      </c>
      <c r="FC69" s="41">
        <v>0.59283873809523813</v>
      </c>
      <c r="FD69" s="41">
        <v>0.62991576190476184</v>
      </c>
      <c r="FE69" s="41">
        <v>0.66780666666666677</v>
      </c>
      <c r="FF69" s="41">
        <v>0.68279307142857149</v>
      </c>
      <c r="FG69" s="41">
        <v>0.71511864285714277</v>
      </c>
      <c r="FH69" s="41">
        <v>22.695714285714285</v>
      </c>
      <c r="FI69" s="41">
        <v>25.355238095238093</v>
      </c>
      <c r="FJ69" s="41">
        <v>26.085714285714289</v>
      </c>
      <c r="FK69" s="41">
        <v>26.93</v>
      </c>
      <c r="FL69" s="41">
        <f t="shared" si="80"/>
        <v>3.3900000000000041</v>
      </c>
      <c r="FM69" s="41">
        <v>39.621666666666684</v>
      </c>
      <c r="FN69" s="40">
        <f t="shared" si="81"/>
        <v>100.63903333333337</v>
      </c>
      <c r="FO69" s="4">
        <v>105</v>
      </c>
      <c r="FP69" s="40">
        <f t="shared" si="82"/>
        <v>4.3609666666666271</v>
      </c>
      <c r="FQ69" s="41">
        <v>0.68633962264150949</v>
      </c>
      <c r="FR69" s="41">
        <v>0.4776075471698113</v>
      </c>
      <c r="FS69" s="41">
        <v>0.35863584905660373</v>
      </c>
      <c r="FT69" s="41">
        <v>0.65711320754716973</v>
      </c>
      <c r="FU69" s="41">
        <v>0.36406981132075467</v>
      </c>
      <c r="FV69" s="41">
        <v>0.23589811320754719</v>
      </c>
      <c r="FW69" s="41">
        <v>0.30704288679245273</v>
      </c>
      <c r="FX69" s="41">
        <v>0.28725200000000001</v>
      </c>
      <c r="FY69" s="41">
        <v>0.31172581132075472</v>
      </c>
      <c r="FZ69" s="41">
        <v>0.29197156603773589</v>
      </c>
      <c r="GA69" s="41">
        <v>0.13674773584905658</v>
      </c>
      <c r="GB69" s="41">
        <v>0.14316418867924524</v>
      </c>
      <c r="GC69" s="41">
        <v>0.17697307547169813</v>
      </c>
      <c r="GD69" s="41">
        <v>0.4862081698113207</v>
      </c>
      <c r="GE69" s="41">
        <v>0.46942430188679263</v>
      </c>
      <c r="GF69" s="41">
        <v>0.1281716981132075</v>
      </c>
      <c r="GG69" s="41">
        <v>0.89087290566037702</v>
      </c>
      <c r="GH69" s="41">
        <v>0.80958603773584892</v>
      </c>
      <c r="GI69" s="41">
        <v>0.55695579245283022</v>
      </c>
      <c r="GJ69" s="41">
        <v>0.57940533962264162</v>
      </c>
      <c r="GK69" s="41">
        <v>0.61958056603773592</v>
      </c>
      <c r="GL69" s="41">
        <v>0.63544167924528305</v>
      </c>
      <c r="GM69" s="41">
        <v>20.906226415094348</v>
      </c>
      <c r="GN69" s="41">
        <v>22.590566037735844</v>
      </c>
      <c r="GO69" s="41">
        <v>23.193396226415093</v>
      </c>
      <c r="GP69" s="41">
        <v>23.50245283018868</v>
      </c>
      <c r="GQ69" s="41">
        <f t="shared" si="83"/>
        <v>2.2871698113207444</v>
      </c>
      <c r="GR69" s="40">
        <v>39.615094339622637</v>
      </c>
      <c r="GS69" s="40">
        <f t="shared" si="84"/>
        <v>100.6223396226415</v>
      </c>
      <c r="GT69" s="4">
        <v>104</v>
      </c>
      <c r="GU69" s="41">
        <f t="shared" si="85"/>
        <v>3.3776603773584952</v>
      </c>
      <c r="GV69" s="41">
        <v>0.76849850746268644</v>
      </c>
      <c r="GW69" s="41">
        <v>0.51817462686567173</v>
      </c>
      <c r="GX69" s="41">
        <v>0.36438208955223889</v>
      </c>
      <c r="GY69" s="41">
        <v>0.73351940298507479</v>
      </c>
      <c r="GZ69" s="41">
        <v>0.37923582089552238</v>
      </c>
      <c r="HA69" s="41">
        <v>0.25640746268656717</v>
      </c>
      <c r="HB69" s="41">
        <v>0.33918071641791026</v>
      </c>
      <c r="HC69" s="41">
        <v>0.31844108955223882</v>
      </c>
      <c r="HD69" s="41">
        <v>0.35700065671641795</v>
      </c>
      <c r="HE69" s="41">
        <v>0.33654943283582089</v>
      </c>
      <c r="HF69" s="41">
        <v>0.155677671641791</v>
      </c>
      <c r="HG69" s="41">
        <v>0.17555476119402982</v>
      </c>
      <c r="HH69" s="41">
        <v>0.19394885074626869</v>
      </c>
      <c r="HI69" s="41">
        <v>0.49924283582089551</v>
      </c>
      <c r="HJ69" s="41">
        <v>0.48156864179104475</v>
      </c>
      <c r="HK69" s="41">
        <v>0.1228283582089552</v>
      </c>
      <c r="HL69" s="41">
        <v>1.0348494477611943</v>
      </c>
      <c r="HM69" s="41">
        <v>0.94223470149253719</v>
      </c>
      <c r="HN69" s="41">
        <v>0.54482016417910428</v>
      </c>
      <c r="HO69" s="41">
        <v>0.57393388059701478</v>
      </c>
      <c r="HP69" s="41">
        <v>0.6181968955223881</v>
      </c>
      <c r="HQ69" s="41">
        <v>0.64242794029850747</v>
      </c>
      <c r="HR69" s="41">
        <v>15.947910447761201</v>
      </c>
      <c r="HS69" s="41">
        <v>20.205223880597018</v>
      </c>
      <c r="HT69" s="41">
        <v>20.373432835820893</v>
      </c>
      <c r="HU69" s="41">
        <v>20.79223880597015</v>
      </c>
      <c r="HV69" s="41">
        <f t="shared" si="86"/>
        <v>4.4255223880596919</v>
      </c>
      <c r="HW69" s="41">
        <v>38.675820895522392</v>
      </c>
      <c r="HX69" s="41">
        <f t="shared" si="87"/>
        <v>98.236585074626873</v>
      </c>
      <c r="HY69" s="4">
        <v>106</v>
      </c>
      <c r="HZ69" s="40">
        <f t="shared" si="88"/>
        <v>7.7634149253731266</v>
      </c>
      <c r="IA69" s="41">
        <v>0.718101923076923</v>
      </c>
      <c r="IB69" s="41">
        <v>0.4154500000000001</v>
      </c>
      <c r="IC69" s="41">
        <v>0.25212115384615386</v>
      </c>
      <c r="ID69" s="41">
        <v>0.66227692307692299</v>
      </c>
      <c r="IE69" s="41">
        <v>0.28417307692307692</v>
      </c>
      <c r="IF69" s="41">
        <v>0.18714807692307686</v>
      </c>
      <c r="IG69" s="41">
        <v>0.43308342307692305</v>
      </c>
      <c r="IH69" s="41">
        <v>0.39969492307692306</v>
      </c>
      <c r="II69" s="41">
        <v>0.48145905769230762</v>
      </c>
      <c r="IJ69" s="41">
        <v>0.44989855769230763</v>
      </c>
      <c r="IK69" s="41">
        <v>0.18914915384615391</v>
      </c>
      <c r="IL69" s="41">
        <v>0.2479819615384615</v>
      </c>
      <c r="IM69" s="41">
        <v>0.26625367307692305</v>
      </c>
      <c r="IN69" s="41">
        <v>0.5862418269230768</v>
      </c>
      <c r="IO69" s="41">
        <v>0.55911530769230766</v>
      </c>
      <c r="IP69" s="41">
        <v>9.7025E-2</v>
      </c>
      <c r="IQ69" s="41">
        <v>1.5515614423076927</v>
      </c>
      <c r="IR69" s="41">
        <v>1.3539317692307693</v>
      </c>
      <c r="IS69" s="41">
        <v>0.55458205769230762</v>
      </c>
      <c r="IT69" s="41">
        <v>0.61952771153846142</v>
      </c>
      <c r="IU69" s="41">
        <v>0.64774888461538471</v>
      </c>
      <c r="IV69" s="41">
        <v>0.69869476923076945</v>
      </c>
      <c r="IW69" s="41">
        <v>20.611730769230771</v>
      </c>
      <c r="IX69" s="41">
        <v>21.661538461538459</v>
      </c>
      <c r="IY69" s="41">
        <v>22.431923076923077</v>
      </c>
      <c r="IZ69" s="41">
        <v>22.917499999999993</v>
      </c>
      <c r="JA69" s="41">
        <f t="shared" si="89"/>
        <v>1.8201923076923059</v>
      </c>
      <c r="JB69" s="41">
        <v>41.569807692307684</v>
      </c>
      <c r="JC69" s="41">
        <f t="shared" si="90"/>
        <v>105.58731153846152</v>
      </c>
      <c r="JD69" s="41">
        <v>112</v>
      </c>
      <c r="JE69" s="41">
        <f t="shared" si="91"/>
        <v>6.4126884615384796</v>
      </c>
      <c r="JF69" s="41">
        <v>0.62855576923076939</v>
      </c>
      <c r="JG69" s="41">
        <v>0.31734615384615389</v>
      </c>
      <c r="JH69" s="41">
        <v>0.14773269230769231</v>
      </c>
      <c r="JI69" s="41">
        <v>0.56810000000000005</v>
      </c>
      <c r="JJ69" s="41">
        <v>0.17592692307692312</v>
      </c>
      <c r="JK69" s="41">
        <v>0.12628076923076928</v>
      </c>
      <c r="JL69" s="41">
        <v>0.56307994230769243</v>
      </c>
      <c r="JM69" s="41">
        <v>0.52742234615384631</v>
      </c>
      <c r="JN69" s="41">
        <v>0.61880426923076903</v>
      </c>
      <c r="JO69" s="41">
        <v>0.58655582692307684</v>
      </c>
      <c r="JP69" s="41">
        <v>0.28821680769230773</v>
      </c>
      <c r="JQ69" s="41">
        <v>0.36795684615384611</v>
      </c>
      <c r="JR69" s="41">
        <v>0.32757246153846159</v>
      </c>
      <c r="JS69" s="41">
        <v>0.66399653846153839</v>
      </c>
      <c r="JT69" s="41">
        <v>0.63456151923076909</v>
      </c>
      <c r="JU69" s="41">
        <v>4.9646153846153833E-2</v>
      </c>
      <c r="JV69" s="41">
        <v>2.616339538461538</v>
      </c>
      <c r="JW69" s="41">
        <v>2.2666231923076912</v>
      </c>
      <c r="JX69" s="41">
        <v>0.52802528846153829</v>
      </c>
      <c r="JY69" s="41">
        <v>0.58396407692307695</v>
      </c>
      <c r="JZ69" s="41">
        <v>0.64300634615384611</v>
      </c>
      <c r="KA69" s="41">
        <v>0.68411367307692328</v>
      </c>
      <c r="KB69" s="41">
        <v>25.532884615384589</v>
      </c>
      <c r="KC69" s="41">
        <v>23.123269230769232</v>
      </c>
      <c r="KD69" s="41">
        <v>23.634038461538466</v>
      </c>
      <c r="KE69" s="41">
        <v>23.882884615384619</v>
      </c>
      <c r="KF69" s="41">
        <f t="shared" si="92"/>
        <v>-1.8988461538461223</v>
      </c>
      <c r="KG69" s="41">
        <v>44.020192307692312</v>
      </c>
      <c r="KH69" s="41">
        <f t="shared" si="93"/>
        <v>111.81128846153848</v>
      </c>
      <c r="KI69" s="41">
        <v>120</v>
      </c>
      <c r="KJ69" s="41">
        <f t="shared" si="94"/>
        <v>8.1887115384615186</v>
      </c>
      <c r="KK69" s="41">
        <v>0.39234523809523819</v>
      </c>
      <c r="KL69" s="41">
        <v>0.16928571428571426</v>
      </c>
      <c r="KM69" s="41">
        <v>5.8421428571428569E-2</v>
      </c>
      <c r="KN69" s="41">
        <v>0.35874285714285709</v>
      </c>
      <c r="KO69" s="41">
        <v>7.9580952380952377E-2</v>
      </c>
      <c r="KP69" s="41">
        <v>6.2419047619047617E-2</v>
      </c>
      <c r="KQ69" s="41">
        <v>0.66191640476190494</v>
      </c>
      <c r="KR69" s="41">
        <v>0.6360448095238096</v>
      </c>
      <c r="KS69" s="41">
        <v>0.74065550000000002</v>
      </c>
      <c r="KT69" s="41">
        <v>0.71977652380952373</v>
      </c>
      <c r="KU69" s="41">
        <v>0.36130052380952382</v>
      </c>
      <c r="KV69" s="41">
        <v>0.48843921428571424</v>
      </c>
      <c r="KW69" s="41">
        <v>0.39600521428571428</v>
      </c>
      <c r="KX69" s="41">
        <v>0.72464647619047629</v>
      </c>
      <c r="KY69" s="41">
        <v>0.70273245238095239</v>
      </c>
      <c r="KZ69" s="41">
        <v>1.716190476190476E-2</v>
      </c>
      <c r="LA69" s="41">
        <v>3.9685310714285706</v>
      </c>
      <c r="LB69" s="41">
        <v>3.5442900238095234</v>
      </c>
      <c r="LC69" s="41">
        <v>0.53505545238095231</v>
      </c>
      <c r="LD69" s="41">
        <v>0.59804019047619039</v>
      </c>
      <c r="LE69" s="41">
        <v>0.66625142857142849</v>
      </c>
      <c r="LF69" s="41">
        <v>0.71153373809523812</v>
      </c>
      <c r="LG69" s="41">
        <v>19.842142857142864</v>
      </c>
      <c r="LH69" s="41">
        <v>16.855476190476185</v>
      </c>
      <c r="LI69" s="41">
        <v>17.046904761904759</v>
      </c>
      <c r="LJ69" s="41">
        <v>16.671904761904756</v>
      </c>
      <c r="LK69" s="41">
        <f t="shared" si="95"/>
        <v>-2.7952380952381048</v>
      </c>
      <c r="LL69" s="41">
        <v>56.795000000000009</v>
      </c>
      <c r="LM69" s="41">
        <f t="shared" si="96"/>
        <v>144.25930000000002</v>
      </c>
      <c r="LN69" s="41">
        <v>150</v>
      </c>
      <c r="LO69" s="41">
        <f t="shared" si="97"/>
        <v>5.7406999999999755</v>
      </c>
      <c r="LP69" s="41">
        <v>0.45936969696969698</v>
      </c>
      <c r="LQ69" s="41">
        <v>0.16206363636363633</v>
      </c>
      <c r="LR69" s="41">
        <v>3.4196969696969698E-2</v>
      </c>
      <c r="LS69" s="41">
        <v>0.41461818181818183</v>
      </c>
      <c r="LT69" s="41">
        <v>6.0063636363636361E-2</v>
      </c>
      <c r="LU69" s="41">
        <v>5.3024242424242439E-2</v>
      </c>
      <c r="LV69" s="41">
        <v>0.76764666666666659</v>
      </c>
      <c r="LW69" s="41">
        <v>0.74583063636363645</v>
      </c>
      <c r="LX69" s="41">
        <v>0.86118421212121199</v>
      </c>
      <c r="LY69" s="41">
        <v>0.84738345454545472</v>
      </c>
      <c r="LZ69" s="41">
        <v>0.45972942424242436</v>
      </c>
      <c r="MA69" s="41">
        <v>0.65194996969696961</v>
      </c>
      <c r="MB69" s="41">
        <v>0.47698224242424248</v>
      </c>
      <c r="MC69" s="41">
        <v>0.79225557575757588</v>
      </c>
      <c r="MD69" s="41">
        <v>0.77238172727272736</v>
      </c>
      <c r="ME69" s="41">
        <v>7.0393939393939373E-3</v>
      </c>
      <c r="MF69" s="41">
        <v>6.711564090909091</v>
      </c>
      <c r="MG69" s="41">
        <v>5.9613630606060619</v>
      </c>
      <c r="MH69" s="41">
        <v>0.55388284848484837</v>
      </c>
      <c r="MI69" s="41">
        <v>0.62125812121212143</v>
      </c>
      <c r="MJ69" s="41">
        <v>0.69746590909090911</v>
      </c>
      <c r="MK69" s="41">
        <v>0.74320966666666677</v>
      </c>
      <c r="ML69" s="41">
        <v>23.418484848484855</v>
      </c>
      <c r="MM69" s="41">
        <v>19.195151515151512</v>
      </c>
      <c r="MN69" s="41">
        <v>19.607272727272722</v>
      </c>
      <c r="MO69" s="41">
        <v>19.65333333333334</v>
      </c>
      <c r="MP69" s="41">
        <f t="shared" si="98"/>
        <v>-3.811212121212133</v>
      </c>
      <c r="MQ69" s="41">
        <v>64.901818181818186</v>
      </c>
      <c r="MR69" s="41">
        <f t="shared" si="99"/>
        <v>164.85061818181819</v>
      </c>
      <c r="MS69" s="41">
        <v>150</v>
      </c>
      <c r="MT69" s="41">
        <f t="shared" si="100"/>
        <v>-14.850618181818191</v>
      </c>
      <c r="MU69" s="41">
        <v>0.43658125000000003</v>
      </c>
      <c r="MV69" s="41">
        <v>0.14831875000000003</v>
      </c>
      <c r="MW69" s="41">
        <v>2.7318750000000006E-2</v>
      </c>
      <c r="MX69" s="41">
        <v>0.38484999999999997</v>
      </c>
      <c r="MY69" s="41">
        <v>4.9821875000000009E-2</v>
      </c>
      <c r="MZ69" s="41">
        <v>4.5646875000000003E-2</v>
      </c>
      <c r="NA69" s="41">
        <v>0.79462703124999989</v>
      </c>
      <c r="NB69" s="41">
        <v>0.77027275000000028</v>
      </c>
      <c r="NC69" s="41">
        <v>0.88186540625000009</v>
      </c>
      <c r="ND69" s="41">
        <v>0.86704309375000022</v>
      </c>
      <c r="NE69" s="41">
        <v>0.49667956249999995</v>
      </c>
      <c r="NF69" s="41">
        <v>0.68828809375</v>
      </c>
      <c r="NG69" s="41">
        <v>0.49156809374999999</v>
      </c>
      <c r="NH69" s="41">
        <v>0.80976709375000011</v>
      </c>
      <c r="NI69" s="41">
        <v>0.78696150000000009</v>
      </c>
      <c r="NJ69" s="41">
        <v>4.174999999999999E-3</v>
      </c>
      <c r="NK69" s="41">
        <v>7.7894214687499996</v>
      </c>
      <c r="NL69" s="41">
        <v>6.7482891562500011</v>
      </c>
      <c r="NM69" s="41">
        <v>0.55734146875000012</v>
      </c>
      <c r="NN69" s="41">
        <v>0.61841521874999983</v>
      </c>
      <c r="NO69" s="41">
        <v>0.70242078125000007</v>
      </c>
      <c r="NP69" s="41">
        <v>0.74337384374999993</v>
      </c>
      <c r="NQ69" s="41">
        <v>23.598124999999989</v>
      </c>
      <c r="NR69" s="41">
        <v>19.538750000000004</v>
      </c>
      <c r="NS69" s="41">
        <v>20.18</v>
      </c>
      <c r="NT69" s="41">
        <v>20.673749999999998</v>
      </c>
      <c r="NU69" s="41">
        <f t="shared" si="101"/>
        <v>-3.4181249999999892</v>
      </c>
      <c r="NV69" s="41">
        <v>69.713125000000005</v>
      </c>
      <c r="NW69" s="41">
        <f t="shared" si="102"/>
        <v>177.07133750000003</v>
      </c>
      <c r="NX69" s="41">
        <v>174</v>
      </c>
      <c r="NY69" s="41">
        <f t="shared" si="103"/>
        <v>-3.0713375000000269</v>
      </c>
      <c r="NZ69" s="41">
        <v>0.44340000000000002</v>
      </c>
      <c r="OA69" s="41">
        <v>0.14769600000000002</v>
      </c>
      <c r="OB69" s="41">
        <v>2.6184000000000002E-2</v>
      </c>
      <c r="OC69" s="41">
        <v>0.39724799999999993</v>
      </c>
      <c r="OD69" s="41">
        <v>4.8104000000000015E-2</v>
      </c>
      <c r="OE69" s="41">
        <v>4.2791999999999997E-2</v>
      </c>
      <c r="OF69" s="41">
        <v>0.8038327999999999</v>
      </c>
      <c r="OG69" s="41">
        <v>0.7836061999999997</v>
      </c>
      <c r="OH69" s="41">
        <v>0.8881313999999999</v>
      </c>
      <c r="OI69" s="41">
        <v>0.87595835999999994</v>
      </c>
      <c r="OJ69" s="41">
        <v>0.50857443999999996</v>
      </c>
      <c r="OK69" s="41">
        <v>0.69850111999999998</v>
      </c>
      <c r="OL69" s="41">
        <v>0.49923003999999999</v>
      </c>
      <c r="OM69" s="41">
        <v>0.82345711999999993</v>
      </c>
      <c r="ON69" s="41">
        <v>0.80493427999999989</v>
      </c>
      <c r="OO69" s="41">
        <v>5.3120000000000007E-3</v>
      </c>
      <c r="OP69" s="41">
        <v>8.2408817599999988</v>
      </c>
      <c r="OQ69" s="41">
        <v>7.2783006400000003</v>
      </c>
      <c r="OR69" s="41">
        <v>0.56203972000000002</v>
      </c>
      <c r="OS69" s="41">
        <v>0.62089899999999998</v>
      </c>
      <c r="OT69" s="41">
        <v>0.70739576000000015</v>
      </c>
      <c r="OU69" s="41">
        <v>0.74666855999999993</v>
      </c>
      <c r="OV69" s="41">
        <v>15.757200000000001</v>
      </c>
      <c r="OW69" s="41">
        <v>12.087999999999997</v>
      </c>
      <c r="OX69" s="41">
        <v>12.427200000000001</v>
      </c>
      <c r="OY69" s="41">
        <v>12.820399999999999</v>
      </c>
      <c r="OZ69" s="41">
        <f t="shared" si="104"/>
        <v>-3.33</v>
      </c>
      <c r="PA69" s="41">
        <v>31.980799999999999</v>
      </c>
      <c r="PB69" s="41">
        <f t="shared" si="105"/>
        <v>81.231231999999991</v>
      </c>
      <c r="PC69" s="41">
        <v>184</v>
      </c>
      <c r="PD69" s="41">
        <f t="shared" si="106"/>
        <v>102.76876800000001</v>
      </c>
      <c r="PE69" s="41">
        <v>0.50196933333333338</v>
      </c>
      <c r="PF69" s="41">
        <v>0.14259466666666668</v>
      </c>
      <c r="PG69" s="41">
        <v>3.6428000000000009E-2</v>
      </c>
      <c r="PH69" s="41">
        <v>0.44325466666666663</v>
      </c>
      <c r="PI69" s="41">
        <v>5.6498666666666669E-2</v>
      </c>
      <c r="PJ69" s="41">
        <v>5.5127999999999996E-2</v>
      </c>
      <c r="PK69" s="41">
        <v>0.79749144000000005</v>
      </c>
      <c r="PL69" s="41">
        <v>0.77383965333333349</v>
      </c>
      <c r="PM69" s="41">
        <v>0.8645206133333333</v>
      </c>
      <c r="PN69" s="41">
        <v>0.8479959199999999</v>
      </c>
      <c r="PO69" s="41">
        <v>0.43221945333333339</v>
      </c>
      <c r="PP69" s="41">
        <v>0.59277418666666681</v>
      </c>
      <c r="PQ69" s="41">
        <v>0.55721938666666637</v>
      </c>
      <c r="PR69" s="41">
        <v>0.80188151999999979</v>
      </c>
      <c r="PS69" s="41">
        <v>0.77869843999999977</v>
      </c>
      <c r="PT69" s="41">
        <v>1.3706666666666665E-3</v>
      </c>
      <c r="PU69" s="41">
        <v>7.9151465466666631</v>
      </c>
      <c r="PV69" s="41">
        <v>6.873480293333337</v>
      </c>
      <c r="PW69" s="41">
        <v>0.64444541333333316</v>
      </c>
      <c r="PX69" s="41">
        <v>0.69872356000000013</v>
      </c>
      <c r="PY69" s="41">
        <v>0.77140704000000015</v>
      </c>
      <c r="PZ69" s="41">
        <v>0.80625407999999976</v>
      </c>
      <c r="QA69" s="41">
        <v>23.990000000000006</v>
      </c>
      <c r="QB69" s="41">
        <v>19.844799999999999</v>
      </c>
      <c r="QC69" s="41">
        <v>19.924533333333333</v>
      </c>
      <c r="QD69" s="41">
        <v>19.99573333333333</v>
      </c>
      <c r="QE69" s="41">
        <f t="shared" si="107"/>
        <v>-4.0654666666666728</v>
      </c>
      <c r="QF69" s="41">
        <v>48.950133333333319</v>
      </c>
      <c r="QG69" s="41">
        <f t="shared" si="108"/>
        <v>124.33333866666663</v>
      </c>
      <c r="QH69" s="41">
        <v>185</v>
      </c>
      <c r="QI69" s="41">
        <f t="shared" si="109"/>
        <v>60.666661333333366</v>
      </c>
      <c r="QJ69" s="41">
        <v>0.45523103448275859</v>
      </c>
      <c r="QK69" s="41">
        <v>0.17650689655172416</v>
      </c>
      <c r="QL69" s="41">
        <v>4.3227586206896547E-2</v>
      </c>
      <c r="QM69" s="41">
        <v>0.31667931034482766</v>
      </c>
      <c r="QN69" s="41">
        <v>5.5082758620689648E-2</v>
      </c>
      <c r="QO69" s="41">
        <v>5.8399999999999994E-2</v>
      </c>
      <c r="QP69" s="41">
        <v>0.78377327586206869</v>
      </c>
      <c r="QQ69" s="41">
        <v>0.70362779310344825</v>
      </c>
      <c r="QR69" s="41">
        <v>0.82615168965517283</v>
      </c>
      <c r="QS69" s="41">
        <v>0.75971544827586224</v>
      </c>
      <c r="QT69" s="41">
        <v>0.52337844827586211</v>
      </c>
      <c r="QU69" s="41">
        <v>0.60550975862068968</v>
      </c>
      <c r="QV69" s="41">
        <v>0.44147113793103443</v>
      </c>
      <c r="QW69" s="41">
        <v>0.77204731034482765</v>
      </c>
      <c r="QX69" s="41">
        <v>0.68859893103448266</v>
      </c>
      <c r="QY69" s="41">
        <v>-3.3172413793103443E-3</v>
      </c>
      <c r="QZ69" s="41">
        <v>7.2758964827586192</v>
      </c>
      <c r="RA69" s="41">
        <v>4.7638671034482751</v>
      </c>
      <c r="RB69" s="41">
        <v>0.53443037931034476</v>
      </c>
      <c r="RC69" s="41">
        <v>0.56323503448275858</v>
      </c>
      <c r="RD69" s="41">
        <v>0.67675217241379304</v>
      </c>
      <c r="RE69" s="41">
        <v>0.69674393103448284</v>
      </c>
      <c r="RF69" s="41">
        <v>25.103448275862064</v>
      </c>
      <c r="RG69" s="41">
        <v>21.891034482758627</v>
      </c>
      <c r="RH69" s="41">
        <v>21.878275862068968</v>
      </c>
      <c r="RI69" s="41">
        <v>22.302758620689655</v>
      </c>
      <c r="RJ69" s="41">
        <f t="shared" si="110"/>
        <v>-3.2251724137930964</v>
      </c>
      <c r="RK69" s="41">
        <v>50.551379310344821</v>
      </c>
      <c r="RL69" s="41">
        <f t="shared" si="111"/>
        <v>128.40050344827586</v>
      </c>
      <c r="RM69" s="41">
        <v>197</v>
      </c>
      <c r="RN69" s="41">
        <f t="shared" si="112"/>
        <v>68.599496551724144</v>
      </c>
      <c r="RO69" s="41">
        <v>0.42322812500000001</v>
      </c>
      <c r="RP69" s="41">
        <v>0.12991562499999998</v>
      </c>
      <c r="RQ69" s="41">
        <v>3.786875E-2</v>
      </c>
      <c r="RR69" s="41">
        <v>0.29522499999999996</v>
      </c>
      <c r="RS69" s="41">
        <v>5.2756249999999998E-2</v>
      </c>
      <c r="RT69" s="41">
        <v>5.1359374999999999E-2</v>
      </c>
      <c r="RU69" s="41">
        <v>0.77796868749999992</v>
      </c>
      <c r="RV69" s="41">
        <v>0.696700875</v>
      </c>
      <c r="RW69" s="41">
        <v>0.83535274999999998</v>
      </c>
      <c r="RX69" s="41">
        <v>0.77231325000000006</v>
      </c>
      <c r="RY69" s="41">
        <v>0.42116274999999986</v>
      </c>
      <c r="RZ69" s="41">
        <v>0.54753559375000016</v>
      </c>
      <c r="SA69" s="41">
        <v>0.53052784375000006</v>
      </c>
      <c r="SB69" s="41">
        <v>0.78304928124999995</v>
      </c>
      <c r="SC69" s="41">
        <v>0.70367524999999997</v>
      </c>
      <c r="SD69" s="41">
        <v>1.3968750000000001E-3</v>
      </c>
      <c r="SE69" s="41">
        <v>7.0511694999999985</v>
      </c>
      <c r="SF69" s="41">
        <v>4.61779959375</v>
      </c>
      <c r="SG69" s="41">
        <v>0.63509334374999993</v>
      </c>
      <c r="SH69" s="41">
        <v>0.68215328125000008</v>
      </c>
      <c r="SI69" s="41">
        <v>0.76132506249999998</v>
      </c>
      <c r="SJ69" s="41">
        <v>0.79203528125000011</v>
      </c>
      <c r="SK69" s="41">
        <v>29.864999999999998</v>
      </c>
      <c r="SL69" s="41">
        <v>25.319999999999997</v>
      </c>
      <c r="SM69" s="41">
        <v>25.044374999999995</v>
      </c>
      <c r="SN69" s="41">
        <v>25.536250000000003</v>
      </c>
      <c r="SO69" s="41">
        <f t="shared" si="113"/>
        <v>-4.8206250000000033</v>
      </c>
      <c r="SP69" s="42">
        <v>55.305312500000014</v>
      </c>
      <c r="SQ69" s="42">
        <f t="shared" si="114"/>
        <v>140.47549375000003</v>
      </c>
      <c r="SR69" s="42">
        <v>202.5</v>
      </c>
      <c r="SS69" s="42">
        <f t="shared" si="115"/>
        <v>62.024506249999973</v>
      </c>
      <c r="ST69" s="41">
        <v>0.38770625000000009</v>
      </c>
      <c r="SU69" s="41">
        <v>0.13012708333333337</v>
      </c>
      <c r="SV69" s="41">
        <v>4.6822916666666679E-2</v>
      </c>
      <c r="SW69" s="41">
        <v>0.27879375000000001</v>
      </c>
      <c r="SX69" s="41">
        <v>5.7475000000000005E-2</v>
      </c>
      <c r="SY69" s="41">
        <v>5.2604166666666667E-2</v>
      </c>
      <c r="SZ69" s="41">
        <v>0.74046249999999991</v>
      </c>
      <c r="TA69" s="41">
        <v>0.65821541666666672</v>
      </c>
      <c r="TB69" s="41">
        <v>0.78342081250000006</v>
      </c>
      <c r="TC69" s="41">
        <v>0.71201720833333348</v>
      </c>
      <c r="TD69" s="41">
        <v>0.38599654166666658</v>
      </c>
      <c r="TE69" s="41">
        <v>0.46905935416666661</v>
      </c>
      <c r="TF69" s="41">
        <v>0.49729114583333328</v>
      </c>
      <c r="TG69" s="41">
        <v>0.76009383333333325</v>
      </c>
      <c r="TH69" s="41">
        <v>0.68262143750000004</v>
      </c>
      <c r="TI69" s="41">
        <v>4.8708333333333338E-3</v>
      </c>
      <c r="TJ69" s="41">
        <v>5.8126926874999993</v>
      </c>
      <c r="TK69" s="41">
        <v>3.8874419166666669</v>
      </c>
      <c r="TL69" s="41">
        <v>0.63529314583333341</v>
      </c>
      <c r="TM69" s="41">
        <v>0.6718464791666664</v>
      </c>
      <c r="TN69" s="41">
        <v>0.75588062499999997</v>
      </c>
      <c r="TO69" s="41">
        <v>0.78041806250000023</v>
      </c>
      <c r="TP69" s="41">
        <v>32.595624999999991</v>
      </c>
      <c r="TQ69" s="41">
        <v>28.706875</v>
      </c>
      <c r="TR69" s="41">
        <v>28.249583333333337</v>
      </c>
      <c r="TS69" s="41">
        <v>28.770625000000006</v>
      </c>
      <c r="TT69" s="41">
        <f t="shared" si="62"/>
        <v>-4.3460416666666539</v>
      </c>
      <c r="TU69" s="41">
        <v>59.341041666666662</v>
      </c>
      <c r="TV69" s="41">
        <f t="shared" si="65"/>
        <v>150.72624583333334</v>
      </c>
      <c r="TW69" s="41">
        <v>207</v>
      </c>
      <c r="TX69" s="41">
        <f t="shared" si="66"/>
        <v>56.273754166666663</v>
      </c>
      <c r="TY69" s="41">
        <v>0.40339090909090908</v>
      </c>
      <c r="TZ69" s="41">
        <v>0.12999090909090907</v>
      </c>
      <c r="UA69" s="41">
        <v>5.1081818181818187E-2</v>
      </c>
      <c r="UB69" s="41">
        <v>0.26452272727272724</v>
      </c>
      <c r="UC69" s="41">
        <v>6.5340909090909075E-2</v>
      </c>
      <c r="UD69" s="41">
        <v>5.5804545454545454E-2</v>
      </c>
      <c r="UE69" s="41">
        <v>0.72048504545454539</v>
      </c>
      <c r="UF69" s="41">
        <v>0.60411445454545454</v>
      </c>
      <c r="UG69" s="41">
        <v>0.7743106363636364</v>
      </c>
      <c r="UH69" s="41">
        <v>0.67527863636363639</v>
      </c>
      <c r="UI69" s="41">
        <v>0.33174427272727275</v>
      </c>
      <c r="UJ69" s="41">
        <v>0.43639772727272724</v>
      </c>
      <c r="UK69" s="41">
        <v>0.51191427272727263</v>
      </c>
      <c r="UL69" s="41">
        <v>0.75576050000000017</v>
      </c>
      <c r="UM69" s="41">
        <v>0.65077495454545453</v>
      </c>
      <c r="UN69" s="41">
        <v>9.5363636363636362E-3</v>
      </c>
      <c r="UO69" s="41">
        <v>5.241553863636363</v>
      </c>
      <c r="UP69" s="41">
        <v>3.0841867272727281</v>
      </c>
      <c r="UQ69" s="41">
        <v>0.66152086363636364</v>
      </c>
      <c r="UR69" s="41">
        <v>0.71064940909090923</v>
      </c>
      <c r="US69" s="41">
        <v>0.77575554545454561</v>
      </c>
      <c r="UT69" s="41">
        <v>0.80831872727272724</v>
      </c>
      <c r="UU69" s="41">
        <v>32.419545454545464</v>
      </c>
      <c r="UV69" s="41">
        <v>27.128636363636364</v>
      </c>
      <c r="UW69" s="41">
        <v>27.110909090909093</v>
      </c>
      <c r="UX69" s="41">
        <v>27.344090909090912</v>
      </c>
      <c r="UY69" s="41">
        <f t="shared" si="116"/>
        <v>-5.3086363636363707</v>
      </c>
      <c r="UZ69" s="42">
        <v>71.730000000000018</v>
      </c>
      <c r="VA69" s="42">
        <f t="shared" si="117"/>
        <v>182.19420000000005</v>
      </c>
      <c r="VB69" s="42">
        <v>206</v>
      </c>
      <c r="VC69" s="42">
        <f t="shared" si="118"/>
        <v>23.805799999999948</v>
      </c>
      <c r="VD69" s="41">
        <f t="shared" si="71"/>
        <v>21.975726336474118</v>
      </c>
      <c r="VE69" s="41">
        <f t="shared" si="72"/>
        <v>22.306941551069194</v>
      </c>
      <c r="VF69" s="41">
        <f t="shared" si="67"/>
        <v>2.7426447439808337</v>
      </c>
    </row>
    <row r="70" spans="1:578" x14ac:dyDescent="0.25">
      <c r="A70" s="4">
        <v>2</v>
      </c>
      <c r="B70" s="4">
        <v>7</v>
      </c>
      <c r="C70" s="28">
        <v>709</v>
      </c>
      <c r="D70" s="9">
        <v>13</v>
      </c>
      <c r="E70" s="58">
        <v>-9999</v>
      </c>
      <c r="F70" s="4">
        <v>9</v>
      </c>
      <c r="G70" s="4">
        <v>48.8</v>
      </c>
      <c r="H70" s="40">
        <v>509.33987341772149</v>
      </c>
      <c r="I70" s="40">
        <f t="shared" si="73"/>
        <v>558.13987341772145</v>
      </c>
      <c r="J70" s="41">
        <f t="shared" si="74"/>
        <v>1.1543740918670558</v>
      </c>
      <c r="K70" s="4" t="s">
        <v>11</v>
      </c>
      <c r="L70" s="42">
        <v>300</v>
      </c>
      <c r="M70" s="42">
        <f t="shared" si="68"/>
        <v>336.00000000000006</v>
      </c>
      <c r="N70" s="42">
        <v>-9999</v>
      </c>
      <c r="O70" s="42">
        <v>-9999</v>
      </c>
      <c r="P70" s="42">
        <v>-9999</v>
      </c>
      <c r="Q70" s="42">
        <v>-9999</v>
      </c>
      <c r="R70" s="42">
        <v>-9999</v>
      </c>
      <c r="S70" s="42">
        <v>-9999</v>
      </c>
      <c r="T70" s="42">
        <v>-9999</v>
      </c>
      <c r="U70" s="42">
        <v>-9999</v>
      </c>
      <c r="V70" s="42">
        <v>-9999</v>
      </c>
      <c r="W70" s="42">
        <v>-9999</v>
      </c>
      <c r="X70" s="42">
        <v>-9999</v>
      </c>
      <c r="Y70" s="42">
        <v>-9999</v>
      </c>
      <c r="Z70" s="42">
        <v>-9999</v>
      </c>
      <c r="AA70" s="42">
        <v>-9999</v>
      </c>
      <c r="AB70" s="42">
        <v>-9999</v>
      </c>
      <c r="AC70" s="42">
        <v>-9999</v>
      </c>
      <c r="AD70" s="42">
        <v>-9999</v>
      </c>
      <c r="AE70" s="42">
        <v>-9999</v>
      </c>
      <c r="AF70" s="57">
        <v>-9999</v>
      </c>
      <c r="AG70" s="4">
        <v>8.5</v>
      </c>
      <c r="AH70" s="4">
        <v>7.2</v>
      </c>
      <c r="AI70" s="4">
        <v>0.41</v>
      </c>
      <c r="AJ70" s="4" t="s">
        <v>38</v>
      </c>
      <c r="AK70" s="42">
        <v>-9999</v>
      </c>
      <c r="AL70" s="4">
        <v>262</v>
      </c>
      <c r="AM70" s="4">
        <v>0.71</v>
      </c>
      <c r="AN70" s="4">
        <v>4232</v>
      </c>
      <c r="AO70" s="4">
        <v>214</v>
      </c>
      <c r="AP70" s="4">
        <v>231</v>
      </c>
      <c r="AQ70" s="4">
        <v>24.6</v>
      </c>
      <c r="AR70" s="4">
        <v>0</v>
      </c>
      <c r="AS70" s="4">
        <v>3</v>
      </c>
      <c r="AT70" s="4">
        <v>86</v>
      </c>
      <c r="AU70" s="4">
        <v>7</v>
      </c>
      <c r="AV70" s="4">
        <v>4</v>
      </c>
      <c r="AW70" s="4">
        <v>43</v>
      </c>
      <c r="AX70" s="4">
        <v>46</v>
      </c>
      <c r="AY70" s="42">
        <v>-9999</v>
      </c>
      <c r="AZ70" s="42">
        <v>-9999</v>
      </c>
      <c r="BA70" s="42">
        <v>-9999</v>
      </c>
      <c r="BB70" s="42">
        <v>-9999</v>
      </c>
      <c r="BC70" s="42">
        <v>-9999</v>
      </c>
      <c r="BD70" s="42">
        <v>-9999</v>
      </c>
      <c r="BE70" s="42">
        <v>-9999</v>
      </c>
      <c r="BF70" s="42">
        <v>-9999</v>
      </c>
      <c r="BG70" s="42">
        <v>-9999</v>
      </c>
      <c r="BH70" s="42">
        <v>-9999</v>
      </c>
      <c r="BI70" s="42">
        <v>-9999</v>
      </c>
      <c r="BJ70" s="42">
        <v>-9999</v>
      </c>
      <c r="BK70" s="42">
        <v>-9999</v>
      </c>
      <c r="BL70" s="42">
        <v>-9999</v>
      </c>
      <c r="BM70" s="42">
        <v>-9999</v>
      </c>
      <c r="BN70" s="42">
        <v>-9999</v>
      </c>
      <c r="BO70" s="42">
        <v>-9999</v>
      </c>
      <c r="BP70" s="42">
        <v>-9999</v>
      </c>
      <c r="BQ70" s="42">
        <v>-9999</v>
      </c>
      <c r="BR70" s="42">
        <v>-9999</v>
      </c>
      <c r="BS70" s="42">
        <v>-9999</v>
      </c>
      <c r="BT70" s="42">
        <v>-9999</v>
      </c>
      <c r="BU70" s="42">
        <v>-9999</v>
      </c>
      <c r="BV70" s="42">
        <v>-9999</v>
      </c>
      <c r="BW70" s="42">
        <v>-9999</v>
      </c>
      <c r="BX70" s="42">
        <v>-9999</v>
      </c>
      <c r="BY70" s="42">
        <v>-9999</v>
      </c>
      <c r="BZ70" s="42">
        <v>-9999</v>
      </c>
      <c r="CA70" s="42">
        <v>-9999</v>
      </c>
      <c r="CB70" s="42">
        <v>-9999</v>
      </c>
      <c r="CC70" s="42">
        <v>-9999</v>
      </c>
      <c r="CD70" s="8">
        <v>9.36</v>
      </c>
      <c r="CE70" s="25">
        <f t="shared" si="69"/>
        <v>624.00000000000011</v>
      </c>
      <c r="CF70" s="4">
        <v>3.71</v>
      </c>
      <c r="CG70" s="41">
        <f t="shared" si="55"/>
        <v>23.150400000000005</v>
      </c>
      <c r="CH70" s="37">
        <v>38.299999999999997</v>
      </c>
      <c r="CI70" s="25">
        <f>(CH70/1000)*(10000/(0.5*2*0.15))</f>
        <v>2553.333333333333</v>
      </c>
      <c r="CJ70" s="43">
        <v>3.5</v>
      </c>
      <c r="CK70" s="41">
        <f>CI70*CJ70/100</f>
        <v>89.36666666666666</v>
      </c>
      <c r="CL70" s="38">
        <v>134.43</v>
      </c>
      <c r="CM70" s="25">
        <f>(CL70/1000)*(10000/(0.5*2*0.15))</f>
        <v>8962</v>
      </c>
      <c r="CN70" s="43">
        <v>2.42</v>
      </c>
      <c r="CO70" s="41">
        <f>CM70*CN70/100</f>
        <v>216.88040000000001</v>
      </c>
      <c r="CP70" s="38">
        <v>267.14999999999998</v>
      </c>
      <c r="CQ70" s="25">
        <f>(CP70/1000)*(10000/(0.5*2*0.15))</f>
        <v>17810</v>
      </c>
      <c r="CR70" s="43">
        <v>1.37</v>
      </c>
      <c r="CS70" s="41">
        <f>CQ70*CR70/100</f>
        <v>243.99700000000001</v>
      </c>
      <c r="CT70" s="8">
        <v>1635.05</v>
      </c>
      <c r="CU70" s="8">
        <v>3.6959735629185149</v>
      </c>
      <c r="CV70" s="8">
        <v>4.6405799999999999</v>
      </c>
      <c r="CW70" s="8">
        <v>3523.3742333932396</v>
      </c>
      <c r="CX70" s="25">
        <f t="shared" si="61"/>
        <v>3523.3742333932396</v>
      </c>
      <c r="CY70" s="25">
        <f t="shared" si="75"/>
        <v>3554.4565217391305</v>
      </c>
      <c r="CZ70" s="25">
        <f>CX70/(CQ70)</f>
        <v>0.19783123152123749</v>
      </c>
      <c r="DA70" s="43">
        <v>3.1</v>
      </c>
      <c r="DB70" s="41">
        <f t="shared" si="76"/>
        <v>109.22460123519042</v>
      </c>
      <c r="DC70" s="41">
        <v>68.099999999999994</v>
      </c>
      <c r="DD70" s="41">
        <v>1510</v>
      </c>
      <c r="DE70" s="41">
        <f t="shared" si="70"/>
        <v>45.099337748344368</v>
      </c>
      <c r="DF70" s="41">
        <v>0</v>
      </c>
      <c r="DG70" s="41">
        <v>0.79370232558139564</v>
      </c>
      <c r="DH70" s="41">
        <v>0.575211627906977</v>
      </c>
      <c r="DI70" s="41">
        <v>0.49019767441860468</v>
      </c>
      <c r="DJ70" s="41">
        <v>0.75514883720930237</v>
      </c>
      <c r="DK70" s="41">
        <v>0.50055581395348847</v>
      </c>
      <c r="DL70" s="41">
        <v>0.30959534883720924</v>
      </c>
      <c r="DM70" s="41">
        <v>0.22620399999999996</v>
      </c>
      <c r="DN70" s="41">
        <v>0.20263986046511631</v>
      </c>
      <c r="DO70" s="41">
        <v>0.23575553488372092</v>
      </c>
      <c r="DP70" s="41">
        <v>0.21230067441860465</v>
      </c>
      <c r="DQ70" s="41">
        <v>6.9771162790697672E-2</v>
      </c>
      <c r="DR70" s="41">
        <v>7.984518604651164E-2</v>
      </c>
      <c r="DS70" s="41">
        <v>0.1589089302325582</v>
      </c>
      <c r="DT70" s="41">
        <v>0.43818367441860456</v>
      </c>
      <c r="DU70" s="41">
        <v>0.41802937209302321</v>
      </c>
      <c r="DV70" s="41">
        <v>0.19096046511627909</v>
      </c>
      <c r="DW70" s="41">
        <v>0.58562811627906974</v>
      </c>
      <c r="DX70" s="41">
        <v>0.50891339534883717</v>
      </c>
      <c r="DY70" s="41">
        <v>0.67201276744186045</v>
      </c>
      <c r="DZ70" s="41">
        <v>0.70223651162790712</v>
      </c>
      <c r="EA70" s="41">
        <v>0.71628695348837212</v>
      </c>
      <c r="EB70" s="41">
        <v>0.7420351627906977</v>
      </c>
      <c r="EC70" s="41">
        <v>21.291860465116269</v>
      </c>
      <c r="ED70" s="41">
        <v>24.554186046511632</v>
      </c>
      <c r="EE70" s="41">
        <v>25.531162790697671</v>
      </c>
      <c r="EF70" s="41">
        <v>26.697441860465123</v>
      </c>
      <c r="EG70" s="41">
        <f t="shared" si="77"/>
        <v>4.2393023255814022</v>
      </c>
      <c r="EH70" s="41">
        <v>37.503720930232554</v>
      </c>
      <c r="EI70" s="42">
        <f t="shared" si="78"/>
        <v>95.259451162790683</v>
      </c>
      <c r="EJ70" s="4">
        <v>105</v>
      </c>
      <c r="EK70" s="40">
        <f t="shared" si="79"/>
        <v>9.7405488372093174</v>
      </c>
      <c r="EL70" s="41">
        <v>0.73376999999999992</v>
      </c>
      <c r="EM70" s="41">
        <v>0.52085250000000005</v>
      </c>
      <c r="EN70" s="41">
        <v>0.43109749999999991</v>
      </c>
      <c r="EO70" s="41">
        <v>0.69627500000000009</v>
      </c>
      <c r="EP70" s="41">
        <v>0.43998749999999986</v>
      </c>
      <c r="EQ70" s="41">
        <v>0.27819499999999997</v>
      </c>
      <c r="ER70" s="41">
        <v>0.25024515000000008</v>
      </c>
      <c r="ES70" s="41">
        <v>0.22548602499999992</v>
      </c>
      <c r="ET70" s="41">
        <v>0.25959637499999999</v>
      </c>
      <c r="EU70" s="41">
        <v>0.23495102499999998</v>
      </c>
      <c r="EV70" s="41">
        <v>8.4473850000000031E-2</v>
      </c>
      <c r="EW70" s="41">
        <v>9.4388624999999976E-2</v>
      </c>
      <c r="EX70" s="41">
        <v>0.16936927499999999</v>
      </c>
      <c r="EY70" s="41">
        <v>0.44987102500000004</v>
      </c>
      <c r="EZ70" s="41">
        <v>0.42867414999999998</v>
      </c>
      <c r="FA70" s="41">
        <v>0.16179249999999998</v>
      </c>
      <c r="FB70" s="41">
        <v>0.66942064999999995</v>
      </c>
      <c r="FC70" s="41">
        <v>0.58394552500000008</v>
      </c>
      <c r="FD70" s="41">
        <v>0.65165012499999997</v>
      </c>
      <c r="FE70" s="41">
        <v>0.67817922499999994</v>
      </c>
      <c r="FF70" s="41">
        <v>0.70149545000000013</v>
      </c>
      <c r="FG70" s="41">
        <v>0.7240608249999998</v>
      </c>
      <c r="FH70" s="41">
        <v>22.8355</v>
      </c>
      <c r="FI70" s="41">
        <v>25.503</v>
      </c>
      <c r="FJ70" s="41">
        <v>26.320750000000004</v>
      </c>
      <c r="FK70" s="41">
        <v>27.175750000000004</v>
      </c>
      <c r="FL70" s="41">
        <f t="shared" si="80"/>
        <v>3.4852500000000042</v>
      </c>
      <c r="FM70" s="41">
        <v>39.208250000000007</v>
      </c>
      <c r="FN70" s="40">
        <f t="shared" si="81"/>
        <v>99.588955000000013</v>
      </c>
      <c r="FO70" s="4">
        <v>105</v>
      </c>
      <c r="FP70" s="40">
        <f t="shared" si="82"/>
        <v>5.4110449999999872</v>
      </c>
      <c r="FQ70" s="41">
        <v>0.68133333333333346</v>
      </c>
      <c r="FR70" s="41">
        <v>0.46960701754385953</v>
      </c>
      <c r="FS70" s="41">
        <v>0.35691228070175435</v>
      </c>
      <c r="FT70" s="41">
        <v>0.64820350877193011</v>
      </c>
      <c r="FU70" s="41">
        <v>0.3629824561403508</v>
      </c>
      <c r="FV70" s="41">
        <v>0.23385789473684215</v>
      </c>
      <c r="FW70" s="41">
        <v>0.30613178947368408</v>
      </c>
      <c r="FX70" s="41">
        <v>0.2834149122807017</v>
      </c>
      <c r="FY70" s="41">
        <v>0.31228178947368429</v>
      </c>
      <c r="FZ70" s="41">
        <v>0.28963140350877192</v>
      </c>
      <c r="GA70" s="41">
        <v>0.12972652631578949</v>
      </c>
      <c r="GB70" s="41">
        <v>0.1377561052631579</v>
      </c>
      <c r="GC70" s="41">
        <v>0.1827904912280702</v>
      </c>
      <c r="GD70" s="41">
        <v>0.48814522807017552</v>
      </c>
      <c r="GE70" s="41">
        <v>0.4689274912280702</v>
      </c>
      <c r="GF70" s="41">
        <v>0.12912456140350875</v>
      </c>
      <c r="GG70" s="41">
        <v>0.8903277017543858</v>
      </c>
      <c r="GH70" s="41">
        <v>0.7975037543859651</v>
      </c>
      <c r="GI70" s="41">
        <v>0.57436452631578938</v>
      </c>
      <c r="GJ70" s="41">
        <v>0.61143443859649127</v>
      </c>
      <c r="GK70" s="41">
        <v>0.63558796491228042</v>
      </c>
      <c r="GL70" s="41">
        <v>0.6628068245614035</v>
      </c>
      <c r="GM70" s="41">
        <v>20.596491228070192</v>
      </c>
      <c r="GN70" s="41">
        <v>21.928245614035088</v>
      </c>
      <c r="GO70" s="41">
        <v>22.780350877192991</v>
      </c>
      <c r="GP70" s="41">
        <v>23.153684210526315</v>
      </c>
      <c r="GQ70" s="41">
        <f t="shared" si="83"/>
        <v>2.1838596491227982</v>
      </c>
      <c r="GR70" s="40">
        <v>39.301754385964919</v>
      </c>
      <c r="GS70" s="40">
        <f t="shared" si="84"/>
        <v>99.826456140350899</v>
      </c>
      <c r="GT70" s="4">
        <v>104</v>
      </c>
      <c r="GU70" s="41">
        <f t="shared" si="85"/>
        <v>4.1735438596491008</v>
      </c>
      <c r="GV70" s="41">
        <v>0.74749295774647906</v>
      </c>
      <c r="GW70" s="41">
        <v>0.51106619718309843</v>
      </c>
      <c r="GX70" s="41">
        <v>0.35844507042253509</v>
      </c>
      <c r="GY70" s="41">
        <v>0.7184816901408454</v>
      </c>
      <c r="GZ70" s="41">
        <v>0.37828309859154929</v>
      </c>
      <c r="HA70" s="41">
        <v>0.25329436619718315</v>
      </c>
      <c r="HB70" s="41">
        <v>0.32813260563380292</v>
      </c>
      <c r="HC70" s="41">
        <v>0.31055238028169013</v>
      </c>
      <c r="HD70" s="41">
        <v>0.35289229577464787</v>
      </c>
      <c r="HE70" s="41">
        <v>0.3356522253521127</v>
      </c>
      <c r="HF70" s="41">
        <v>0.15046067605633809</v>
      </c>
      <c r="HG70" s="41">
        <v>0.17768005633802814</v>
      </c>
      <c r="HH70" s="41">
        <v>0.1873013661971831</v>
      </c>
      <c r="HI70" s="41">
        <v>0.49371132394366202</v>
      </c>
      <c r="HJ70" s="41">
        <v>0.47876111267605642</v>
      </c>
      <c r="HK70" s="41">
        <v>0.12498873239436617</v>
      </c>
      <c r="HL70" s="41">
        <v>0.98969325352112647</v>
      </c>
      <c r="HM70" s="41">
        <v>0.91238008450704211</v>
      </c>
      <c r="HN70" s="41">
        <v>0.53338383098591557</v>
      </c>
      <c r="HO70" s="41">
        <v>0.57654964788732399</v>
      </c>
      <c r="HP70" s="41">
        <v>0.60637828169014063</v>
      </c>
      <c r="HQ70" s="41">
        <v>0.64264805633802835</v>
      </c>
      <c r="HR70" s="41">
        <v>16.336338028169013</v>
      </c>
      <c r="HS70" s="41">
        <v>20.474507042253517</v>
      </c>
      <c r="HT70" s="41">
        <v>20.692957746478875</v>
      </c>
      <c r="HU70" s="41">
        <v>21.057887323943671</v>
      </c>
      <c r="HV70" s="41">
        <f t="shared" si="86"/>
        <v>4.3566197183098616</v>
      </c>
      <c r="HW70" s="41">
        <v>38.777605633802821</v>
      </c>
      <c r="HX70" s="41">
        <f t="shared" si="87"/>
        <v>98.495118309859166</v>
      </c>
      <c r="HY70" s="4">
        <v>106</v>
      </c>
      <c r="HZ70" s="40">
        <f t="shared" si="88"/>
        <v>7.5048816901408344</v>
      </c>
      <c r="IA70" s="41">
        <v>0.72367647058823525</v>
      </c>
      <c r="IB70" s="41">
        <v>0.4228725490196078</v>
      </c>
      <c r="IC70" s="41">
        <v>0.25985686274509801</v>
      </c>
      <c r="ID70" s="41">
        <v>0.66427843137254905</v>
      </c>
      <c r="IE70" s="41">
        <v>0.28909411764705883</v>
      </c>
      <c r="IF70" s="41">
        <v>0.19101568627450979</v>
      </c>
      <c r="IG70" s="41">
        <v>0.42981409803921572</v>
      </c>
      <c r="IH70" s="41">
        <v>0.39436331372549033</v>
      </c>
      <c r="II70" s="41">
        <v>0.4731699411764706</v>
      </c>
      <c r="IJ70" s="41">
        <v>0.43936205882352936</v>
      </c>
      <c r="IK70" s="41">
        <v>0.19000445098039215</v>
      </c>
      <c r="IL70" s="41">
        <v>0.24237121568627443</v>
      </c>
      <c r="IM70" s="41">
        <v>0.26208199999999998</v>
      </c>
      <c r="IN70" s="41">
        <v>0.58243541176470592</v>
      </c>
      <c r="IO70" s="41">
        <v>0.5534062352941177</v>
      </c>
      <c r="IP70" s="41">
        <v>9.8078431372549027E-2</v>
      </c>
      <c r="IQ70" s="41">
        <v>1.5392903725490197</v>
      </c>
      <c r="IR70" s="41">
        <v>1.3307141568627447</v>
      </c>
      <c r="IS70" s="41">
        <v>0.55575403921568611</v>
      </c>
      <c r="IT70" s="41">
        <v>0.61562982352941187</v>
      </c>
      <c r="IU70" s="41">
        <v>0.64761501960784307</v>
      </c>
      <c r="IV70" s="41">
        <v>0.6946921568627451</v>
      </c>
      <c r="IW70" s="41">
        <v>20.644509803921565</v>
      </c>
      <c r="IX70" s="41">
        <v>21.628823529411758</v>
      </c>
      <c r="IY70" s="41">
        <v>22.320392156862749</v>
      </c>
      <c r="IZ70" s="41">
        <v>22.789803921568627</v>
      </c>
      <c r="JA70" s="41">
        <f t="shared" si="89"/>
        <v>1.6758823529411835</v>
      </c>
      <c r="JB70" s="41">
        <v>41.09196078431372</v>
      </c>
      <c r="JC70" s="41">
        <f t="shared" si="90"/>
        <v>104.37358039215685</v>
      </c>
      <c r="JD70" s="41">
        <v>112</v>
      </c>
      <c r="JE70" s="41">
        <f t="shared" si="91"/>
        <v>7.6264196078431468</v>
      </c>
      <c r="JF70" s="41">
        <v>0.62596458333333327</v>
      </c>
      <c r="JG70" s="41">
        <v>0.31951666666666684</v>
      </c>
      <c r="JH70" s="41">
        <v>0.15183541666666669</v>
      </c>
      <c r="JI70" s="41">
        <v>0.56967291666666653</v>
      </c>
      <c r="JJ70" s="41">
        <v>0.18157083333333332</v>
      </c>
      <c r="JK70" s="41">
        <v>0.12664375000000005</v>
      </c>
      <c r="JL70" s="41">
        <v>0.54953327083333325</v>
      </c>
      <c r="JM70" s="41">
        <v>0.51599966666666675</v>
      </c>
      <c r="JN70" s="41">
        <v>0.60978300000000007</v>
      </c>
      <c r="JO70" s="41">
        <v>0.5795412708333334</v>
      </c>
      <c r="JP70" s="41">
        <v>0.27714514583333333</v>
      </c>
      <c r="JQ70" s="41">
        <v>0.35954066666666668</v>
      </c>
      <c r="JR70" s="41">
        <v>0.32294781249999999</v>
      </c>
      <c r="JS70" s="41">
        <v>0.66254793749999996</v>
      </c>
      <c r="JT70" s="41">
        <v>0.63539443749999991</v>
      </c>
      <c r="JU70" s="41">
        <v>5.4927083333333314E-2</v>
      </c>
      <c r="JV70" s="41">
        <v>2.5025397916666665</v>
      </c>
      <c r="JW70" s="41">
        <v>2.1873740833333337</v>
      </c>
      <c r="JX70" s="41">
        <v>0.5302954166666668</v>
      </c>
      <c r="JY70" s="41">
        <v>0.58870733333333336</v>
      </c>
      <c r="JZ70" s="41">
        <v>0.64414633333333338</v>
      </c>
      <c r="KA70" s="41">
        <v>0.68830802083333331</v>
      </c>
      <c r="KB70" s="41">
        <v>25.615208333333328</v>
      </c>
      <c r="KC70" s="41">
        <v>23.402499999999993</v>
      </c>
      <c r="KD70" s="41">
        <v>23.907083333333333</v>
      </c>
      <c r="KE70" s="41">
        <v>24.224999999999998</v>
      </c>
      <c r="KF70" s="41">
        <f t="shared" si="92"/>
        <v>-1.7081249999999955</v>
      </c>
      <c r="KG70" s="41">
        <v>43.099375000000009</v>
      </c>
      <c r="KH70" s="41">
        <f t="shared" si="93"/>
        <v>109.47241250000002</v>
      </c>
      <c r="KI70" s="41">
        <v>120</v>
      </c>
      <c r="KJ70" s="41">
        <f t="shared" si="94"/>
        <v>10.527587499999981</v>
      </c>
      <c r="KK70" s="41">
        <v>0.39269999999999994</v>
      </c>
      <c r="KL70" s="41">
        <v>0.16888888888888889</v>
      </c>
      <c r="KM70" s="41">
        <v>6.0362222222222234E-2</v>
      </c>
      <c r="KN70" s="41">
        <v>0.35719999999999996</v>
      </c>
      <c r="KO70" s="41">
        <v>8.160000000000002E-2</v>
      </c>
      <c r="KP70" s="41">
        <v>6.2986666666666663E-2</v>
      </c>
      <c r="KQ70" s="41">
        <v>0.65341175555555564</v>
      </c>
      <c r="KR70" s="41">
        <v>0.62644899999999981</v>
      </c>
      <c r="KS70" s="41">
        <v>0.73204324444444446</v>
      </c>
      <c r="KT70" s="41">
        <v>0.71027357777777766</v>
      </c>
      <c r="KU70" s="41">
        <v>0.3494071777777778</v>
      </c>
      <c r="KV70" s="41">
        <v>0.47517328888888893</v>
      </c>
      <c r="KW70" s="41">
        <v>0.39631244444444441</v>
      </c>
      <c r="KX70" s="41">
        <v>0.72194593333333346</v>
      </c>
      <c r="KY70" s="41">
        <v>0.69920404444444451</v>
      </c>
      <c r="KZ70" s="41">
        <v>1.8613333333333332E-2</v>
      </c>
      <c r="LA70" s="41">
        <v>3.8780207333333339</v>
      </c>
      <c r="LB70" s="41">
        <v>3.4322993777777779</v>
      </c>
      <c r="LC70" s="41">
        <v>0.54115086666666656</v>
      </c>
      <c r="LD70" s="41">
        <v>0.6058398222222221</v>
      </c>
      <c r="LE70" s="41">
        <v>0.67042700000000011</v>
      </c>
      <c r="LF70" s="41">
        <v>0.7170004888888889</v>
      </c>
      <c r="LG70" s="41">
        <v>19.853111111111122</v>
      </c>
      <c r="LH70" s="41">
        <v>16.814222222222217</v>
      </c>
      <c r="LI70" s="41">
        <v>17.114888888888888</v>
      </c>
      <c r="LJ70" s="41">
        <v>16.749333333333333</v>
      </c>
      <c r="LK70" s="41">
        <f t="shared" si="95"/>
        <v>-2.7382222222222339</v>
      </c>
      <c r="LL70" s="41">
        <v>56.195777777777778</v>
      </c>
      <c r="LM70" s="41">
        <f t="shared" si="96"/>
        <v>142.73727555555556</v>
      </c>
      <c r="LN70" s="41">
        <v>150</v>
      </c>
      <c r="LO70" s="41">
        <f t="shared" si="97"/>
        <v>7.2627244444444443</v>
      </c>
      <c r="LP70" s="41">
        <v>0.46372499999999994</v>
      </c>
      <c r="LQ70" s="41">
        <v>0.16130937499999995</v>
      </c>
      <c r="LR70" s="41">
        <v>3.4931250000000004E-2</v>
      </c>
      <c r="LS70" s="41">
        <v>0.41880937499999993</v>
      </c>
      <c r="LT70" s="41">
        <v>6.0899999999999996E-2</v>
      </c>
      <c r="LU70" s="41">
        <v>5.4206249999999984E-2</v>
      </c>
      <c r="LV70" s="41">
        <v>0.76647665624999994</v>
      </c>
      <c r="LW70" s="41">
        <v>0.74472534374999988</v>
      </c>
      <c r="LX70" s="41">
        <v>0.85925409374999984</v>
      </c>
      <c r="LY70" s="41">
        <v>0.84536390625000002</v>
      </c>
      <c r="LZ70" s="41">
        <v>0.45170137500000002</v>
      </c>
      <c r="MA70" s="41">
        <v>0.64397649999999995</v>
      </c>
      <c r="MB70" s="41">
        <v>0.48212321875000003</v>
      </c>
      <c r="MC70" s="41">
        <v>0.79006440625000018</v>
      </c>
      <c r="MD70" s="41">
        <v>0.77017946874999987</v>
      </c>
      <c r="ME70" s="41">
        <v>6.69375E-3</v>
      </c>
      <c r="MF70" s="41">
        <v>6.6488929062500013</v>
      </c>
      <c r="MG70" s="41">
        <v>5.9081166562499998</v>
      </c>
      <c r="MH70" s="41">
        <v>0.56089046874999993</v>
      </c>
      <c r="MI70" s="41">
        <v>0.62850403124999998</v>
      </c>
      <c r="MJ70" s="41">
        <v>0.70297984375</v>
      </c>
      <c r="MK70" s="41">
        <v>0.74869678124999972</v>
      </c>
      <c r="ML70" s="41">
        <v>23.495312499999994</v>
      </c>
      <c r="MM70" s="41">
        <v>19.3240625</v>
      </c>
      <c r="MN70" s="41">
        <v>19.724687500000005</v>
      </c>
      <c r="MO70" s="41">
        <v>19.693437500000002</v>
      </c>
      <c r="MP70" s="41">
        <f t="shared" si="98"/>
        <v>-3.7706249999999883</v>
      </c>
      <c r="MQ70" s="41">
        <v>64.400937500000012</v>
      </c>
      <c r="MR70" s="41">
        <f t="shared" si="99"/>
        <v>163.57838125000004</v>
      </c>
      <c r="MS70" s="41">
        <v>150</v>
      </c>
      <c r="MT70" s="41">
        <f t="shared" si="100"/>
        <v>-13.578381250000035</v>
      </c>
      <c r="MU70" s="41">
        <v>0.43503428571428576</v>
      </c>
      <c r="MV70" s="41">
        <v>0.14847714285714284</v>
      </c>
      <c r="MW70" s="41">
        <v>2.7611428571428571E-2</v>
      </c>
      <c r="MX70" s="41">
        <v>0.38418857142857143</v>
      </c>
      <c r="MY70" s="41">
        <v>5.091142857142858E-2</v>
      </c>
      <c r="MZ70" s="41">
        <v>4.4897142857142858E-2</v>
      </c>
      <c r="NA70" s="41">
        <v>0.78974777142857133</v>
      </c>
      <c r="NB70" s="41">
        <v>0.76531591428571433</v>
      </c>
      <c r="NC70" s="41">
        <v>0.88002600000000031</v>
      </c>
      <c r="ND70" s="41">
        <v>0.8652695714285713</v>
      </c>
      <c r="NE70" s="41">
        <v>0.48906157142857132</v>
      </c>
      <c r="NF70" s="41">
        <v>0.68593702857142869</v>
      </c>
      <c r="NG70" s="41">
        <v>0.48973234285714284</v>
      </c>
      <c r="NH70" s="41">
        <v>0.81208451428571427</v>
      </c>
      <c r="NI70" s="41">
        <v>0.79015257142857143</v>
      </c>
      <c r="NJ70" s="41">
        <v>6.0142857142857159E-3</v>
      </c>
      <c r="NK70" s="41">
        <v>7.5608967428571434</v>
      </c>
      <c r="NL70" s="41">
        <v>6.559928628571428</v>
      </c>
      <c r="NM70" s="41">
        <v>0.55640539999999983</v>
      </c>
      <c r="NN70" s="41">
        <v>0.61990151428571416</v>
      </c>
      <c r="NO70" s="41">
        <v>0.70163448571428566</v>
      </c>
      <c r="NP70" s="41">
        <v>0.74426688571428568</v>
      </c>
      <c r="NQ70" s="41">
        <v>23.526857142857136</v>
      </c>
      <c r="NR70" s="41">
        <v>19.385999999999996</v>
      </c>
      <c r="NS70" s="41">
        <v>19.835428571428569</v>
      </c>
      <c r="NT70" s="41">
        <v>20.068285714285718</v>
      </c>
      <c r="NU70" s="41">
        <f t="shared" si="101"/>
        <v>-3.6914285714285668</v>
      </c>
      <c r="NV70" s="41">
        <v>67.128000000000014</v>
      </c>
      <c r="NW70" s="41">
        <f t="shared" si="102"/>
        <v>170.50512000000003</v>
      </c>
      <c r="NX70" s="41">
        <v>174</v>
      </c>
      <c r="NY70" s="41">
        <f t="shared" si="103"/>
        <v>3.4948799999999665</v>
      </c>
      <c r="NZ70" s="41">
        <v>0.4529032258064517</v>
      </c>
      <c r="OA70" s="41">
        <v>0.14926774193548384</v>
      </c>
      <c r="OB70" s="41">
        <v>2.6148387096774188E-2</v>
      </c>
      <c r="OC70" s="41">
        <v>0.40096129032258077</v>
      </c>
      <c r="OD70" s="41">
        <v>4.8825806451612906E-2</v>
      </c>
      <c r="OE70" s="41">
        <v>4.1690322580645166E-2</v>
      </c>
      <c r="OF70" s="41">
        <v>0.80470693548387096</v>
      </c>
      <c r="OG70" s="41">
        <v>0.78247841935483875</v>
      </c>
      <c r="OH70" s="41">
        <v>0.89033812903225806</v>
      </c>
      <c r="OI70" s="41">
        <v>0.87718422580645172</v>
      </c>
      <c r="OJ70" s="41">
        <v>0.50660322580645167</v>
      </c>
      <c r="OK70" s="41">
        <v>0.70143422580645165</v>
      </c>
      <c r="OL70" s="41">
        <v>0.50323254838709675</v>
      </c>
      <c r="OM70" s="41">
        <v>0.8307227419354839</v>
      </c>
      <c r="ON70" s="41">
        <v>0.81115848387096778</v>
      </c>
      <c r="OO70" s="41">
        <v>7.1354838709677421E-3</v>
      </c>
      <c r="OP70" s="41">
        <v>8.2912698387096775</v>
      </c>
      <c r="OQ70" s="41">
        <v>7.2286974193548383</v>
      </c>
      <c r="OR70" s="41">
        <v>0.56511958064516121</v>
      </c>
      <c r="OS70" s="41">
        <v>0.62519464516129031</v>
      </c>
      <c r="OT70" s="41">
        <v>0.71027306451612893</v>
      </c>
      <c r="OU70" s="41">
        <v>0.75024758064516139</v>
      </c>
      <c r="OV70" s="41">
        <v>15.170967741935486</v>
      </c>
      <c r="OW70" s="41">
        <v>11.681935483870967</v>
      </c>
      <c r="OX70" s="41">
        <v>11.90935483870968</v>
      </c>
      <c r="OY70" s="41">
        <v>12.194838709677422</v>
      </c>
      <c r="OZ70" s="41">
        <f t="shared" si="104"/>
        <v>-3.2616129032258065</v>
      </c>
      <c r="PA70" s="41">
        <v>30.381612903225804</v>
      </c>
      <c r="PB70" s="41">
        <f t="shared" si="105"/>
        <v>77.169296774193541</v>
      </c>
      <c r="PC70" s="41">
        <v>184</v>
      </c>
      <c r="PD70" s="41">
        <f t="shared" si="106"/>
        <v>106.83070322580646</v>
      </c>
      <c r="PE70" s="41">
        <v>0.50443636363636368</v>
      </c>
      <c r="PF70" s="41">
        <v>0.13972575757575759</v>
      </c>
      <c r="PG70" s="41">
        <v>3.6443939393939397E-2</v>
      </c>
      <c r="PH70" s="41">
        <v>0.44371818181818173</v>
      </c>
      <c r="PI70" s="41">
        <v>5.5312121212121201E-2</v>
      </c>
      <c r="PJ70" s="41">
        <v>5.4363636363636336E-2</v>
      </c>
      <c r="PK70" s="41">
        <v>0.8022532272727273</v>
      </c>
      <c r="PL70" s="41">
        <v>0.77820792424242446</v>
      </c>
      <c r="PM70" s="41">
        <v>0.86514937878787879</v>
      </c>
      <c r="PN70" s="41">
        <v>0.84810196969696983</v>
      </c>
      <c r="PO70" s="41">
        <v>0.43242246969696968</v>
      </c>
      <c r="PP70" s="41">
        <v>0.58607760606060599</v>
      </c>
      <c r="PQ70" s="41">
        <v>0.56590180303030313</v>
      </c>
      <c r="PR70" s="41">
        <v>0.80536465151515169</v>
      </c>
      <c r="PS70" s="41">
        <v>0.78162375757575742</v>
      </c>
      <c r="PT70" s="41">
        <v>9.4848484848484833E-4</v>
      </c>
      <c r="PU70" s="41">
        <v>8.1443493939393932</v>
      </c>
      <c r="PV70" s="41">
        <v>7.0422502575757591</v>
      </c>
      <c r="PW70" s="41">
        <v>0.65401921212121206</v>
      </c>
      <c r="PX70" s="41">
        <v>0.70536810606060585</v>
      </c>
      <c r="PY70" s="41">
        <v>0.77876371212121198</v>
      </c>
      <c r="PZ70" s="41">
        <v>0.81154106060606068</v>
      </c>
      <c r="QA70" s="41">
        <v>23.766060606060638</v>
      </c>
      <c r="QB70" s="41">
        <v>19.58681818181817</v>
      </c>
      <c r="QC70" s="41">
        <v>19.851363636363633</v>
      </c>
      <c r="QD70" s="41">
        <v>19.585606060606054</v>
      </c>
      <c r="QE70" s="41">
        <f t="shared" si="107"/>
        <v>-3.9146969696970046</v>
      </c>
      <c r="QF70" s="41">
        <v>50.307121212121203</v>
      </c>
      <c r="QG70" s="41">
        <f t="shared" si="108"/>
        <v>127.78008787878785</v>
      </c>
      <c r="QH70" s="41">
        <v>185</v>
      </c>
      <c r="QI70" s="41">
        <f t="shared" si="109"/>
        <v>57.219912121212147</v>
      </c>
      <c r="QJ70" s="41">
        <v>0.46461034482758623</v>
      </c>
      <c r="QK70" s="41">
        <v>0.17916206896551731</v>
      </c>
      <c r="QL70" s="41">
        <v>4.2920689655172414E-2</v>
      </c>
      <c r="QM70" s="41">
        <v>0.32306206896551726</v>
      </c>
      <c r="QN70" s="41">
        <v>5.3686206896551722E-2</v>
      </c>
      <c r="QO70" s="41">
        <v>5.6813793103448279E-2</v>
      </c>
      <c r="QP70" s="41">
        <v>0.79264531034482766</v>
      </c>
      <c r="QQ70" s="41">
        <v>0.71517117241379324</v>
      </c>
      <c r="QR70" s="41">
        <v>0.83031168965517255</v>
      </c>
      <c r="QS70" s="41">
        <v>0.76540627586206889</v>
      </c>
      <c r="QT70" s="41">
        <v>0.53823258620689662</v>
      </c>
      <c r="QU70" s="41">
        <v>0.61251655172413788</v>
      </c>
      <c r="QV70" s="41">
        <v>0.44333165517241369</v>
      </c>
      <c r="QW70" s="41">
        <v>0.7815678965517241</v>
      </c>
      <c r="QX70" s="41">
        <v>0.70095037931034487</v>
      </c>
      <c r="QY70" s="41">
        <v>-3.1275862068965514E-3</v>
      </c>
      <c r="QZ70" s="41">
        <v>7.6747049999999994</v>
      </c>
      <c r="RA70" s="41">
        <v>5.0418766896551723</v>
      </c>
      <c r="RB70" s="41">
        <v>0.5339143103448275</v>
      </c>
      <c r="RC70" s="41">
        <v>0.55938096551724137</v>
      </c>
      <c r="RD70" s="41">
        <v>0.67671151724137946</v>
      </c>
      <c r="RE70" s="41">
        <v>0.69431834482758592</v>
      </c>
      <c r="RF70" s="41">
        <v>25.305172413793105</v>
      </c>
      <c r="RG70" s="41">
        <v>21.391379310344828</v>
      </c>
      <c r="RH70" s="41">
        <v>21.874137931034483</v>
      </c>
      <c r="RI70" s="41">
        <v>22.061724137931037</v>
      </c>
      <c r="RJ70" s="41">
        <f t="shared" si="110"/>
        <v>-3.4310344827586228</v>
      </c>
      <c r="RK70" s="41">
        <v>51.479310344827596</v>
      </c>
      <c r="RL70" s="41">
        <f t="shared" si="111"/>
        <v>130.75744827586209</v>
      </c>
      <c r="RM70" s="41">
        <v>197</v>
      </c>
      <c r="RN70" s="41">
        <f t="shared" si="112"/>
        <v>66.242551724137911</v>
      </c>
      <c r="RO70" s="41">
        <v>0.43589411764705899</v>
      </c>
      <c r="RP70" s="41">
        <v>0.13157058823529416</v>
      </c>
      <c r="RQ70" s="41">
        <v>3.7350000000000001E-2</v>
      </c>
      <c r="RR70" s="41">
        <v>0.30113235294117646</v>
      </c>
      <c r="RS70" s="41">
        <v>5.2573529411764713E-2</v>
      </c>
      <c r="RT70" s="41">
        <v>5.2117647058823539E-2</v>
      </c>
      <c r="RU70" s="41">
        <v>0.78455911764705843</v>
      </c>
      <c r="RV70" s="41">
        <v>0.70298997058823542</v>
      </c>
      <c r="RW70" s="41">
        <v>0.84200367647058816</v>
      </c>
      <c r="RX70" s="41">
        <v>0.77943738235294102</v>
      </c>
      <c r="RY70" s="41">
        <v>0.42901958823529418</v>
      </c>
      <c r="RZ70" s="41">
        <v>0.55786832352941174</v>
      </c>
      <c r="SA70" s="41">
        <v>0.536205911764706</v>
      </c>
      <c r="SB70" s="41">
        <v>0.78608964705882367</v>
      </c>
      <c r="SC70" s="41">
        <v>0.70497032352941158</v>
      </c>
      <c r="SD70" s="41">
        <v>4.5588235294117646E-4</v>
      </c>
      <c r="SE70" s="41">
        <v>7.3387168823529425</v>
      </c>
      <c r="SF70" s="41">
        <v>4.7619972352941176</v>
      </c>
      <c r="SG70" s="41">
        <v>0.63716076470588234</v>
      </c>
      <c r="SH70" s="41">
        <v>0.68358547058823527</v>
      </c>
      <c r="SI70" s="41">
        <v>0.76361108823529411</v>
      </c>
      <c r="SJ70" s="41">
        <v>0.79386538235294113</v>
      </c>
      <c r="SK70" s="41">
        <v>29.505294117647058</v>
      </c>
      <c r="SL70" s="41">
        <v>25.259705882352943</v>
      </c>
      <c r="SM70" s="41">
        <v>25.761470588235294</v>
      </c>
      <c r="SN70" s="41">
        <v>25.735000000000003</v>
      </c>
      <c r="SO70" s="41">
        <f t="shared" si="113"/>
        <v>-3.7438235294117632</v>
      </c>
      <c r="SP70" s="42">
        <v>65.447352941176476</v>
      </c>
      <c r="SQ70" s="42">
        <f t="shared" si="114"/>
        <v>166.23627647058825</v>
      </c>
      <c r="SR70" s="42">
        <v>202.5</v>
      </c>
      <c r="SS70" s="42">
        <f t="shared" si="115"/>
        <v>36.263723529411749</v>
      </c>
      <c r="ST70" s="41">
        <v>0.39410204081632655</v>
      </c>
      <c r="SU70" s="41">
        <v>0.13018979591836738</v>
      </c>
      <c r="SV70" s="41">
        <v>4.7534693877551021E-2</v>
      </c>
      <c r="SW70" s="41">
        <v>0.27703673469387757</v>
      </c>
      <c r="SX70" s="41">
        <v>5.6971428571428569E-2</v>
      </c>
      <c r="SY70" s="41">
        <v>5.346938775510205E-2</v>
      </c>
      <c r="SZ70" s="41">
        <v>0.74741348979591848</v>
      </c>
      <c r="TA70" s="41">
        <v>0.65918744897959181</v>
      </c>
      <c r="TB70" s="41">
        <v>0.7844027142857144</v>
      </c>
      <c r="TC70" s="41">
        <v>0.70727320408163286</v>
      </c>
      <c r="TD70" s="41">
        <v>0.39146769387755098</v>
      </c>
      <c r="TE70" s="41">
        <v>0.46478251020408151</v>
      </c>
      <c r="TF70" s="41">
        <v>0.50362753061224474</v>
      </c>
      <c r="TG70" s="41">
        <v>0.76078110204081628</v>
      </c>
      <c r="TH70" s="41">
        <v>0.67664255102040816</v>
      </c>
      <c r="TI70" s="41">
        <v>3.5020408163265308E-3</v>
      </c>
      <c r="TJ70" s="41">
        <v>5.9754854897959175</v>
      </c>
      <c r="TK70" s="41">
        <v>3.9076039795918369</v>
      </c>
      <c r="TL70" s="41">
        <v>0.64223124489795913</v>
      </c>
      <c r="TM70" s="41">
        <v>0.67363661224489801</v>
      </c>
      <c r="TN70" s="41">
        <v>0.76165746938775525</v>
      </c>
      <c r="TO70" s="41">
        <v>0.78259751020408141</v>
      </c>
      <c r="TP70" s="41">
        <v>31.911020408163282</v>
      </c>
      <c r="TQ70" s="41">
        <v>28.584693877551018</v>
      </c>
      <c r="TR70" s="41">
        <v>29.593061224489794</v>
      </c>
      <c r="TS70" s="41">
        <v>29.499591836734698</v>
      </c>
      <c r="TT70" s="41">
        <f t="shared" si="62"/>
        <v>-2.3179591836734872</v>
      </c>
      <c r="TU70" s="41">
        <v>57.212040816326535</v>
      </c>
      <c r="TV70" s="41">
        <f t="shared" si="65"/>
        <v>145.31858367346939</v>
      </c>
      <c r="TW70" s="41">
        <v>207</v>
      </c>
      <c r="TX70" s="41">
        <f t="shared" si="66"/>
        <v>61.681416326530609</v>
      </c>
      <c r="TY70" s="41">
        <v>0.39884166666666671</v>
      </c>
      <c r="TZ70" s="41">
        <v>0.13485416666666664</v>
      </c>
      <c r="UA70" s="41">
        <v>5.1137500000000009E-2</v>
      </c>
      <c r="UB70" s="41">
        <v>0.26683333333333331</v>
      </c>
      <c r="UC70" s="41">
        <v>6.6254166666666683E-2</v>
      </c>
      <c r="UD70" s="41">
        <v>5.61375E-2</v>
      </c>
      <c r="UE70" s="41">
        <v>0.71540095833333328</v>
      </c>
      <c r="UF70" s="41">
        <v>0.60304245833333336</v>
      </c>
      <c r="UG70" s="41">
        <v>0.77227858333333332</v>
      </c>
      <c r="UH70" s="41">
        <v>0.67824037500000001</v>
      </c>
      <c r="UI70" s="41">
        <v>0.3422355416666667</v>
      </c>
      <c r="UJ70" s="41">
        <v>0.45005404166666668</v>
      </c>
      <c r="UK70" s="41">
        <v>0.49473266666666671</v>
      </c>
      <c r="UL70" s="41">
        <v>0.75265570833333328</v>
      </c>
      <c r="UM70" s="41">
        <v>0.65233550000000007</v>
      </c>
      <c r="UN70" s="41">
        <v>1.0116666666666666E-2</v>
      </c>
      <c r="UO70" s="41">
        <v>5.0917739583333326</v>
      </c>
      <c r="UP70" s="41">
        <v>3.0741256666666672</v>
      </c>
      <c r="UQ70" s="41">
        <v>0.64096612499999994</v>
      </c>
      <c r="UR70" s="41">
        <v>0.6918324583333334</v>
      </c>
      <c r="US70" s="41">
        <v>0.75941387500000002</v>
      </c>
      <c r="UT70" s="41">
        <v>0.79348554166666674</v>
      </c>
      <c r="UU70" s="41">
        <v>32.512083333333322</v>
      </c>
      <c r="UV70" s="41">
        <v>26.790833333333328</v>
      </c>
      <c r="UW70" s="41">
        <v>27.31291666666667</v>
      </c>
      <c r="UX70" s="41">
        <v>27.423333333333332</v>
      </c>
      <c r="UY70" s="41">
        <f t="shared" si="116"/>
        <v>-5.1991666666666525</v>
      </c>
      <c r="UZ70" s="42">
        <v>72.900000000000006</v>
      </c>
      <c r="VA70" s="42">
        <f t="shared" si="117"/>
        <v>185.16600000000003</v>
      </c>
      <c r="VB70" s="42">
        <v>206</v>
      </c>
      <c r="VC70" s="42">
        <f t="shared" si="118"/>
        <v>20.833999999999975</v>
      </c>
      <c r="VD70" s="41">
        <f t="shared" si="71"/>
        <v>21.845457570103711</v>
      </c>
      <c r="VE70" s="41">
        <f t="shared" si="72"/>
        <v>22.416932071707414</v>
      </c>
      <c r="VF70" s="41">
        <f t="shared" si="67"/>
        <v>2.666971414182949</v>
      </c>
    </row>
    <row r="71" spans="1:578" x14ac:dyDescent="0.25">
      <c r="A71" s="4">
        <v>2</v>
      </c>
      <c r="B71" s="4">
        <v>7</v>
      </c>
      <c r="C71" s="28">
        <v>710</v>
      </c>
      <c r="D71" s="42">
        <v>-9999</v>
      </c>
      <c r="E71" s="42">
        <v>-9999</v>
      </c>
      <c r="F71" s="4">
        <v>10</v>
      </c>
      <c r="G71" s="4">
        <v>48.8</v>
      </c>
      <c r="H71" s="40">
        <v>548.71012658227846</v>
      </c>
      <c r="I71" s="40">
        <f t="shared" si="73"/>
        <v>597.51012658227842</v>
      </c>
      <c r="J71" s="41">
        <f t="shared" si="74"/>
        <v>1.2358017095807206</v>
      </c>
      <c r="K71" s="4" t="s">
        <v>11</v>
      </c>
      <c r="L71" s="42">
        <v>300</v>
      </c>
      <c r="M71" s="42">
        <f t="shared" si="68"/>
        <v>336.00000000000006</v>
      </c>
      <c r="N71" s="42">
        <v>-9999</v>
      </c>
      <c r="O71" s="42">
        <v>-9999</v>
      </c>
      <c r="P71" s="42">
        <v>-9999</v>
      </c>
      <c r="Q71" s="42">
        <v>-9999</v>
      </c>
      <c r="R71" s="42">
        <v>-9999</v>
      </c>
      <c r="S71" s="42">
        <v>-9999</v>
      </c>
      <c r="T71" s="42">
        <v>-9999</v>
      </c>
      <c r="U71" s="42">
        <v>-9999</v>
      </c>
      <c r="V71" s="42">
        <v>-9999</v>
      </c>
      <c r="W71" s="42">
        <v>-9999</v>
      </c>
      <c r="X71" s="42">
        <v>-9999</v>
      </c>
      <c r="Y71" s="42">
        <v>-9999</v>
      </c>
      <c r="Z71" s="42">
        <v>-9999</v>
      </c>
      <c r="AA71" s="42">
        <v>-9999</v>
      </c>
      <c r="AB71" s="42">
        <v>-9999</v>
      </c>
      <c r="AC71" s="42">
        <v>-9999</v>
      </c>
      <c r="AD71" s="42">
        <v>-9999</v>
      </c>
      <c r="AE71" s="42">
        <v>-9999</v>
      </c>
      <c r="AF71" s="43">
        <v>16</v>
      </c>
      <c r="AG71" s="42">
        <v>-9999</v>
      </c>
      <c r="AH71" s="42">
        <v>-9999</v>
      </c>
      <c r="AI71" s="42">
        <v>-9999</v>
      </c>
      <c r="AJ71" s="42">
        <v>-9999</v>
      </c>
      <c r="AK71" s="42">
        <v>-9999</v>
      </c>
      <c r="AL71" s="42">
        <v>-9999</v>
      </c>
      <c r="AM71" s="42">
        <v>-9999</v>
      </c>
      <c r="AN71" s="42">
        <v>-9999</v>
      </c>
      <c r="AO71" s="42">
        <v>-9999</v>
      </c>
      <c r="AP71" s="42">
        <v>-9999</v>
      </c>
      <c r="AQ71" s="42">
        <v>-9999</v>
      </c>
      <c r="AR71" s="42">
        <v>-9999</v>
      </c>
      <c r="AS71" s="42">
        <v>-9999</v>
      </c>
      <c r="AT71" s="42">
        <v>-9999</v>
      </c>
      <c r="AU71" s="42">
        <v>-9999</v>
      </c>
      <c r="AV71" s="42">
        <v>-9999</v>
      </c>
      <c r="AW71" s="42">
        <v>-9999</v>
      </c>
      <c r="AX71" s="42">
        <v>-9999</v>
      </c>
      <c r="AY71" s="42">
        <v>-9999</v>
      </c>
      <c r="AZ71" s="42">
        <v>-9999</v>
      </c>
      <c r="BA71" s="42">
        <v>-9999</v>
      </c>
      <c r="BB71" s="42">
        <v>-9999</v>
      </c>
      <c r="BC71" s="42">
        <v>-9999</v>
      </c>
      <c r="BD71" s="42">
        <v>-9999</v>
      </c>
      <c r="BE71" s="42">
        <v>-9999</v>
      </c>
      <c r="BF71" s="42">
        <v>-9999</v>
      </c>
      <c r="BG71" s="42">
        <v>-9999</v>
      </c>
      <c r="BH71" s="42">
        <v>-9999</v>
      </c>
      <c r="BI71" s="42">
        <v>-9999</v>
      </c>
      <c r="BJ71" s="42">
        <v>-9999</v>
      </c>
      <c r="BK71" s="42">
        <v>-9999</v>
      </c>
      <c r="BL71" s="42">
        <v>-9999</v>
      </c>
      <c r="BM71" s="42">
        <v>-9999</v>
      </c>
      <c r="BN71" s="42">
        <v>-9999</v>
      </c>
      <c r="BO71" s="42">
        <v>-9999</v>
      </c>
      <c r="BP71" s="42">
        <v>-9999</v>
      </c>
      <c r="BQ71" s="42">
        <v>-9999</v>
      </c>
      <c r="BR71" s="42">
        <v>-9999</v>
      </c>
      <c r="BS71" s="42">
        <v>-9999</v>
      </c>
      <c r="BT71" s="42">
        <v>-9999</v>
      </c>
      <c r="BU71" s="42">
        <v>-9999</v>
      </c>
      <c r="BV71" s="42">
        <v>-9999</v>
      </c>
      <c r="BW71" s="42">
        <v>-9999</v>
      </c>
      <c r="BX71" s="42">
        <v>-9999</v>
      </c>
      <c r="BY71" s="42">
        <v>-9999</v>
      </c>
      <c r="BZ71" s="42">
        <v>-9999</v>
      </c>
      <c r="CA71" s="4">
        <v>73.800000000000011</v>
      </c>
      <c r="CB71" s="4">
        <v>87.75</v>
      </c>
      <c r="CC71" s="4">
        <v>86.25</v>
      </c>
      <c r="CD71" s="63">
        <v>-9999</v>
      </c>
      <c r="CE71" s="60">
        <v>-9999</v>
      </c>
      <c r="CF71" s="42">
        <v>-9999</v>
      </c>
      <c r="CG71" s="42">
        <v>-9999</v>
      </c>
      <c r="CH71" s="61">
        <v>-9999</v>
      </c>
      <c r="CI71" s="60">
        <v>-9999</v>
      </c>
      <c r="CJ71" s="42">
        <v>-9999</v>
      </c>
      <c r="CK71" s="42">
        <v>-9999</v>
      </c>
      <c r="CL71" s="62">
        <v>-9999</v>
      </c>
      <c r="CM71" s="60">
        <v>-9999</v>
      </c>
      <c r="CN71" s="42">
        <v>-9999</v>
      </c>
      <c r="CO71" s="42">
        <v>-9999</v>
      </c>
      <c r="CP71" s="62">
        <v>-9999</v>
      </c>
      <c r="CQ71" s="60">
        <v>-9999</v>
      </c>
      <c r="CR71" s="42">
        <v>-9999</v>
      </c>
      <c r="CS71" s="42">
        <v>-9999</v>
      </c>
      <c r="CT71" s="8">
        <v>1608.2</v>
      </c>
      <c r="CU71" s="8">
        <v>3.4712950600801125</v>
      </c>
      <c r="CV71" s="8">
        <v>4.8206025000000006</v>
      </c>
      <c r="CW71" s="8">
        <v>3336.0975106327473</v>
      </c>
      <c r="CX71" s="25">
        <f t="shared" si="61"/>
        <v>3336.0975106327473</v>
      </c>
      <c r="CY71" s="25">
        <f t="shared" si="75"/>
        <v>3496.0869565217395</v>
      </c>
      <c r="CZ71" s="60">
        <v>-9999</v>
      </c>
      <c r="DA71" s="43">
        <v>3.13</v>
      </c>
      <c r="DB71" s="41">
        <f t="shared" si="76"/>
        <v>104.41985208280499</v>
      </c>
      <c r="DC71" s="41">
        <v>68.599999999999994</v>
      </c>
      <c r="DD71" s="41">
        <v>1276</v>
      </c>
      <c r="DE71" s="41">
        <f t="shared" si="70"/>
        <v>53.761755485893417</v>
      </c>
      <c r="DF71" s="41">
        <v>0</v>
      </c>
      <c r="DG71" s="41">
        <v>0.76765483870967721</v>
      </c>
      <c r="DH71" s="41">
        <v>0.55458225806451611</v>
      </c>
      <c r="DI71" s="41">
        <v>0.47893387096774198</v>
      </c>
      <c r="DJ71" s="41">
        <v>0.73335645161290341</v>
      </c>
      <c r="DK71" s="41">
        <v>0.48928548387096782</v>
      </c>
      <c r="DL71" s="41">
        <v>0.3021241935483871</v>
      </c>
      <c r="DM71" s="41">
        <v>0.22091087096774195</v>
      </c>
      <c r="DN71" s="41">
        <v>0.1992442096774194</v>
      </c>
      <c r="DO71" s="41">
        <v>0.23070291935483866</v>
      </c>
      <c r="DP71" s="41">
        <v>0.20914627419354836</v>
      </c>
      <c r="DQ71" s="41">
        <v>6.2847887096774219E-2</v>
      </c>
      <c r="DR71" s="41">
        <v>7.3201467741935478E-2</v>
      </c>
      <c r="DS71" s="41">
        <v>0.16020424193548385</v>
      </c>
      <c r="DT71" s="41">
        <v>0.43432488709677425</v>
      </c>
      <c r="DU71" s="41">
        <v>0.41577969354838695</v>
      </c>
      <c r="DV71" s="41">
        <v>0.18716129032258066</v>
      </c>
      <c r="DW71" s="41">
        <v>0.56773758064516133</v>
      </c>
      <c r="DX71" s="41">
        <v>0.49802619354838706</v>
      </c>
      <c r="DY71" s="41">
        <v>0.6909856935483869</v>
      </c>
      <c r="DZ71" s="41">
        <v>0.72395079032258047</v>
      </c>
      <c r="EA71" s="41">
        <v>0.73266043548387061</v>
      </c>
      <c r="EB71" s="41">
        <v>0.7604411612903228</v>
      </c>
      <c r="EC71" s="41">
        <v>21.176935483870956</v>
      </c>
      <c r="ED71" s="41">
        <v>24.83048387096774</v>
      </c>
      <c r="EE71" s="41">
        <v>25.37403225806451</v>
      </c>
      <c r="EF71" s="41">
        <v>27.298387096774185</v>
      </c>
      <c r="EG71" s="41">
        <f t="shared" si="77"/>
        <v>4.1970967741935539</v>
      </c>
      <c r="EH71" s="41">
        <v>38.045806451612897</v>
      </c>
      <c r="EI71" s="42">
        <f t="shared" si="78"/>
        <v>96.63634838709676</v>
      </c>
      <c r="EJ71" s="4">
        <v>105</v>
      </c>
      <c r="EK71" s="40">
        <f t="shared" si="79"/>
        <v>8.3636516129032401</v>
      </c>
      <c r="EL71" s="41">
        <v>0.73010465116279077</v>
      </c>
      <c r="EM71" s="41">
        <v>0.51941627906976751</v>
      </c>
      <c r="EN71" s="41">
        <v>0.43235813953488383</v>
      </c>
      <c r="EO71" s="41">
        <v>0.69346279069767458</v>
      </c>
      <c r="EP71" s="41">
        <v>0.44157674418604659</v>
      </c>
      <c r="EQ71" s="41">
        <v>0.27709302325581403</v>
      </c>
      <c r="ER71" s="41">
        <v>0.24586867441860469</v>
      </c>
      <c r="ES71" s="41">
        <v>0.22146806976744188</v>
      </c>
      <c r="ET71" s="41">
        <v>0.25555723255813961</v>
      </c>
      <c r="EU71" s="41">
        <v>0.23126016279069761</v>
      </c>
      <c r="EV71" s="41">
        <v>8.1360279069767449E-2</v>
      </c>
      <c r="EW71" s="41">
        <v>9.164181395348836E-2</v>
      </c>
      <c r="EX71" s="41">
        <v>0.1678258604651163</v>
      </c>
      <c r="EY71" s="41">
        <v>0.44915916279069767</v>
      </c>
      <c r="EZ71" s="41">
        <v>0.42829341860465114</v>
      </c>
      <c r="FA71" s="41">
        <v>0.16448372093023253</v>
      </c>
      <c r="FB71" s="41">
        <v>0.65318020930232568</v>
      </c>
      <c r="FC71" s="41">
        <v>0.5698887441860464</v>
      </c>
      <c r="FD71" s="41">
        <v>0.65526962790697674</v>
      </c>
      <c r="FE71" s="41">
        <v>0.68275699999999995</v>
      </c>
      <c r="FF71" s="41">
        <v>0.70388206976744183</v>
      </c>
      <c r="FG71" s="41">
        <v>0.72720923255813963</v>
      </c>
      <c r="FH71" s="41">
        <v>22.956976744186054</v>
      </c>
      <c r="FI71" s="41">
        <v>25.654186046511626</v>
      </c>
      <c r="FJ71" s="41">
        <v>26.271162790697666</v>
      </c>
      <c r="FK71" s="41">
        <v>27.759302325581398</v>
      </c>
      <c r="FL71" s="41">
        <f t="shared" si="80"/>
        <v>3.3141860465116117</v>
      </c>
      <c r="FM71" s="41">
        <v>39.519534883720937</v>
      </c>
      <c r="FN71" s="40">
        <f t="shared" si="81"/>
        <v>100.37961860465118</v>
      </c>
      <c r="FO71" s="4">
        <v>105</v>
      </c>
      <c r="FP71" s="40">
        <f t="shared" si="82"/>
        <v>4.6203813953488151</v>
      </c>
      <c r="FQ71" s="41">
        <v>0.68795660377358492</v>
      </c>
      <c r="FR71" s="41">
        <v>0.47645660377358501</v>
      </c>
      <c r="FS71" s="41">
        <v>0.36765660377358494</v>
      </c>
      <c r="FT71" s="41">
        <v>0.65211698113207539</v>
      </c>
      <c r="FU71" s="41">
        <v>0.36537169811320758</v>
      </c>
      <c r="FV71" s="41">
        <v>0.23741320754716971</v>
      </c>
      <c r="FW71" s="41">
        <v>0.30579224528301896</v>
      </c>
      <c r="FX71" s="41">
        <v>0.28141862264150941</v>
      </c>
      <c r="FY71" s="41">
        <v>0.30424943396226412</v>
      </c>
      <c r="FZ71" s="41">
        <v>0.27983450943396232</v>
      </c>
      <c r="GA71" s="41">
        <v>0.13156366037735848</v>
      </c>
      <c r="GB71" s="41">
        <v>0.13040664150943398</v>
      </c>
      <c r="GC71" s="41">
        <v>0.18136613207547173</v>
      </c>
      <c r="GD71" s="41">
        <v>0.487178</v>
      </c>
      <c r="GE71" s="41">
        <v>0.46652537735849048</v>
      </c>
      <c r="GF71" s="41">
        <v>0.12795849056603778</v>
      </c>
      <c r="GG71" s="41">
        <v>0.88586628301886783</v>
      </c>
      <c r="GH71" s="41">
        <v>0.78717433962264172</v>
      </c>
      <c r="GI71" s="41">
        <v>0.59425852830188686</v>
      </c>
      <c r="GJ71" s="41">
        <v>0.5978103773584903</v>
      </c>
      <c r="GK71" s="41">
        <v>0.65533245283018893</v>
      </c>
      <c r="GL71" s="41">
        <v>0.65683475471698105</v>
      </c>
      <c r="GM71" s="41">
        <v>20.213018867924529</v>
      </c>
      <c r="GN71" s="41">
        <v>21.244528301886792</v>
      </c>
      <c r="GO71" s="41">
        <v>22.221886792452828</v>
      </c>
      <c r="GP71" s="41">
        <v>23.416226415094329</v>
      </c>
      <c r="GQ71" s="41">
        <f t="shared" si="83"/>
        <v>2.0088679245282997</v>
      </c>
      <c r="GR71" s="40">
        <v>39.287169811320744</v>
      </c>
      <c r="GS71" s="40">
        <f t="shared" si="84"/>
        <v>99.789411320754695</v>
      </c>
      <c r="GT71" s="4">
        <v>104</v>
      </c>
      <c r="GU71" s="41">
        <f t="shared" si="85"/>
        <v>4.2105886792453049</v>
      </c>
      <c r="GV71" s="41">
        <v>0.76300579710144933</v>
      </c>
      <c r="GW71" s="41">
        <v>0.51867681159420287</v>
      </c>
      <c r="GX71" s="41">
        <v>0.36926956521739129</v>
      </c>
      <c r="GY71" s="41">
        <v>0.73117971014492766</v>
      </c>
      <c r="GZ71" s="41">
        <v>0.38133188405797092</v>
      </c>
      <c r="HA71" s="41">
        <v>0.2588086956521739</v>
      </c>
      <c r="HB71" s="41">
        <v>0.33234044927536233</v>
      </c>
      <c r="HC71" s="41">
        <v>0.31347553623188396</v>
      </c>
      <c r="HD71" s="41">
        <v>0.34796324637681153</v>
      </c>
      <c r="HE71" s="41">
        <v>0.32929504347826077</v>
      </c>
      <c r="HF71" s="41">
        <v>0.15260186956521737</v>
      </c>
      <c r="HG71" s="41">
        <v>0.16985399999999989</v>
      </c>
      <c r="HH71" s="41">
        <v>0.18966631884057963</v>
      </c>
      <c r="HI71" s="41">
        <v>0.49281378260869585</v>
      </c>
      <c r="HJ71" s="41">
        <v>0.47667421739130444</v>
      </c>
      <c r="HK71" s="41">
        <v>0.12252318840579711</v>
      </c>
      <c r="HL71" s="41">
        <v>1.0049046666666666</v>
      </c>
      <c r="HM71" s="41">
        <v>0.92133543478260871</v>
      </c>
      <c r="HN71" s="41">
        <v>0.5464541739130433</v>
      </c>
      <c r="HO71" s="41">
        <v>0.57224839130434779</v>
      </c>
      <c r="HP71" s="41">
        <v>0.61818031884057989</v>
      </c>
      <c r="HQ71" s="41">
        <v>0.63987511594202873</v>
      </c>
      <c r="HR71" s="41">
        <v>16.569855072463778</v>
      </c>
      <c r="HS71" s="41">
        <v>19.999855072463763</v>
      </c>
      <c r="HT71" s="41">
        <v>20.165217391304349</v>
      </c>
      <c r="HU71" s="41">
        <v>21.158405797101441</v>
      </c>
      <c r="HV71" s="41">
        <f t="shared" si="86"/>
        <v>3.5953623188405714</v>
      </c>
      <c r="HW71" s="41">
        <v>38.737246376811605</v>
      </c>
      <c r="HX71" s="41">
        <f t="shared" si="87"/>
        <v>98.392605797101481</v>
      </c>
      <c r="HY71" s="4">
        <v>106</v>
      </c>
      <c r="HZ71" s="40">
        <f t="shared" si="88"/>
        <v>7.6073942028985186</v>
      </c>
      <c r="IA71" s="41">
        <v>0.7108040000000001</v>
      </c>
      <c r="IB71" s="41">
        <v>0.42376800000000003</v>
      </c>
      <c r="IC71" s="41">
        <v>0.27001799999999998</v>
      </c>
      <c r="ID71" s="41">
        <v>0.65325400000000011</v>
      </c>
      <c r="IE71" s="41">
        <v>0.29204200000000002</v>
      </c>
      <c r="IF71" s="41">
        <v>0.196964</v>
      </c>
      <c r="IG71" s="41">
        <v>0.41728978</v>
      </c>
      <c r="IH71" s="41">
        <v>0.38192604000000002</v>
      </c>
      <c r="II71" s="41">
        <v>0.45206064000000007</v>
      </c>
      <c r="IJ71" s="41">
        <v>0.41796065999999987</v>
      </c>
      <c r="IK71" s="41">
        <v>0.18465830000000008</v>
      </c>
      <c r="IL71" s="41">
        <v>0.22624506</v>
      </c>
      <c r="IM71" s="41">
        <v>0.25278094000000001</v>
      </c>
      <c r="IN71" s="41">
        <v>0.56643660000000007</v>
      </c>
      <c r="IO71" s="41">
        <v>0.53710120000000006</v>
      </c>
      <c r="IP71" s="41">
        <v>9.5077999999999982E-2</v>
      </c>
      <c r="IQ71" s="41">
        <v>1.4569704799999998</v>
      </c>
      <c r="IR71" s="41">
        <v>1.2578521399999998</v>
      </c>
      <c r="IS71" s="41">
        <v>0.56257309999999983</v>
      </c>
      <c r="IT71" s="41">
        <v>0.61193134000000005</v>
      </c>
      <c r="IU71" s="41">
        <v>0.65065835999999999</v>
      </c>
      <c r="IV71" s="41">
        <v>0.68963871999999993</v>
      </c>
      <c r="IW71" s="41">
        <v>20.861800000000002</v>
      </c>
      <c r="IX71" s="41">
        <v>21.148000000000003</v>
      </c>
      <c r="IY71" s="41">
        <v>22.512400000000007</v>
      </c>
      <c r="IZ71" s="41">
        <v>23.388999999999992</v>
      </c>
      <c r="JA71" s="41">
        <f t="shared" si="89"/>
        <v>1.6506000000000043</v>
      </c>
      <c r="JB71" s="41">
        <v>41.78459999999999</v>
      </c>
      <c r="JC71" s="41">
        <f t="shared" si="90"/>
        <v>106.13288399999998</v>
      </c>
      <c r="JD71" s="41">
        <v>112</v>
      </c>
      <c r="JE71" s="41">
        <f t="shared" si="91"/>
        <v>5.8671160000000242</v>
      </c>
      <c r="JF71" s="41">
        <v>0.62668157894736842</v>
      </c>
      <c r="JG71" s="41">
        <v>0.32922368421052628</v>
      </c>
      <c r="JH71" s="41">
        <v>0.16952105263157893</v>
      </c>
      <c r="JI71" s="41">
        <v>0.56827368421052626</v>
      </c>
      <c r="JJ71" s="41">
        <v>0.18126052631578948</v>
      </c>
      <c r="JK71" s="41">
        <v>0.13572894736842103</v>
      </c>
      <c r="JL71" s="41">
        <v>0.55076199999999997</v>
      </c>
      <c r="JM71" s="41">
        <v>0.5159132894736842</v>
      </c>
      <c r="JN71" s="41">
        <v>0.57728763157894714</v>
      </c>
      <c r="JO71" s="41">
        <v>0.54395336842105269</v>
      </c>
      <c r="JP71" s="41">
        <v>0.29034494736842104</v>
      </c>
      <c r="JQ71" s="41">
        <v>0.32898255263157905</v>
      </c>
      <c r="JR71" s="41">
        <v>0.31088718421052641</v>
      </c>
      <c r="JS71" s="41">
        <v>0.6441458684210527</v>
      </c>
      <c r="JT71" s="41">
        <v>0.61466963157894716</v>
      </c>
      <c r="JU71" s="41">
        <v>4.5531578947368409E-2</v>
      </c>
      <c r="JV71" s="41">
        <v>2.5133462368421049</v>
      </c>
      <c r="JW71" s="41">
        <v>2.1850019736842103</v>
      </c>
      <c r="JX71" s="41">
        <v>0.53873721052631585</v>
      </c>
      <c r="JY71" s="41">
        <v>0.5649093947368421</v>
      </c>
      <c r="JZ71" s="41">
        <v>0.64677515789473683</v>
      </c>
      <c r="KA71" s="41">
        <v>0.66566915789473691</v>
      </c>
      <c r="KB71" s="41">
        <v>25.473157894736858</v>
      </c>
      <c r="KC71" s="41">
        <v>22.973421052631579</v>
      </c>
      <c r="KD71" s="41">
        <v>23.86894736842105</v>
      </c>
      <c r="KE71" s="41">
        <v>24.808947368421052</v>
      </c>
      <c r="KF71" s="41">
        <f t="shared" si="92"/>
        <v>-1.6042105263158071</v>
      </c>
      <c r="KG71" s="41">
        <v>43.888157894736842</v>
      </c>
      <c r="KH71" s="41">
        <f t="shared" si="93"/>
        <v>111.47592105263158</v>
      </c>
      <c r="KI71" s="41">
        <v>120</v>
      </c>
      <c r="KJ71" s="41">
        <f t="shared" si="94"/>
        <v>8.5240789473684231</v>
      </c>
      <c r="KK71" s="41">
        <v>0.39189565217391298</v>
      </c>
      <c r="KL71" s="41">
        <v>0.17306739130434778</v>
      </c>
      <c r="KM71" s="41">
        <v>6.7826086956521744E-2</v>
      </c>
      <c r="KN71" s="41">
        <v>0.35414782608695644</v>
      </c>
      <c r="KO71" s="41">
        <v>8.2545652173913048E-2</v>
      </c>
      <c r="KP71" s="41">
        <v>6.6923913043478264E-2</v>
      </c>
      <c r="KQ71" s="41">
        <v>0.65011249999999987</v>
      </c>
      <c r="KR71" s="41">
        <v>0.62011971739130434</v>
      </c>
      <c r="KS71" s="41">
        <v>0.70595765217391315</v>
      </c>
      <c r="KT71" s="41">
        <v>0.67982602173913054</v>
      </c>
      <c r="KU71" s="41">
        <v>0.35435795652173913</v>
      </c>
      <c r="KV71" s="41">
        <v>0.443743847826087</v>
      </c>
      <c r="KW71" s="41">
        <v>0.38588567391304346</v>
      </c>
      <c r="KX71" s="41">
        <v>0.70721184782608693</v>
      </c>
      <c r="KY71" s="41">
        <v>0.68116352173913053</v>
      </c>
      <c r="KZ71" s="41">
        <v>1.5621739130434787E-2</v>
      </c>
      <c r="LA71" s="41">
        <v>3.7979440000000007</v>
      </c>
      <c r="LB71" s="41">
        <v>3.3367914347826084</v>
      </c>
      <c r="LC71" s="41">
        <v>0.54663143478260867</v>
      </c>
      <c r="LD71" s="41">
        <v>0.59187697826086949</v>
      </c>
      <c r="LE71" s="41">
        <v>0.67168563043478258</v>
      </c>
      <c r="LF71" s="41">
        <v>0.70422530434782615</v>
      </c>
      <c r="LG71" s="41">
        <v>19.871956521739122</v>
      </c>
      <c r="LH71" s="41">
        <v>16.785217391304347</v>
      </c>
      <c r="LI71" s="41">
        <v>17.146521739130439</v>
      </c>
      <c r="LJ71" s="41">
        <v>16.929565217391307</v>
      </c>
      <c r="LK71" s="41">
        <f t="shared" si="95"/>
        <v>-2.7254347826086835</v>
      </c>
      <c r="LL71" s="41">
        <v>56.164782608695653</v>
      </c>
      <c r="LM71" s="41">
        <f t="shared" si="96"/>
        <v>142.65854782608696</v>
      </c>
      <c r="LN71" s="41">
        <v>150</v>
      </c>
      <c r="LO71" s="41">
        <f t="shared" si="97"/>
        <v>7.3414521739130407</v>
      </c>
      <c r="LP71" s="41">
        <v>0.47325666666666666</v>
      </c>
      <c r="LQ71" s="41">
        <v>0.16219666666666666</v>
      </c>
      <c r="LR71" s="41">
        <v>3.6886666666666658E-2</v>
      </c>
      <c r="LS71" s="41">
        <v>0.42294999999999994</v>
      </c>
      <c r="LT71" s="41">
        <v>5.9926666666666663E-2</v>
      </c>
      <c r="LU71" s="41">
        <v>5.404666666666668E-2</v>
      </c>
      <c r="LV71" s="41">
        <v>0.77419620000000022</v>
      </c>
      <c r="LW71" s="41">
        <v>0.75072919999999999</v>
      </c>
      <c r="LX71" s="41">
        <v>0.85529999999999995</v>
      </c>
      <c r="LY71" s="41">
        <v>0.8394686333333331</v>
      </c>
      <c r="LZ71" s="41">
        <v>0.46032993333333333</v>
      </c>
      <c r="MA71" s="41">
        <v>0.63127136666666672</v>
      </c>
      <c r="MB71" s="41">
        <v>0.4881953</v>
      </c>
      <c r="MC71" s="41">
        <v>0.79444519999999996</v>
      </c>
      <c r="MD71" s="41">
        <v>0.77271469999999998</v>
      </c>
      <c r="ME71" s="41">
        <v>5.8799999999999998E-3</v>
      </c>
      <c r="MF71" s="41">
        <v>6.9254323666666675</v>
      </c>
      <c r="MG71" s="41">
        <v>6.0788777333333313</v>
      </c>
      <c r="MH71" s="41">
        <v>0.57087243333333348</v>
      </c>
      <c r="MI71" s="41">
        <v>0.6300781333333334</v>
      </c>
      <c r="MJ71" s="41">
        <v>0.71104469999999986</v>
      </c>
      <c r="MK71" s="41">
        <v>0.75089243333333344</v>
      </c>
      <c r="ML71" s="41">
        <v>23.664000000000005</v>
      </c>
      <c r="MM71" s="41">
        <v>19.311333333333337</v>
      </c>
      <c r="MN71" s="41">
        <v>19.684333333333331</v>
      </c>
      <c r="MO71" s="41">
        <v>19.83666666666667</v>
      </c>
      <c r="MP71" s="41">
        <f t="shared" si="98"/>
        <v>-3.9796666666666738</v>
      </c>
      <c r="MQ71" s="41">
        <v>63.115000000000009</v>
      </c>
      <c r="MR71" s="41">
        <f t="shared" si="99"/>
        <v>160.31210000000002</v>
      </c>
      <c r="MS71" s="41">
        <v>150</v>
      </c>
      <c r="MT71" s="41">
        <f t="shared" si="100"/>
        <v>-10.312100000000015</v>
      </c>
      <c r="MU71" s="41">
        <v>0.44110909090909106</v>
      </c>
      <c r="MV71" s="41">
        <v>0.15154242424242426</v>
      </c>
      <c r="MW71" s="41">
        <v>3.0569696969696969E-2</v>
      </c>
      <c r="MX71" s="41">
        <v>0.38684848484848483</v>
      </c>
      <c r="MY71" s="41">
        <v>5.3127272727272724E-2</v>
      </c>
      <c r="MZ71" s="41">
        <v>4.6693939393939385E-2</v>
      </c>
      <c r="NA71" s="41">
        <v>0.78394003030303028</v>
      </c>
      <c r="NB71" s="41">
        <v>0.75733848484848465</v>
      </c>
      <c r="NC71" s="41">
        <v>0.8698671515151517</v>
      </c>
      <c r="ND71" s="41">
        <v>0.85294103030303026</v>
      </c>
      <c r="NE71" s="41">
        <v>0.48128175757575758</v>
      </c>
      <c r="NF71" s="41">
        <v>0.66491736363636378</v>
      </c>
      <c r="NG71" s="41">
        <v>0.4868272424242423</v>
      </c>
      <c r="NH71" s="41">
        <v>0.80782048484848501</v>
      </c>
      <c r="NI71" s="41">
        <v>0.78370224242424258</v>
      </c>
      <c r="NJ71" s="41">
        <v>6.4333333333333326E-3</v>
      </c>
      <c r="NK71" s="41">
        <v>7.3722305757575768</v>
      </c>
      <c r="NL71" s="41">
        <v>6.3335638181818172</v>
      </c>
      <c r="NM71" s="41">
        <v>0.55961566666666662</v>
      </c>
      <c r="NN71" s="41">
        <v>0.620704303030303</v>
      </c>
      <c r="NO71" s="41">
        <v>0.70304596969696964</v>
      </c>
      <c r="NP71" s="41">
        <v>0.74422187878787893</v>
      </c>
      <c r="NQ71" s="41">
        <v>23.56878787878788</v>
      </c>
      <c r="NR71" s="41">
        <v>18.836666666666666</v>
      </c>
      <c r="NS71" s="41">
        <v>19.642121212121214</v>
      </c>
      <c r="NT71" s="41">
        <v>20.221212121212126</v>
      </c>
      <c r="NU71" s="41">
        <f t="shared" si="101"/>
        <v>-3.9266666666666659</v>
      </c>
      <c r="NV71" s="41">
        <v>64.423333333333346</v>
      </c>
      <c r="NW71" s="41">
        <f t="shared" si="102"/>
        <v>163.63526666666669</v>
      </c>
      <c r="NX71" s="41">
        <v>174</v>
      </c>
      <c r="NY71" s="41">
        <f t="shared" si="103"/>
        <v>10.364733333333305</v>
      </c>
      <c r="NZ71" s="41">
        <v>0.46692666666666682</v>
      </c>
      <c r="OA71" s="41">
        <v>0.15357666666666664</v>
      </c>
      <c r="OB71" s="41">
        <v>2.7286666666666667E-2</v>
      </c>
      <c r="OC71" s="41">
        <v>0.40937333333333342</v>
      </c>
      <c r="OD71" s="41">
        <v>4.8680000000000008E-2</v>
      </c>
      <c r="OE71" s="41">
        <v>4.4826666666666667E-2</v>
      </c>
      <c r="OF71" s="41">
        <v>0.81032356666666661</v>
      </c>
      <c r="OG71" s="41">
        <v>0.7869438666666666</v>
      </c>
      <c r="OH71" s="41">
        <v>0.8889520666666666</v>
      </c>
      <c r="OI71" s="41">
        <v>0.87465016666666662</v>
      </c>
      <c r="OJ71" s="41">
        <v>0.51817273333333325</v>
      </c>
      <c r="OK71" s="41">
        <v>0.69812603333333334</v>
      </c>
      <c r="OL71" s="41">
        <v>0.50304413333333342</v>
      </c>
      <c r="OM71" s="41">
        <v>0.82429520000000012</v>
      </c>
      <c r="ON71" s="41">
        <v>0.80228626666666669</v>
      </c>
      <c r="OO71" s="41">
        <v>3.8533333333333332E-3</v>
      </c>
      <c r="OP71" s="41">
        <v>8.6214945666666676</v>
      </c>
      <c r="OQ71" s="41">
        <v>7.4309381999999999</v>
      </c>
      <c r="OR71" s="41">
        <v>0.56572966666666669</v>
      </c>
      <c r="OS71" s="41">
        <v>0.62060653333333327</v>
      </c>
      <c r="OT71" s="41">
        <v>0.71023536666666665</v>
      </c>
      <c r="OU71" s="41">
        <v>0.7467292333333333</v>
      </c>
      <c r="OV71" s="41">
        <v>14.885999999999999</v>
      </c>
      <c r="OW71" s="41">
        <v>11.363</v>
      </c>
      <c r="OX71" s="41">
        <v>11.768333333333333</v>
      </c>
      <c r="OY71" s="41">
        <v>12.562666666666665</v>
      </c>
      <c r="OZ71" s="41">
        <f t="shared" si="104"/>
        <v>-3.1176666666666666</v>
      </c>
      <c r="PA71" s="41">
        <v>30.670999999999999</v>
      </c>
      <c r="PB71" s="41">
        <f t="shared" si="105"/>
        <v>77.904340000000005</v>
      </c>
      <c r="PC71" s="41">
        <v>184</v>
      </c>
      <c r="PD71" s="41">
        <f t="shared" si="106"/>
        <v>106.09566</v>
      </c>
      <c r="PE71" s="41">
        <v>0.53463392857142844</v>
      </c>
      <c r="PF71" s="41">
        <v>0.15121964285714284</v>
      </c>
      <c r="PG71" s="41">
        <v>3.6755357142857138E-2</v>
      </c>
      <c r="PH71" s="41">
        <v>0.470392857142857</v>
      </c>
      <c r="PI71" s="41">
        <v>5.8385714285714277E-2</v>
      </c>
      <c r="PJ71" s="41">
        <v>5.7887499999999995E-2</v>
      </c>
      <c r="PK71" s="41">
        <v>0.80286837499999975</v>
      </c>
      <c r="PL71" s="41">
        <v>0.77901587499999991</v>
      </c>
      <c r="PM71" s="41">
        <v>0.8709829821428573</v>
      </c>
      <c r="PN71" s="41">
        <v>0.85461848214285729</v>
      </c>
      <c r="PO71" s="41">
        <v>0.44154948214285727</v>
      </c>
      <c r="PP71" s="41">
        <v>0.60877787500000013</v>
      </c>
      <c r="PQ71" s="41">
        <v>0.5585300357142855</v>
      </c>
      <c r="PR71" s="41">
        <v>0.80418358928571432</v>
      </c>
      <c r="PS71" s="41">
        <v>0.7803662678571428</v>
      </c>
      <c r="PT71" s="41">
        <v>4.9821428571428564E-4</v>
      </c>
      <c r="PU71" s="41">
        <v>8.1738931249999993</v>
      </c>
      <c r="PV71" s="41">
        <v>7.0701321964285722</v>
      </c>
      <c r="PW71" s="41">
        <v>0.64087414285714295</v>
      </c>
      <c r="PX71" s="41">
        <v>0.6955196785714286</v>
      </c>
      <c r="PY71" s="41">
        <v>0.76896812499999989</v>
      </c>
      <c r="PZ71" s="41">
        <v>0.80393733928571443</v>
      </c>
      <c r="QA71" s="41">
        <v>23.629642857142848</v>
      </c>
      <c r="QB71" s="41">
        <v>18.901428571428575</v>
      </c>
      <c r="QC71" s="41">
        <v>19.291607142857149</v>
      </c>
      <c r="QD71" s="41">
        <v>19.40089285714285</v>
      </c>
      <c r="QE71" s="41">
        <f t="shared" si="107"/>
        <v>-4.3380357142856987</v>
      </c>
      <c r="QF71" s="41">
        <v>49.104821428571448</v>
      </c>
      <c r="QG71" s="41">
        <f t="shared" si="108"/>
        <v>124.72624642857149</v>
      </c>
      <c r="QH71" s="41">
        <v>185</v>
      </c>
      <c r="QI71" s="41">
        <f t="shared" si="109"/>
        <v>60.273753571428514</v>
      </c>
      <c r="QJ71" s="41">
        <v>0.49346333333333331</v>
      </c>
      <c r="QK71" s="41">
        <v>0.19094666666666665</v>
      </c>
      <c r="QL71" s="41">
        <v>4.4576666666666667E-2</v>
      </c>
      <c r="QM71" s="41">
        <v>0.33615333333333319</v>
      </c>
      <c r="QN71" s="41">
        <v>5.7849999999999985E-2</v>
      </c>
      <c r="QO71" s="41">
        <v>5.9183333333333331E-2</v>
      </c>
      <c r="QP71" s="41">
        <v>0.78991010000000006</v>
      </c>
      <c r="QQ71" s="41">
        <v>0.70574673333333326</v>
      </c>
      <c r="QR71" s="41">
        <v>0.83368453333333326</v>
      </c>
      <c r="QS71" s="41">
        <v>0.76534196666666632</v>
      </c>
      <c r="QT71" s="41">
        <v>0.53483800000000004</v>
      </c>
      <c r="QU71" s="41">
        <v>0.62057173333333315</v>
      </c>
      <c r="QV71" s="41">
        <v>0.44188906666666661</v>
      </c>
      <c r="QW71" s="41">
        <v>0.78502366666666701</v>
      </c>
      <c r="QX71" s="41">
        <v>0.70056816666666688</v>
      </c>
      <c r="QY71" s="41">
        <v>-1.3333333333333344E-3</v>
      </c>
      <c r="QZ71" s="41">
        <v>7.5611346333333334</v>
      </c>
      <c r="RA71" s="41">
        <v>4.854695266666667</v>
      </c>
      <c r="RB71" s="41">
        <v>0.53006293333333321</v>
      </c>
      <c r="RC71" s="41">
        <v>0.55941106666666662</v>
      </c>
      <c r="RD71" s="41">
        <v>0.67389923333333346</v>
      </c>
      <c r="RE71" s="41">
        <v>0.69425693333333327</v>
      </c>
      <c r="RF71" s="41">
        <v>25.468666666666675</v>
      </c>
      <c r="RG71" s="41">
        <v>21.422333333333334</v>
      </c>
      <c r="RH71" s="41">
        <v>21.738999999999997</v>
      </c>
      <c r="RI71" s="41">
        <v>22.832333333333334</v>
      </c>
      <c r="RJ71" s="41">
        <f t="shared" si="110"/>
        <v>-3.7296666666666773</v>
      </c>
      <c r="RK71" s="41">
        <v>50.469000000000008</v>
      </c>
      <c r="RL71" s="41">
        <f t="shared" si="111"/>
        <v>128.19126000000003</v>
      </c>
      <c r="RM71" s="41">
        <v>197</v>
      </c>
      <c r="RN71" s="41">
        <f t="shared" si="112"/>
        <v>68.808739999999972</v>
      </c>
      <c r="RO71" s="41">
        <v>0.45797352941176478</v>
      </c>
      <c r="RP71" s="41">
        <v>0.13856764705882349</v>
      </c>
      <c r="RQ71" s="41">
        <v>3.7741176470588236E-2</v>
      </c>
      <c r="RR71" s="41">
        <v>0.30846176470588238</v>
      </c>
      <c r="RS71" s="41">
        <v>5.488823529411764E-2</v>
      </c>
      <c r="RT71" s="41">
        <v>5.2591176470588238E-2</v>
      </c>
      <c r="RU71" s="41">
        <v>0.78580388235294141</v>
      </c>
      <c r="RV71" s="41">
        <v>0.69751167647058832</v>
      </c>
      <c r="RW71" s="41">
        <v>0.84740835294117645</v>
      </c>
      <c r="RX71" s="41">
        <v>0.78154720588235294</v>
      </c>
      <c r="RY71" s="41">
        <v>0.43168652941176466</v>
      </c>
      <c r="RZ71" s="41">
        <v>0.57051161764705882</v>
      </c>
      <c r="SA71" s="41">
        <v>0.53555547058823516</v>
      </c>
      <c r="SB71" s="41">
        <v>0.79371855882352937</v>
      </c>
      <c r="SC71" s="41">
        <v>0.70858870588235279</v>
      </c>
      <c r="SD71" s="41">
        <v>2.297058823529412E-3</v>
      </c>
      <c r="SE71" s="41">
        <v>7.3800686470588222</v>
      </c>
      <c r="SF71" s="41">
        <v>4.6645495588235306</v>
      </c>
      <c r="SG71" s="41">
        <v>0.63202899999999995</v>
      </c>
      <c r="SH71" s="41">
        <v>0.68163252941176466</v>
      </c>
      <c r="SI71" s="41">
        <v>0.76001564705882363</v>
      </c>
      <c r="SJ71" s="41">
        <v>0.79231767647058826</v>
      </c>
      <c r="SK71" s="41">
        <v>29.22264705882354</v>
      </c>
      <c r="SL71" s="41">
        <v>24.260882352941184</v>
      </c>
      <c r="SM71" s="41">
        <v>24.596176470588233</v>
      </c>
      <c r="SN71" s="41">
        <v>25.993235294117657</v>
      </c>
      <c r="SO71" s="41">
        <f t="shared" si="113"/>
        <v>-4.626470588235307</v>
      </c>
      <c r="SP71" s="42">
        <v>50.863235294117658</v>
      </c>
      <c r="SQ71" s="42">
        <f t="shared" si="114"/>
        <v>129.19261764705885</v>
      </c>
      <c r="SR71" s="42">
        <v>202.5</v>
      </c>
      <c r="SS71" s="42">
        <f t="shared" si="115"/>
        <v>73.307382352941147</v>
      </c>
      <c r="ST71" s="41">
        <v>0.41637799999999991</v>
      </c>
      <c r="SU71" s="41">
        <v>0.13695199999999999</v>
      </c>
      <c r="SV71" s="41">
        <v>4.6873999999999992E-2</v>
      </c>
      <c r="SW71" s="41">
        <v>0.28992600000000002</v>
      </c>
      <c r="SX71" s="41">
        <v>5.9102000000000016E-2</v>
      </c>
      <c r="SY71" s="41">
        <v>5.2118000000000018E-2</v>
      </c>
      <c r="SZ71" s="41">
        <v>0.75132131999999985</v>
      </c>
      <c r="TA71" s="41">
        <v>0.66209465999999995</v>
      </c>
      <c r="TB71" s="41">
        <v>0.79670112000000004</v>
      </c>
      <c r="TC71" s="41">
        <v>0.72134207999999955</v>
      </c>
      <c r="TD71" s="41">
        <v>0.39798536000000007</v>
      </c>
      <c r="TE71" s="41">
        <v>0.48865679999999984</v>
      </c>
      <c r="TF71" s="41">
        <v>0.50494205999999997</v>
      </c>
      <c r="TG71" s="41">
        <v>0.77672048000000005</v>
      </c>
      <c r="TH71" s="41">
        <v>0.69521599999999995</v>
      </c>
      <c r="TI71" s="41">
        <v>6.9840000000000006E-3</v>
      </c>
      <c r="TJ71" s="41">
        <v>6.1306349599999983</v>
      </c>
      <c r="TK71" s="41">
        <v>3.9682634799999992</v>
      </c>
      <c r="TL71" s="41">
        <v>0.63385221999999997</v>
      </c>
      <c r="TM71" s="41">
        <v>0.67197563999999976</v>
      </c>
      <c r="TN71" s="41">
        <v>0.75625220000000004</v>
      </c>
      <c r="TO71" s="41">
        <v>0.78167167999999987</v>
      </c>
      <c r="TP71" s="41">
        <v>31.437399999999975</v>
      </c>
      <c r="TQ71" s="41">
        <v>28.725200000000008</v>
      </c>
      <c r="TR71" s="41">
        <v>29.187800000000003</v>
      </c>
      <c r="TS71" s="41">
        <v>30.165200000000009</v>
      </c>
      <c r="TT71" s="41">
        <f t="shared" si="62"/>
        <v>-2.2495999999999725</v>
      </c>
      <c r="TU71" s="41">
        <v>56.605599999999988</v>
      </c>
      <c r="TV71" s="41">
        <f t="shared" si="65"/>
        <v>143.77822399999997</v>
      </c>
      <c r="TW71" s="41">
        <v>207</v>
      </c>
      <c r="TX71" s="41">
        <f t="shared" si="66"/>
        <v>63.221776000000034</v>
      </c>
      <c r="TY71" s="41">
        <v>0.4303628571428571</v>
      </c>
      <c r="TZ71" s="41">
        <v>0.14031428571428572</v>
      </c>
      <c r="UA71" s="41">
        <v>5.2108571428571421E-2</v>
      </c>
      <c r="UB71" s="41">
        <v>0.27704571428571428</v>
      </c>
      <c r="UC71" s="41">
        <v>6.8328571428571419E-2</v>
      </c>
      <c r="UD71" s="41">
        <v>5.7551428571428587E-2</v>
      </c>
      <c r="UE71" s="41">
        <v>0.72513325714285715</v>
      </c>
      <c r="UF71" s="41">
        <v>0.60380931428571427</v>
      </c>
      <c r="UG71" s="41">
        <v>0.78284780000000009</v>
      </c>
      <c r="UH71" s="41">
        <v>0.68189239999999995</v>
      </c>
      <c r="UI71" s="41">
        <v>0.34478551428571425</v>
      </c>
      <c r="UJ71" s="41">
        <v>0.45738982857142868</v>
      </c>
      <c r="UK71" s="41">
        <v>0.50774248571428571</v>
      </c>
      <c r="UL71" s="41">
        <v>0.76259660000000007</v>
      </c>
      <c r="UM71" s="41">
        <v>0.65508351428571443</v>
      </c>
      <c r="UN71" s="41">
        <v>1.0777142857142858E-2</v>
      </c>
      <c r="UO71" s="41">
        <v>5.3413999714285723</v>
      </c>
      <c r="UP71" s="41">
        <v>3.0897337714285711</v>
      </c>
      <c r="UQ71" s="41">
        <v>0.64873251428571443</v>
      </c>
      <c r="UR71" s="41">
        <v>0.69998522857142875</v>
      </c>
      <c r="US71" s="41">
        <v>0.7665221428571426</v>
      </c>
      <c r="UT71" s="41">
        <v>0.80060714285714285</v>
      </c>
      <c r="UU71" s="41">
        <v>32.85942857142858</v>
      </c>
      <c r="UV71" s="41">
        <v>27.015999999999991</v>
      </c>
      <c r="UW71" s="41">
        <v>27.403428571428567</v>
      </c>
      <c r="UX71" s="41">
        <v>28.741142857142851</v>
      </c>
      <c r="UY71" s="41">
        <f t="shared" si="116"/>
        <v>-5.4560000000000137</v>
      </c>
      <c r="UZ71" s="42">
        <v>64.760571428571424</v>
      </c>
      <c r="VA71" s="42">
        <f t="shared" si="117"/>
        <v>164.49185142857141</v>
      </c>
      <c r="VB71" s="42">
        <v>206</v>
      </c>
      <c r="VC71" s="42">
        <f t="shared" si="118"/>
        <v>41.508148571428592</v>
      </c>
      <c r="VD71" s="41">
        <f t="shared" si="71"/>
        <v>21.605191494357516</v>
      </c>
      <c r="VE71" s="41">
        <f t="shared" si="72"/>
        <v>22.193410786602023</v>
      </c>
      <c r="VF71" s="41">
        <f t="shared" si="67"/>
        <v>2.4480380333658047</v>
      </c>
    </row>
    <row r="72" spans="1:578" x14ac:dyDescent="0.25">
      <c r="A72" s="4">
        <v>2</v>
      </c>
      <c r="B72" s="4">
        <v>8</v>
      </c>
      <c r="C72" s="28">
        <v>801</v>
      </c>
      <c r="D72" s="4">
        <v>15</v>
      </c>
      <c r="E72" s="42">
        <v>-9999</v>
      </c>
      <c r="F72" s="4">
        <v>1</v>
      </c>
      <c r="G72" s="4">
        <v>48.8</v>
      </c>
      <c r="H72" s="40">
        <v>134.64367088607594</v>
      </c>
      <c r="I72" s="40">
        <f t="shared" si="73"/>
        <v>183.44367088607595</v>
      </c>
      <c r="J72" s="41">
        <f t="shared" si="74"/>
        <v>0.3794077991439006</v>
      </c>
      <c r="K72" s="4" t="s">
        <v>10</v>
      </c>
      <c r="L72" s="42">
        <v>75</v>
      </c>
      <c r="M72" s="42">
        <f t="shared" si="68"/>
        <v>84.000000000000014</v>
      </c>
      <c r="N72" s="40">
        <v>53.12</v>
      </c>
      <c r="O72" s="40">
        <v>24</v>
      </c>
      <c r="P72" s="40">
        <v>22.880000000000003</v>
      </c>
      <c r="Q72" s="40">
        <v>45.12</v>
      </c>
      <c r="R72" s="40">
        <v>26</v>
      </c>
      <c r="S72" s="40">
        <v>28.88</v>
      </c>
      <c r="T72" s="40">
        <v>47.12</v>
      </c>
      <c r="U72" s="40">
        <v>24</v>
      </c>
      <c r="V72" s="40">
        <v>28.88</v>
      </c>
      <c r="W72" s="40">
        <v>47.12</v>
      </c>
      <c r="X72" s="40">
        <v>22</v>
      </c>
      <c r="Y72" s="40">
        <v>30.880000000000003</v>
      </c>
      <c r="Z72" s="40">
        <v>50.4</v>
      </c>
      <c r="AA72" s="40">
        <v>22.72</v>
      </c>
      <c r="AB72" s="40">
        <v>26.880000000000003</v>
      </c>
      <c r="AC72" s="40">
        <v>54.400000000000006</v>
      </c>
      <c r="AD72" s="40">
        <v>20.72</v>
      </c>
      <c r="AE72" s="40">
        <v>24.880000000000003</v>
      </c>
      <c r="AF72" s="42">
        <v>-9999</v>
      </c>
      <c r="AG72" s="4">
        <v>8.4</v>
      </c>
      <c r="AH72" s="4">
        <v>7.2</v>
      </c>
      <c r="AI72" s="4">
        <v>0.45</v>
      </c>
      <c r="AJ72" s="4" t="s">
        <v>38</v>
      </c>
      <c r="AK72" s="42">
        <v>-9999</v>
      </c>
      <c r="AL72" s="4">
        <v>243</v>
      </c>
      <c r="AM72" s="4">
        <v>0.79</v>
      </c>
      <c r="AN72" s="4">
        <v>3972</v>
      </c>
      <c r="AO72" s="4">
        <v>202</v>
      </c>
      <c r="AP72" s="4">
        <v>215</v>
      </c>
      <c r="AQ72" s="4">
        <v>23.1</v>
      </c>
      <c r="AR72" s="4">
        <v>0</v>
      </c>
      <c r="AS72" s="4">
        <v>3</v>
      </c>
      <c r="AT72" s="4">
        <v>86</v>
      </c>
      <c r="AU72" s="4">
        <v>7</v>
      </c>
      <c r="AV72" s="4">
        <v>4</v>
      </c>
      <c r="AW72" s="4">
        <v>41</v>
      </c>
      <c r="AX72" s="4">
        <v>62</v>
      </c>
      <c r="AY72" s="42">
        <v>-9999</v>
      </c>
      <c r="AZ72" s="42">
        <v>-9999</v>
      </c>
      <c r="BA72" s="42">
        <v>-9999</v>
      </c>
      <c r="BB72" s="42">
        <v>-9999</v>
      </c>
      <c r="BC72" s="42">
        <v>-9999</v>
      </c>
      <c r="BD72" s="42">
        <v>-9999</v>
      </c>
      <c r="BE72" s="42">
        <v>-9999</v>
      </c>
      <c r="BF72" s="42">
        <v>-9999</v>
      </c>
      <c r="BG72" s="42">
        <v>-9999</v>
      </c>
      <c r="BH72" s="42">
        <v>-9999</v>
      </c>
      <c r="BI72" s="42">
        <v>-9999</v>
      </c>
      <c r="BJ72" s="42">
        <v>-9999</v>
      </c>
      <c r="BK72" s="42">
        <v>-9999</v>
      </c>
      <c r="BL72" s="42">
        <v>-9999</v>
      </c>
      <c r="BM72" s="42">
        <v>-9999</v>
      </c>
      <c r="BN72" s="42">
        <v>-9999</v>
      </c>
      <c r="BO72" s="42">
        <v>-9999</v>
      </c>
      <c r="BP72" s="42">
        <v>-9999</v>
      </c>
      <c r="BQ72" s="42">
        <v>-9999</v>
      </c>
      <c r="BR72" s="42">
        <v>-9999</v>
      </c>
      <c r="BS72" s="42">
        <v>-9999</v>
      </c>
      <c r="BT72" s="42">
        <v>-9999</v>
      </c>
      <c r="BU72" s="42">
        <v>-9999</v>
      </c>
      <c r="BV72" s="42">
        <v>-9999</v>
      </c>
      <c r="BW72" s="42">
        <v>-9999</v>
      </c>
      <c r="BX72" s="42">
        <v>-9999</v>
      </c>
      <c r="BY72" s="42">
        <v>-9999</v>
      </c>
      <c r="BZ72" s="42">
        <v>-9999</v>
      </c>
      <c r="CA72" s="42">
        <v>-9999</v>
      </c>
      <c r="CB72" s="42">
        <v>-9999</v>
      </c>
      <c r="CC72" s="42">
        <v>-9999</v>
      </c>
      <c r="CD72" s="8">
        <v>6</v>
      </c>
      <c r="CE72" s="25">
        <f t="shared" si="69"/>
        <v>400.00000000000006</v>
      </c>
      <c r="CF72" s="4">
        <v>3.1</v>
      </c>
      <c r="CG72" s="41">
        <f t="shared" si="55"/>
        <v>12.400000000000002</v>
      </c>
      <c r="CH72" s="37">
        <v>27.18</v>
      </c>
      <c r="CI72" s="25">
        <f>(CH72/1000)*(10000/(0.5*2*0.15))</f>
        <v>1812</v>
      </c>
      <c r="CJ72" s="43">
        <v>2.5099999999999998</v>
      </c>
      <c r="CK72" s="41">
        <f>CI72*CJ72/100</f>
        <v>45.481200000000001</v>
      </c>
      <c r="CL72" s="38">
        <v>102.53</v>
      </c>
      <c r="CM72" s="25">
        <f>(CL72/1000)*(10000/(0.5*2*0.15))</f>
        <v>6835.3333333333339</v>
      </c>
      <c r="CN72" s="43">
        <v>1.51</v>
      </c>
      <c r="CO72" s="41">
        <f>CM72*CN72/100</f>
        <v>103.21353333333334</v>
      </c>
      <c r="CP72" s="38">
        <v>107.1</v>
      </c>
      <c r="CQ72" s="25">
        <f>(CP72/1000)*(10000/(0.5*2*0.15))</f>
        <v>7140.0000000000009</v>
      </c>
      <c r="CR72" s="43">
        <v>1.23</v>
      </c>
      <c r="CS72" s="41">
        <f>CQ72*CR72/100</f>
        <v>87.822000000000003</v>
      </c>
      <c r="CT72" s="8">
        <v>357.1</v>
      </c>
      <c r="CU72" s="8">
        <v>3.41768670059139</v>
      </c>
      <c r="CV72" s="8">
        <v>4.8539400000000006</v>
      </c>
      <c r="CW72" s="8">
        <v>735.69100565725978</v>
      </c>
      <c r="CX72" s="25">
        <f t="shared" ref="CX72:CX103" si="119">(CT72/1000)*(10000/(CV72))</f>
        <v>735.69100565725978</v>
      </c>
      <c r="CY72" s="25">
        <f t="shared" si="75"/>
        <v>776.30434782608711</v>
      </c>
      <c r="CZ72" s="25">
        <f>CX72/(CQ72)</f>
        <v>0.10303795597440611</v>
      </c>
      <c r="DA72" s="43">
        <v>2.95</v>
      </c>
      <c r="DB72" s="41">
        <f t="shared" si="76"/>
        <v>21.702884666889165</v>
      </c>
      <c r="DC72" s="41">
        <v>64.5</v>
      </c>
      <c r="DD72" s="41">
        <v>1238</v>
      </c>
      <c r="DE72" s="41">
        <f t="shared" si="70"/>
        <v>52.100161550888529</v>
      </c>
      <c r="DF72" s="41">
        <v>5</v>
      </c>
      <c r="DG72" s="41">
        <v>0.77224166666666694</v>
      </c>
      <c r="DH72" s="41">
        <v>0.56680555555555556</v>
      </c>
      <c r="DI72" s="41">
        <v>0.48639444444444435</v>
      </c>
      <c r="DJ72" s="41">
        <v>0.73790277777777757</v>
      </c>
      <c r="DK72" s="41">
        <v>0.50050277777777763</v>
      </c>
      <c r="DL72" s="41">
        <v>0.30908055555555558</v>
      </c>
      <c r="DM72" s="41">
        <v>0.21339480555555557</v>
      </c>
      <c r="DN72" s="41">
        <v>0.19169922222222222</v>
      </c>
      <c r="DO72" s="41">
        <v>0.22698236111111111</v>
      </c>
      <c r="DP72" s="41">
        <v>0.2054138611111111</v>
      </c>
      <c r="DQ72" s="41">
        <v>6.2312666666666669E-2</v>
      </c>
      <c r="DR72" s="41">
        <v>7.6512888888888866E-2</v>
      </c>
      <c r="DS72" s="41">
        <v>0.15316341666666666</v>
      </c>
      <c r="DT72" s="41">
        <v>0.42808172222222218</v>
      </c>
      <c r="DU72" s="41">
        <v>0.40943405555555556</v>
      </c>
      <c r="DV72" s="41">
        <v>0.19142222222222227</v>
      </c>
      <c r="DW72" s="41">
        <v>0.54425636111111109</v>
      </c>
      <c r="DX72" s="41">
        <v>0.47554869444444442</v>
      </c>
      <c r="DY72" s="41">
        <v>0.67507630555555553</v>
      </c>
      <c r="DZ72" s="41">
        <v>0.72016183333333317</v>
      </c>
      <c r="EA72" s="41">
        <v>0.71797316666666655</v>
      </c>
      <c r="EB72" s="41">
        <v>0.75708038888888884</v>
      </c>
      <c r="EC72" s="41">
        <v>20.804999999999996</v>
      </c>
      <c r="ED72" s="41">
        <v>25.125555555555554</v>
      </c>
      <c r="EE72" s="41">
        <v>25.919166666666673</v>
      </c>
      <c r="EF72" s="41">
        <v>26.557500000000001</v>
      </c>
      <c r="EG72" s="41">
        <f t="shared" si="77"/>
        <v>5.1141666666666765</v>
      </c>
      <c r="EH72" s="41">
        <v>37.862777777777779</v>
      </c>
      <c r="EI72" s="42">
        <f t="shared" si="78"/>
        <v>96.171455555555568</v>
      </c>
      <c r="EJ72" s="4">
        <v>105</v>
      </c>
      <c r="EK72" s="40">
        <f t="shared" si="79"/>
        <v>8.8285444444444323</v>
      </c>
      <c r="EL72" s="41">
        <v>0.73046216216216198</v>
      </c>
      <c r="EM72" s="41">
        <v>0.52265945945945957</v>
      </c>
      <c r="EN72" s="41">
        <v>0.42837567567567569</v>
      </c>
      <c r="EO72" s="41">
        <v>0.69234864864864853</v>
      </c>
      <c r="EP72" s="41">
        <v>0.44536756756756757</v>
      </c>
      <c r="EQ72" s="41">
        <v>0.27869459459459456</v>
      </c>
      <c r="ER72" s="41">
        <v>0.24256464864864871</v>
      </c>
      <c r="ES72" s="41">
        <v>0.21721475675675678</v>
      </c>
      <c r="ET72" s="41">
        <v>0.26075070270270267</v>
      </c>
      <c r="EU72" s="41">
        <v>0.23561778378378381</v>
      </c>
      <c r="EV72" s="41">
        <v>8.0188675675675669E-2</v>
      </c>
      <c r="EW72" s="41">
        <v>9.9407378378378389E-2</v>
      </c>
      <c r="EX72" s="41">
        <v>0.16568278378378373</v>
      </c>
      <c r="EY72" s="41">
        <v>0.4476558378378378</v>
      </c>
      <c r="EZ72" s="41">
        <v>0.42598394594594596</v>
      </c>
      <c r="FA72" s="41">
        <v>0.16667297297297295</v>
      </c>
      <c r="FB72" s="41">
        <v>0.64303618918918926</v>
      </c>
      <c r="FC72" s="41">
        <v>0.55700959459459465</v>
      </c>
      <c r="FD72" s="41">
        <v>0.63568900000000006</v>
      </c>
      <c r="FE72" s="41">
        <v>0.68635902702702711</v>
      </c>
      <c r="FF72" s="41">
        <v>0.68722424324324327</v>
      </c>
      <c r="FG72" s="41">
        <v>0.73082905405405407</v>
      </c>
      <c r="FH72" s="41">
        <v>21.990000000000006</v>
      </c>
      <c r="FI72" s="41">
        <v>26.316756756756757</v>
      </c>
      <c r="FJ72" s="41">
        <v>26.877567567567564</v>
      </c>
      <c r="FK72" s="41">
        <v>27.458108108108114</v>
      </c>
      <c r="FL72" s="41">
        <f t="shared" si="80"/>
        <v>4.8875675675675581</v>
      </c>
      <c r="FM72" s="41">
        <v>39.557837837837837</v>
      </c>
      <c r="FN72" s="40">
        <f t="shared" si="81"/>
        <v>100.47690810810811</v>
      </c>
      <c r="FO72" s="4">
        <v>105</v>
      </c>
      <c r="FP72" s="40">
        <f t="shared" si="82"/>
        <v>4.5230918918918945</v>
      </c>
      <c r="FQ72" s="41">
        <v>0.72620749999999989</v>
      </c>
      <c r="FR72" s="41">
        <v>0.51533999999999991</v>
      </c>
      <c r="FS72" s="41">
        <v>0.40089250000000004</v>
      </c>
      <c r="FT72" s="41">
        <v>0.69735500000000017</v>
      </c>
      <c r="FU72" s="41">
        <v>0.42377999999999999</v>
      </c>
      <c r="FV72" s="41">
        <v>0.27247500000000002</v>
      </c>
      <c r="FW72" s="41">
        <v>0.26366424999999993</v>
      </c>
      <c r="FX72" s="41">
        <v>0.24480695</v>
      </c>
      <c r="FY72" s="41">
        <v>0.2891532</v>
      </c>
      <c r="FZ72" s="41">
        <v>0.27054729999999999</v>
      </c>
      <c r="GA72" s="41">
        <v>9.8592974999999999E-2</v>
      </c>
      <c r="GB72" s="41">
        <v>0.12576579999999998</v>
      </c>
      <c r="GC72" s="41">
        <v>0.16975865000000004</v>
      </c>
      <c r="GD72" s="41">
        <v>0.4544142000000001</v>
      </c>
      <c r="GE72" s="41">
        <v>0.43824389999999996</v>
      </c>
      <c r="GF72" s="41">
        <v>0.15130500000000005</v>
      </c>
      <c r="GG72" s="41">
        <v>0.72352047500000005</v>
      </c>
      <c r="GH72" s="41">
        <v>0.65520517500000008</v>
      </c>
      <c r="GI72" s="41">
        <v>0.58913734999999989</v>
      </c>
      <c r="GJ72" s="41">
        <v>0.65271040000000002</v>
      </c>
      <c r="GK72" s="41">
        <v>0.64859644999999999</v>
      </c>
      <c r="GL72" s="41">
        <v>0.70314520000000003</v>
      </c>
      <c r="GM72" s="41">
        <v>20.765499999999999</v>
      </c>
      <c r="GN72" s="41">
        <v>27.5625</v>
      </c>
      <c r="GO72" s="41">
        <v>28.160500000000003</v>
      </c>
      <c r="GP72" s="41">
        <v>28.509750000000015</v>
      </c>
      <c r="GQ72" s="41">
        <f t="shared" si="83"/>
        <v>7.3950000000000031</v>
      </c>
      <c r="GR72" s="40">
        <v>39.621750000000006</v>
      </c>
      <c r="GS72" s="40">
        <f t="shared" si="84"/>
        <v>100.63924500000002</v>
      </c>
      <c r="GT72" s="4">
        <v>104</v>
      </c>
      <c r="GU72" s="41">
        <f t="shared" si="85"/>
        <v>3.3607549999999833</v>
      </c>
      <c r="GV72" s="41">
        <v>0.7436600000000001</v>
      </c>
      <c r="GW72" s="41">
        <v>0.51832749999999994</v>
      </c>
      <c r="GX72" s="41">
        <v>0.38191999999999993</v>
      </c>
      <c r="GY72" s="41">
        <v>0.71035249999999994</v>
      </c>
      <c r="GZ72" s="41">
        <v>0.41282500000000005</v>
      </c>
      <c r="HA72" s="41">
        <v>0.267515</v>
      </c>
      <c r="HB72" s="41">
        <v>0.28735442500000002</v>
      </c>
      <c r="HC72" s="41">
        <v>0.26636789999999999</v>
      </c>
      <c r="HD72" s="41">
        <v>0.32283827500000006</v>
      </c>
      <c r="HE72" s="41">
        <v>0.30232472499999996</v>
      </c>
      <c r="HF72" s="41">
        <v>0.11556632499999997</v>
      </c>
      <c r="HG72" s="41">
        <v>0.15415037500000006</v>
      </c>
      <c r="HH72" s="41">
        <v>0.17844240000000003</v>
      </c>
      <c r="HI72" s="41">
        <v>0.47088069999999993</v>
      </c>
      <c r="HJ72" s="41">
        <v>0.45298277499999989</v>
      </c>
      <c r="HK72" s="41">
        <v>0.14530999999999999</v>
      </c>
      <c r="HL72" s="41">
        <v>0.82497202499999989</v>
      </c>
      <c r="HM72" s="41">
        <v>0.74294342499999977</v>
      </c>
      <c r="HN72" s="41">
        <v>0.55871237500000004</v>
      </c>
      <c r="HO72" s="41">
        <v>0.63142120000000013</v>
      </c>
      <c r="HP72" s="41">
        <v>0.62559324999999988</v>
      </c>
      <c r="HQ72" s="41">
        <v>0.68711310000000014</v>
      </c>
      <c r="HR72" s="41">
        <v>15.079749999999999</v>
      </c>
      <c r="HS72" s="41">
        <v>22.172000000000001</v>
      </c>
      <c r="HT72" s="41">
        <v>22.78</v>
      </c>
      <c r="HU72" s="41">
        <v>22.968749999999989</v>
      </c>
      <c r="HV72" s="41">
        <f t="shared" si="86"/>
        <v>7.7002500000000023</v>
      </c>
      <c r="HW72" s="41">
        <v>39.078250000000011</v>
      </c>
      <c r="HX72" s="41">
        <f t="shared" si="87"/>
        <v>99.258755000000036</v>
      </c>
      <c r="HY72" s="4">
        <v>106</v>
      </c>
      <c r="HZ72" s="40">
        <f t="shared" si="88"/>
        <v>6.7412449999999637</v>
      </c>
      <c r="IA72" s="41">
        <v>0.68672656249999997</v>
      </c>
      <c r="IB72" s="41">
        <v>0.43630781249999995</v>
      </c>
      <c r="IC72" s="41">
        <v>0.28964218750000015</v>
      </c>
      <c r="ID72" s="41">
        <v>0.63722968750000009</v>
      </c>
      <c r="IE72" s="41">
        <v>0.33229687499999999</v>
      </c>
      <c r="IF72" s="41">
        <v>0.21085781249999991</v>
      </c>
      <c r="IG72" s="41">
        <v>0.34829196875000001</v>
      </c>
      <c r="IH72" s="41">
        <v>0.31526828125000006</v>
      </c>
      <c r="II72" s="41">
        <v>0.40720614062499982</v>
      </c>
      <c r="IJ72" s="41">
        <v>0.375766171875</v>
      </c>
      <c r="IK72" s="41">
        <v>0.13755735937500002</v>
      </c>
      <c r="IL72" s="41">
        <v>0.20446473437499998</v>
      </c>
      <c r="IM72" s="41">
        <v>0.22247953125000006</v>
      </c>
      <c r="IN72" s="41">
        <v>0.52970190624999991</v>
      </c>
      <c r="IO72" s="41">
        <v>0.50239965624999994</v>
      </c>
      <c r="IP72" s="41">
        <v>0.12143906249999999</v>
      </c>
      <c r="IQ72" s="41">
        <v>1.095709</v>
      </c>
      <c r="IR72" s="41">
        <v>0.9438052343750003</v>
      </c>
      <c r="IS72" s="41">
        <v>0.54923834374999991</v>
      </c>
      <c r="IT72" s="41">
        <v>0.64916360937499984</v>
      </c>
      <c r="IU72" s="41">
        <v>0.63116199999999989</v>
      </c>
      <c r="IV72" s="41">
        <v>0.71355271874999993</v>
      </c>
      <c r="IW72" s="41">
        <v>21.047968750000017</v>
      </c>
      <c r="IX72" s="41">
        <v>28.457031249999993</v>
      </c>
      <c r="IY72" s="41">
        <v>28.411874999999998</v>
      </c>
      <c r="IZ72" s="41">
        <v>28.05937500000001</v>
      </c>
      <c r="JA72" s="41">
        <f t="shared" si="89"/>
        <v>7.3639062499999817</v>
      </c>
      <c r="JB72" s="41">
        <v>41.967968749999997</v>
      </c>
      <c r="JC72" s="41">
        <f t="shared" si="90"/>
        <v>106.59864062499999</v>
      </c>
      <c r="JD72" s="41">
        <v>112</v>
      </c>
      <c r="JE72" s="41">
        <f t="shared" si="91"/>
        <v>5.4013593750000126</v>
      </c>
      <c r="JF72" s="41">
        <v>0.6265705882352941</v>
      </c>
      <c r="JG72" s="41">
        <v>0.39339999999999992</v>
      </c>
      <c r="JH72" s="41">
        <v>0.24801176470588229</v>
      </c>
      <c r="JI72" s="41">
        <v>0.58323529411764696</v>
      </c>
      <c r="JJ72" s="41">
        <v>0.29132941176470584</v>
      </c>
      <c r="JK72" s="41">
        <v>0.18802058823529408</v>
      </c>
      <c r="JL72" s="41">
        <v>0.36624664705882348</v>
      </c>
      <c r="JM72" s="41">
        <v>0.33484276470588237</v>
      </c>
      <c r="JN72" s="41">
        <v>0.4337097941176471</v>
      </c>
      <c r="JO72" s="41">
        <v>0.40422561764705883</v>
      </c>
      <c r="JP72" s="41">
        <v>0.15193235294117649</v>
      </c>
      <c r="JQ72" s="41">
        <v>0.22963688235294114</v>
      </c>
      <c r="JR72" s="41">
        <v>0.22826744117647058</v>
      </c>
      <c r="JS72" s="41">
        <v>0.53802441176470595</v>
      </c>
      <c r="JT72" s="41">
        <v>0.51207667647058819</v>
      </c>
      <c r="JU72" s="41">
        <v>0.10330882352941179</v>
      </c>
      <c r="JV72" s="41">
        <v>1.1880551764705884</v>
      </c>
      <c r="JW72" s="41">
        <v>1.0380841764705884</v>
      </c>
      <c r="JX72" s="41">
        <v>0.52816126470588221</v>
      </c>
      <c r="JY72" s="41">
        <v>0.63443632352941182</v>
      </c>
      <c r="JZ72" s="41">
        <v>0.61566282352941171</v>
      </c>
      <c r="KA72" s="41">
        <v>0.70284123529411768</v>
      </c>
      <c r="KB72" s="41">
        <v>25.264705882352946</v>
      </c>
      <c r="KC72" s="41">
        <v>33.612058823529409</v>
      </c>
      <c r="KD72" s="41">
        <v>33.442352941176466</v>
      </c>
      <c r="KE72" s="41">
        <v>32.81794117647059</v>
      </c>
      <c r="KF72" s="41">
        <f t="shared" si="92"/>
        <v>8.1776470588235206</v>
      </c>
      <c r="KG72" s="41">
        <v>43.999705882352949</v>
      </c>
      <c r="KH72" s="41">
        <f t="shared" si="93"/>
        <v>111.75925294117648</v>
      </c>
      <c r="KI72" s="41">
        <v>120</v>
      </c>
      <c r="KJ72" s="41">
        <f t="shared" si="94"/>
        <v>8.2407470588235157</v>
      </c>
      <c r="KK72" s="41">
        <v>0.39067894736842096</v>
      </c>
      <c r="KL72" s="41">
        <v>0.24378684210526314</v>
      </c>
      <c r="KM72" s="41">
        <v>0.15082105263157897</v>
      </c>
      <c r="KN72" s="41">
        <v>0.36132368421052624</v>
      </c>
      <c r="KO72" s="41">
        <v>0.17530000000000004</v>
      </c>
      <c r="KP72" s="41">
        <v>0.11486052631578945</v>
      </c>
      <c r="KQ72" s="41">
        <v>0.38028881578947371</v>
      </c>
      <c r="KR72" s="41">
        <v>0.34693652631578942</v>
      </c>
      <c r="KS72" s="41">
        <v>0.44276692105263149</v>
      </c>
      <c r="KT72" s="41">
        <v>0.41140523684210534</v>
      </c>
      <c r="KU72" s="41">
        <v>0.16514515789473688</v>
      </c>
      <c r="KV72" s="41">
        <v>0.23776523684210529</v>
      </c>
      <c r="KW72" s="41">
        <v>0.23071094736842102</v>
      </c>
      <c r="KX72" s="41">
        <v>0.54470836842105264</v>
      </c>
      <c r="KY72" s="41">
        <v>0.51704621052631594</v>
      </c>
      <c r="KZ72" s="41">
        <v>6.0439473684210522E-2</v>
      </c>
      <c r="LA72" s="41">
        <v>1.2560647894736841</v>
      </c>
      <c r="LB72" s="41">
        <v>1.085791947368421</v>
      </c>
      <c r="LC72" s="41">
        <v>0.52209844736842115</v>
      </c>
      <c r="LD72" s="41">
        <v>0.61031599999999997</v>
      </c>
      <c r="LE72" s="41">
        <v>0.6111488421052631</v>
      </c>
      <c r="LF72" s="41">
        <v>0.68309960526315783</v>
      </c>
      <c r="LG72" s="41">
        <v>20.116315789473699</v>
      </c>
      <c r="LH72" s="41">
        <v>22.551315789473691</v>
      </c>
      <c r="LI72" s="41">
        <v>21.856578947368423</v>
      </c>
      <c r="LJ72" s="41">
        <v>20.663947368421059</v>
      </c>
      <c r="LK72" s="41">
        <f t="shared" si="95"/>
        <v>1.7402631578947236</v>
      </c>
      <c r="LL72" s="41">
        <v>56.975000000000001</v>
      </c>
      <c r="LM72" s="41">
        <f t="shared" si="96"/>
        <v>144.7165</v>
      </c>
      <c r="LN72" s="41">
        <v>150</v>
      </c>
      <c r="LO72" s="41">
        <f t="shared" si="97"/>
        <v>5.2835000000000036</v>
      </c>
      <c r="LP72" s="41">
        <v>0.35371249999999999</v>
      </c>
      <c r="LQ72" s="41">
        <v>0.21495625000000002</v>
      </c>
      <c r="LR72" s="41">
        <v>0.13757187500000004</v>
      </c>
      <c r="LS72" s="41">
        <v>0.32948437499999994</v>
      </c>
      <c r="LT72" s="41">
        <v>0.17045312500000001</v>
      </c>
      <c r="LU72" s="41">
        <v>0.10330937499999998</v>
      </c>
      <c r="LV72" s="41">
        <v>0.35415190624999993</v>
      </c>
      <c r="LW72" s="41">
        <v>0.32329896875000003</v>
      </c>
      <c r="LX72" s="41">
        <v>0.44309146874999994</v>
      </c>
      <c r="LY72" s="41">
        <v>0.41463365624999993</v>
      </c>
      <c r="LZ72" s="41">
        <v>0.12273981249999999</v>
      </c>
      <c r="MA72" s="41">
        <v>0.22599203125</v>
      </c>
      <c r="MB72" s="41">
        <v>0.24399650000000001</v>
      </c>
      <c r="MC72" s="41">
        <v>0.54839531249999995</v>
      </c>
      <c r="MD72" s="41">
        <v>0.52361903124999998</v>
      </c>
      <c r="ME72" s="41">
        <v>6.7143750000000002E-2</v>
      </c>
      <c r="MF72" s="41">
        <v>1.1482325312500001</v>
      </c>
      <c r="MG72" s="41">
        <v>1.0010796875000003</v>
      </c>
      <c r="MH72" s="41">
        <v>0.55548387500000007</v>
      </c>
      <c r="MI72" s="41">
        <v>0.7139189374999998</v>
      </c>
      <c r="MJ72" s="41">
        <v>0.64250918749999986</v>
      </c>
      <c r="MK72" s="41">
        <v>0.77109156249999988</v>
      </c>
      <c r="ML72" s="41">
        <v>22.563124999999992</v>
      </c>
      <c r="MM72" s="41">
        <v>26.066249999999993</v>
      </c>
      <c r="MN72" s="41">
        <v>25.586562499999999</v>
      </c>
      <c r="MO72" s="41">
        <v>23.982500000000002</v>
      </c>
      <c r="MP72" s="41">
        <f t="shared" si="98"/>
        <v>3.0234375000000071</v>
      </c>
      <c r="MQ72" s="41">
        <v>59.513125000000002</v>
      </c>
      <c r="MR72" s="41">
        <f t="shared" si="99"/>
        <v>151.16333750000001</v>
      </c>
      <c r="MS72" s="41">
        <v>150</v>
      </c>
      <c r="MT72" s="41">
        <f t="shared" si="100"/>
        <v>-1.1633375000000115</v>
      </c>
      <c r="MU72" s="41">
        <v>0.30186562499999997</v>
      </c>
      <c r="MV72" s="41">
        <v>0.17305312499999997</v>
      </c>
      <c r="MW72" s="41">
        <v>0.10142187500000001</v>
      </c>
      <c r="MX72" s="41">
        <v>0.27422812500000004</v>
      </c>
      <c r="MY72" s="41">
        <v>0.123184375</v>
      </c>
      <c r="MZ72" s="41">
        <v>7.9171875000000017E-2</v>
      </c>
      <c r="NA72" s="41">
        <v>0.42164321874999994</v>
      </c>
      <c r="NB72" s="41">
        <v>0.38126159375000002</v>
      </c>
      <c r="NC72" s="41">
        <v>0.49816524999999995</v>
      </c>
      <c r="ND72" s="41">
        <v>0.4611845</v>
      </c>
      <c r="NE72" s="41">
        <v>0.17162359375</v>
      </c>
      <c r="NF72" s="41">
        <v>0.26550740625000002</v>
      </c>
      <c r="NG72" s="41">
        <v>0.27094515625000004</v>
      </c>
      <c r="NH72" s="41">
        <v>0.58418734375000014</v>
      </c>
      <c r="NI72" s="41">
        <v>0.55164721875000022</v>
      </c>
      <c r="NJ72" s="41">
        <v>4.4012500000000003E-2</v>
      </c>
      <c r="NK72" s="41">
        <v>1.50175621875</v>
      </c>
      <c r="NL72" s="41">
        <v>1.276024375</v>
      </c>
      <c r="NM72" s="41">
        <v>0.54342331250000009</v>
      </c>
      <c r="NN72" s="41">
        <v>0.64525765624999998</v>
      </c>
      <c r="NO72" s="41">
        <v>0.63971068750000004</v>
      </c>
      <c r="NP72" s="41">
        <v>0.71957900000000008</v>
      </c>
      <c r="NQ72" s="41">
        <v>24.900000000000006</v>
      </c>
      <c r="NR72" s="41">
        <v>28.606874999999999</v>
      </c>
      <c r="NS72" s="41">
        <v>27.814999999999994</v>
      </c>
      <c r="NT72" s="41">
        <v>25.661562499999995</v>
      </c>
      <c r="NU72" s="41">
        <f t="shared" si="101"/>
        <v>2.9149999999999885</v>
      </c>
      <c r="NV72" s="41">
        <v>66.697187499999998</v>
      </c>
      <c r="NW72" s="41">
        <f t="shared" si="102"/>
        <v>169.41085624999999</v>
      </c>
      <c r="NX72" s="41">
        <v>174</v>
      </c>
      <c r="NY72" s="41">
        <f t="shared" si="103"/>
        <v>4.5891437500000052</v>
      </c>
      <c r="NZ72" s="41">
        <v>0.25337741935483865</v>
      </c>
      <c r="OA72" s="41">
        <v>0.15219032258064516</v>
      </c>
      <c r="OB72" s="41">
        <v>9.3474193548387097E-2</v>
      </c>
      <c r="OC72" s="41">
        <v>0.23364193548387097</v>
      </c>
      <c r="OD72" s="41">
        <v>0.11280645161290319</v>
      </c>
      <c r="OE72" s="41">
        <v>6.9122580645161288E-2</v>
      </c>
      <c r="OF72" s="41">
        <v>0.3852183548387097</v>
      </c>
      <c r="OG72" s="41">
        <v>0.35021370967741927</v>
      </c>
      <c r="OH72" s="41">
        <v>0.46222525806451614</v>
      </c>
      <c r="OI72" s="41">
        <v>0.43004251612903216</v>
      </c>
      <c r="OJ72" s="41">
        <v>0.15260274193548384</v>
      </c>
      <c r="OK72" s="41">
        <v>0.24428996774193548</v>
      </c>
      <c r="OL72" s="41">
        <v>0.24904567741935482</v>
      </c>
      <c r="OM72" s="41">
        <v>0.5707863225806451</v>
      </c>
      <c r="ON72" s="41">
        <v>0.54270522580645164</v>
      </c>
      <c r="OO72" s="41">
        <v>4.3683870967741935E-2</v>
      </c>
      <c r="OP72" s="41">
        <v>1.3053336451612905</v>
      </c>
      <c r="OQ72" s="41">
        <v>1.1268357741935484</v>
      </c>
      <c r="OR72" s="41">
        <v>0.54133474193548392</v>
      </c>
      <c r="OS72" s="41">
        <v>0.65640170967741951</v>
      </c>
      <c r="OT72" s="41">
        <v>0.63226509677419351</v>
      </c>
      <c r="OU72" s="41">
        <v>0.72434064516129038</v>
      </c>
      <c r="OV72" s="41">
        <v>15.465806451612901</v>
      </c>
      <c r="OW72" s="41">
        <v>19.417741935483875</v>
      </c>
      <c r="OX72" s="41">
        <v>18.977419354838716</v>
      </c>
      <c r="OY72" s="41">
        <v>17.478387096774195</v>
      </c>
      <c r="OZ72" s="41">
        <f t="shared" si="104"/>
        <v>3.5116129032258154</v>
      </c>
      <c r="PA72" s="41">
        <v>40.710322580645162</v>
      </c>
      <c r="PB72" s="41">
        <f t="shared" si="105"/>
        <v>103.40421935483872</v>
      </c>
      <c r="PC72" s="41">
        <v>184</v>
      </c>
      <c r="PD72" s="41">
        <f t="shared" si="106"/>
        <v>80.595780645161284</v>
      </c>
      <c r="PE72" s="41">
        <v>0.24815813953488372</v>
      </c>
      <c r="PF72" s="41">
        <v>0.13426511627906978</v>
      </c>
      <c r="PG72" s="41">
        <v>0.14503255813953489</v>
      </c>
      <c r="PH72" s="41">
        <v>0.22437209302325581</v>
      </c>
      <c r="PI72" s="41">
        <v>0.11948604651162793</v>
      </c>
      <c r="PJ72" s="41">
        <v>8.2990697674418634E-2</v>
      </c>
      <c r="PK72" s="41">
        <v>0.34876374418604655</v>
      </c>
      <c r="PL72" s="41">
        <v>0.3052866046511627</v>
      </c>
      <c r="PM72" s="41">
        <v>0.26285444186046514</v>
      </c>
      <c r="PN72" s="41">
        <v>0.217253441860465</v>
      </c>
      <c r="PO72" s="41">
        <v>5.8667465116279051E-2</v>
      </c>
      <c r="PP72" s="41">
        <v>-3.51599534883721E-2</v>
      </c>
      <c r="PQ72" s="41">
        <v>0.29639341860465118</v>
      </c>
      <c r="PR72" s="41">
        <v>0.49748969767441864</v>
      </c>
      <c r="PS72" s="41">
        <v>0.46037897674418593</v>
      </c>
      <c r="PT72" s="41">
        <v>3.6495348837209299E-2</v>
      </c>
      <c r="PU72" s="41">
        <v>1.0910755813953485</v>
      </c>
      <c r="PV72" s="41">
        <v>0.88932839534883723</v>
      </c>
      <c r="PW72" s="41">
        <v>1.2002558139534885</v>
      </c>
      <c r="PX72" s="41">
        <v>0.85046983720930236</v>
      </c>
      <c r="PY72" s="41">
        <v>1.1590837441860464</v>
      </c>
      <c r="PZ72" s="41">
        <v>0.8833892325581395</v>
      </c>
      <c r="QA72" s="41">
        <v>25.437209302325581</v>
      </c>
      <c r="QB72" s="41">
        <v>31.965813953488375</v>
      </c>
      <c r="QC72" s="41">
        <v>31.765116279069769</v>
      </c>
      <c r="QD72" s="41">
        <v>29.91186046511627</v>
      </c>
      <c r="QE72" s="41">
        <f t="shared" si="107"/>
        <v>6.3279069767441882</v>
      </c>
      <c r="QF72" s="41">
        <v>75.450930232558107</v>
      </c>
      <c r="QG72" s="41">
        <f t="shared" si="108"/>
        <v>191.64536279069759</v>
      </c>
      <c r="QH72" s="41">
        <v>185</v>
      </c>
      <c r="QI72" s="41">
        <f t="shared" si="109"/>
        <v>-6.6453627906975896</v>
      </c>
      <c r="QJ72" s="41">
        <v>0.21530833333333335</v>
      </c>
      <c r="QK72" s="41">
        <v>0.16264722222222222</v>
      </c>
      <c r="QL72" s="41">
        <v>0.1532361111111111</v>
      </c>
      <c r="QM72" s="41">
        <v>0.15411944444444442</v>
      </c>
      <c r="QN72" s="41">
        <v>0.11739444444444445</v>
      </c>
      <c r="QO72" s="41">
        <v>8.4897222222222221E-2</v>
      </c>
      <c r="QP72" s="41">
        <v>0.29335691666666658</v>
      </c>
      <c r="QQ72" s="41">
        <v>0.13576769444444445</v>
      </c>
      <c r="QR72" s="41">
        <v>0.16767949999999998</v>
      </c>
      <c r="QS72" s="41">
        <v>3.2979444444444454E-3</v>
      </c>
      <c r="QT72" s="41">
        <v>0.16182980555555551</v>
      </c>
      <c r="QU72" s="41">
        <v>2.9880333333333335E-2</v>
      </c>
      <c r="QV72" s="41">
        <v>0.13852697222222227</v>
      </c>
      <c r="QW72" s="41">
        <v>0.43354891666666673</v>
      </c>
      <c r="QX72" s="41">
        <v>0.28970438888888889</v>
      </c>
      <c r="QY72" s="41">
        <v>3.2497222222222212E-2</v>
      </c>
      <c r="QZ72" s="41">
        <v>0.84458797222222204</v>
      </c>
      <c r="RA72" s="41">
        <v>0.31875438888888885</v>
      </c>
      <c r="RB72" s="41">
        <v>0.84312050000000005</v>
      </c>
      <c r="RC72" s="41">
        <v>0.46585183333333319</v>
      </c>
      <c r="RD72" s="41">
        <v>0.8589891111111112</v>
      </c>
      <c r="RE72" s="41">
        <v>0.52751838888888891</v>
      </c>
      <c r="RF72" s="41">
        <v>25.007222222222225</v>
      </c>
      <c r="RG72" s="41">
        <v>37.127222222222223</v>
      </c>
      <c r="RH72" s="41">
        <v>37.114999999999995</v>
      </c>
      <c r="RI72" s="41">
        <v>33.651388888888896</v>
      </c>
      <c r="RJ72" s="41">
        <f t="shared" si="110"/>
        <v>12.10777777777777</v>
      </c>
      <c r="RK72" s="41">
        <v>75.026111111111106</v>
      </c>
      <c r="RL72" s="41">
        <f t="shared" si="111"/>
        <v>190.56632222222223</v>
      </c>
      <c r="RM72" s="41">
        <v>197</v>
      </c>
      <c r="RN72" s="41">
        <f t="shared" si="112"/>
        <v>6.4336777777777741</v>
      </c>
      <c r="RO72" s="41">
        <v>0.20524999999999996</v>
      </c>
      <c r="RP72" s="41">
        <v>0.12675769230769227</v>
      </c>
      <c r="RQ72" s="41">
        <v>0.14128461538461537</v>
      </c>
      <c r="RR72" s="41">
        <v>0.14712307692307691</v>
      </c>
      <c r="RS72" s="41">
        <v>0.11721538461538462</v>
      </c>
      <c r="RT72" s="41">
        <v>7.9123076923076921E-2</v>
      </c>
      <c r="RU72" s="41">
        <v>0.27178869230769231</v>
      </c>
      <c r="RV72" s="41">
        <v>0.11336738461538462</v>
      </c>
      <c r="RW72" s="41">
        <v>0.18336807692307688</v>
      </c>
      <c r="RX72" s="41">
        <v>2.040103846153846E-2</v>
      </c>
      <c r="RY72" s="41">
        <v>3.848734615384615E-2</v>
      </c>
      <c r="RZ72" s="41">
        <v>-5.4829961538461536E-2</v>
      </c>
      <c r="SA72" s="41">
        <v>0.23569907692307696</v>
      </c>
      <c r="SB72" s="41">
        <v>0.44225719230769223</v>
      </c>
      <c r="SC72" s="41">
        <v>0.30081046153846158</v>
      </c>
      <c r="SD72" s="41">
        <v>3.8092307692307696E-2</v>
      </c>
      <c r="SE72" s="41">
        <v>0.75583134615384628</v>
      </c>
      <c r="SF72" s="41">
        <v>0.25715019230769226</v>
      </c>
      <c r="SG72" s="41">
        <v>1.3103507692307692</v>
      </c>
      <c r="SH72" s="41">
        <v>0.866702346153846</v>
      </c>
      <c r="SI72" s="41">
        <v>1.2511313076923078</v>
      </c>
      <c r="SJ72" s="41">
        <v>0.88911076923076915</v>
      </c>
      <c r="SK72" s="41">
        <v>29.694230769230771</v>
      </c>
      <c r="SL72" s="41">
        <v>41.891923076923078</v>
      </c>
      <c r="SM72" s="41">
        <v>41.691538461538464</v>
      </c>
      <c r="SN72" s="41">
        <v>39.107307692307693</v>
      </c>
      <c r="SO72" s="41">
        <f t="shared" si="113"/>
        <v>11.997307692307693</v>
      </c>
      <c r="SP72" s="42">
        <v>75.97192307692309</v>
      </c>
      <c r="SQ72" s="42">
        <f t="shared" si="114"/>
        <v>192.96868461538466</v>
      </c>
      <c r="SR72" s="42">
        <v>202.5</v>
      </c>
      <c r="SS72" s="42">
        <f t="shared" si="115"/>
        <v>9.5313153846153398</v>
      </c>
      <c r="ST72" s="41">
        <v>0.19565624999999995</v>
      </c>
      <c r="SU72" s="41">
        <v>0.12949375000000002</v>
      </c>
      <c r="SV72" s="41">
        <v>0.14893124999999999</v>
      </c>
      <c r="SW72" s="41">
        <v>0.14836250000000004</v>
      </c>
      <c r="SX72" s="41">
        <v>0.11700624999999999</v>
      </c>
      <c r="SY72" s="41">
        <v>7.7531249999999968E-2</v>
      </c>
      <c r="SZ72" s="41">
        <v>0.25066343750000003</v>
      </c>
      <c r="TA72" s="41">
        <v>0.11791121875000002</v>
      </c>
      <c r="TB72" s="41">
        <v>0.13469915624999998</v>
      </c>
      <c r="TC72" s="41">
        <v>-2.101531250000001E-3</v>
      </c>
      <c r="TD72" s="41">
        <v>5.0569843749999996E-2</v>
      </c>
      <c r="TE72" s="41">
        <v>-6.9896718750000003E-2</v>
      </c>
      <c r="TF72" s="41">
        <v>0.20265671874999999</v>
      </c>
      <c r="TG72" s="41">
        <v>0.43176990624999995</v>
      </c>
      <c r="TH72" s="41">
        <v>0.31353690624999997</v>
      </c>
      <c r="TI72" s="41">
        <v>3.9474999999999996E-2</v>
      </c>
      <c r="TJ72" s="41">
        <v>0.67398728124999996</v>
      </c>
      <c r="TK72" s="41">
        <v>0.27069253124999998</v>
      </c>
      <c r="TL72" s="41">
        <v>1.5600909374999998</v>
      </c>
      <c r="TM72" s="41">
        <v>0.80771725000000016</v>
      </c>
      <c r="TN72" s="41">
        <v>1.46674034375</v>
      </c>
      <c r="TO72" s="41">
        <v>0.83847268749999992</v>
      </c>
      <c r="TP72" s="41">
        <v>32.739999999999995</v>
      </c>
      <c r="TQ72" s="41">
        <v>47.741874999999993</v>
      </c>
      <c r="TR72" s="41">
        <v>47.159062500000005</v>
      </c>
      <c r="TS72" s="41">
        <v>44.1</v>
      </c>
      <c r="TT72" s="41">
        <f t="shared" si="62"/>
        <v>14.41906250000001</v>
      </c>
      <c r="TU72" s="41">
        <v>75.967499999999987</v>
      </c>
      <c r="TV72" s="41">
        <f t="shared" si="65"/>
        <v>192.95744999999997</v>
      </c>
      <c r="TW72" s="41">
        <v>207</v>
      </c>
      <c r="TX72" s="41">
        <f t="shared" si="66"/>
        <v>14.042550000000034</v>
      </c>
      <c r="TY72" s="41">
        <v>0.20421199999999995</v>
      </c>
      <c r="TZ72" s="41">
        <v>0.128888</v>
      </c>
      <c r="UA72" s="41">
        <v>0.15296400000000002</v>
      </c>
      <c r="UB72" s="41">
        <v>0.14563200000000001</v>
      </c>
      <c r="UC72" s="41">
        <v>0.125912</v>
      </c>
      <c r="UD72" s="41">
        <v>8.0523999999999998E-2</v>
      </c>
      <c r="UE72" s="41">
        <v>0.23623475999999996</v>
      </c>
      <c r="UF72" s="41">
        <v>7.1982160000000003E-2</v>
      </c>
      <c r="UG72" s="41">
        <v>0.14275704</v>
      </c>
      <c r="UH72" s="41">
        <v>-2.5023480000000001E-2</v>
      </c>
      <c r="UI72" s="41">
        <v>1.1224240000000002E-2</v>
      </c>
      <c r="UJ72" s="41">
        <v>-8.5696080000000008E-2</v>
      </c>
      <c r="UK72" s="41">
        <v>0.22545576000000001</v>
      </c>
      <c r="UL72" s="41">
        <v>0.43371932000000002</v>
      </c>
      <c r="UM72" s="41">
        <v>0.28765179999999996</v>
      </c>
      <c r="UN72" s="41">
        <v>4.5387999999999991E-2</v>
      </c>
      <c r="UO72" s="41">
        <v>0.62432307999999992</v>
      </c>
      <c r="UP72" s="41">
        <v>0.15812763999999999</v>
      </c>
      <c r="UQ72" s="41">
        <v>1.6033073200000001</v>
      </c>
      <c r="UR72" s="41">
        <v>0.95270708000000004</v>
      </c>
      <c r="US72" s="41">
        <v>1.4902374800000004</v>
      </c>
      <c r="UT72" s="41">
        <v>0.95875351999999991</v>
      </c>
      <c r="UU72" s="41">
        <v>34.861200000000004</v>
      </c>
      <c r="UV72" s="41">
        <v>46.477600000000002</v>
      </c>
      <c r="UW72" s="41">
        <v>45.522800000000004</v>
      </c>
      <c r="UX72" s="41">
        <v>42.647200000000005</v>
      </c>
      <c r="UY72" s="41">
        <f t="shared" si="116"/>
        <v>10.6616</v>
      </c>
      <c r="UZ72" s="42">
        <v>75.988399999999999</v>
      </c>
      <c r="VA72" s="42">
        <f t="shared" si="117"/>
        <v>193.010536</v>
      </c>
      <c r="VB72" s="42">
        <v>206</v>
      </c>
      <c r="VC72" s="42">
        <f t="shared" si="118"/>
        <v>12.989463999999998</v>
      </c>
      <c r="VD72" s="41">
        <f t="shared" si="71"/>
        <v>31.637179954530922</v>
      </c>
      <c r="VE72" s="41">
        <f t="shared" si="72"/>
        <v>31.450038587016156</v>
      </c>
      <c r="VF72" s="41">
        <f t="shared" si="67"/>
        <v>11.513620967929137</v>
      </c>
    </row>
    <row r="73" spans="1:578" x14ac:dyDescent="0.25">
      <c r="A73" s="4">
        <v>2</v>
      </c>
      <c r="B73" s="4">
        <v>8</v>
      </c>
      <c r="C73" s="28">
        <v>802</v>
      </c>
      <c r="D73" s="42">
        <v>-9999</v>
      </c>
      <c r="E73" s="42">
        <v>-9999</v>
      </c>
      <c r="F73" s="4">
        <v>2</v>
      </c>
      <c r="G73" s="4">
        <v>48.8</v>
      </c>
      <c r="H73" s="40">
        <v>171.29873417721518</v>
      </c>
      <c r="I73" s="40">
        <f t="shared" si="73"/>
        <v>220.09873417721519</v>
      </c>
      <c r="J73" s="41">
        <f t="shared" si="74"/>
        <v>0.45521971908420927</v>
      </c>
      <c r="K73" s="4" t="s">
        <v>10</v>
      </c>
      <c r="L73" s="42">
        <v>75</v>
      </c>
      <c r="M73" s="42">
        <f t="shared" si="68"/>
        <v>84.000000000000014</v>
      </c>
      <c r="N73" s="42">
        <v>-9999</v>
      </c>
      <c r="O73" s="42">
        <v>-9999</v>
      </c>
      <c r="P73" s="42">
        <v>-9999</v>
      </c>
      <c r="Q73" s="42">
        <v>-9999</v>
      </c>
      <c r="R73" s="42">
        <v>-9999</v>
      </c>
      <c r="S73" s="42">
        <v>-9999</v>
      </c>
      <c r="T73" s="42">
        <v>-9999</v>
      </c>
      <c r="U73" s="42">
        <v>-9999</v>
      </c>
      <c r="V73" s="42">
        <v>-9999</v>
      </c>
      <c r="W73" s="42">
        <v>-9999</v>
      </c>
      <c r="X73" s="42">
        <v>-9999</v>
      </c>
      <c r="Y73" s="42">
        <v>-9999</v>
      </c>
      <c r="Z73" s="42">
        <v>-9999</v>
      </c>
      <c r="AA73" s="42">
        <v>-9999</v>
      </c>
      <c r="AB73" s="42">
        <v>-9999</v>
      </c>
      <c r="AC73" s="42">
        <v>-9999</v>
      </c>
      <c r="AD73" s="42">
        <v>-9999</v>
      </c>
      <c r="AE73" s="42">
        <v>-9999</v>
      </c>
      <c r="AF73" s="42">
        <v>-9999</v>
      </c>
      <c r="AG73" s="42">
        <v>-9999</v>
      </c>
      <c r="AH73" s="42">
        <v>-9999</v>
      </c>
      <c r="AI73" s="42">
        <v>-9999</v>
      </c>
      <c r="AJ73" s="42">
        <v>-9999</v>
      </c>
      <c r="AK73" s="42">
        <v>-9999</v>
      </c>
      <c r="AL73" s="42">
        <v>-9999</v>
      </c>
      <c r="AM73" s="42">
        <v>-9999</v>
      </c>
      <c r="AN73" s="42">
        <v>-9999</v>
      </c>
      <c r="AO73" s="42">
        <v>-9999</v>
      </c>
      <c r="AP73" s="42">
        <v>-9999</v>
      </c>
      <c r="AQ73" s="42">
        <v>-9999</v>
      </c>
      <c r="AR73" s="42">
        <v>-9999</v>
      </c>
      <c r="AS73" s="42">
        <v>-9999</v>
      </c>
      <c r="AT73" s="42">
        <v>-9999</v>
      </c>
      <c r="AU73" s="42">
        <v>-9999</v>
      </c>
      <c r="AV73" s="42">
        <v>-9999</v>
      </c>
      <c r="AW73" s="42">
        <v>-9999</v>
      </c>
      <c r="AX73" s="42">
        <v>-9999</v>
      </c>
      <c r="AY73" s="42">
        <v>-9999</v>
      </c>
      <c r="AZ73" s="42">
        <v>-9999</v>
      </c>
      <c r="BA73" s="42">
        <v>-9999</v>
      </c>
      <c r="BB73" s="42">
        <v>-9999</v>
      </c>
      <c r="BC73" s="42">
        <v>-9999</v>
      </c>
      <c r="BD73" s="42">
        <v>-9999</v>
      </c>
      <c r="BE73" s="42">
        <v>-9999</v>
      </c>
      <c r="BF73" s="42">
        <v>-9999</v>
      </c>
      <c r="BG73" s="42">
        <v>-9999</v>
      </c>
      <c r="BH73" s="42">
        <v>-9999</v>
      </c>
      <c r="BI73" s="42">
        <v>-9999</v>
      </c>
      <c r="BJ73" s="42">
        <v>-9999</v>
      </c>
      <c r="BK73" s="42">
        <v>-9999</v>
      </c>
      <c r="BL73" s="42">
        <v>-9999</v>
      </c>
      <c r="BM73" s="42">
        <v>-9999</v>
      </c>
      <c r="BN73" s="42">
        <v>-9999</v>
      </c>
      <c r="BO73" s="42">
        <v>-9999</v>
      </c>
      <c r="BP73" s="42">
        <v>-9999</v>
      </c>
      <c r="BQ73" s="42">
        <v>-9999</v>
      </c>
      <c r="BR73" s="42">
        <v>-9999</v>
      </c>
      <c r="BS73" s="42">
        <v>-9999</v>
      </c>
      <c r="BT73" s="42">
        <v>-9999</v>
      </c>
      <c r="BU73" s="42">
        <v>-9999</v>
      </c>
      <c r="BV73" s="42">
        <v>-9999</v>
      </c>
      <c r="BW73" s="42">
        <v>-9999</v>
      </c>
      <c r="BX73" s="42">
        <v>-9999</v>
      </c>
      <c r="BY73" s="42">
        <v>-9999</v>
      </c>
      <c r="BZ73" s="42">
        <v>-9999</v>
      </c>
      <c r="CA73" s="42">
        <v>-9999</v>
      </c>
      <c r="CB73" s="42">
        <v>-9999</v>
      </c>
      <c r="CC73" s="42">
        <v>-9999</v>
      </c>
      <c r="CD73" s="63">
        <v>-9999</v>
      </c>
      <c r="CE73" s="60">
        <v>-9999</v>
      </c>
      <c r="CF73" s="42">
        <v>-9999</v>
      </c>
      <c r="CG73" s="42">
        <v>-9999</v>
      </c>
      <c r="CH73" s="61">
        <v>-9999</v>
      </c>
      <c r="CI73" s="60">
        <v>-9999</v>
      </c>
      <c r="CJ73" s="42">
        <v>-9999</v>
      </c>
      <c r="CK73" s="42">
        <v>-9999</v>
      </c>
      <c r="CL73" s="62">
        <v>-9999</v>
      </c>
      <c r="CM73" s="60">
        <v>-9999</v>
      </c>
      <c r="CN73" s="42">
        <v>-9999</v>
      </c>
      <c r="CO73" s="42">
        <v>-9999</v>
      </c>
      <c r="CP73" s="62">
        <v>-9999</v>
      </c>
      <c r="CQ73" s="60">
        <v>-9999</v>
      </c>
      <c r="CR73" s="42">
        <v>-9999</v>
      </c>
      <c r="CS73" s="42">
        <v>-9999</v>
      </c>
      <c r="CT73" s="8">
        <v>614.84</v>
      </c>
      <c r="CU73" s="8">
        <v>4.5818815331010496</v>
      </c>
      <c r="CV73" s="8">
        <v>4.1871900000000002</v>
      </c>
      <c r="CW73" s="8">
        <v>1468.3833310645089</v>
      </c>
      <c r="CX73" s="25">
        <f t="shared" si="119"/>
        <v>1468.3833310645089</v>
      </c>
      <c r="CY73" s="25">
        <f t="shared" si="75"/>
        <v>1336.608695652174</v>
      </c>
      <c r="CZ73" s="60">
        <v>-9999</v>
      </c>
      <c r="DA73" s="43">
        <v>2.58</v>
      </c>
      <c r="DB73" s="41">
        <f t="shared" si="76"/>
        <v>37.884289941464331</v>
      </c>
      <c r="DC73" s="41">
        <v>65.900000000000006</v>
      </c>
      <c r="DD73" s="41">
        <v>1494</v>
      </c>
      <c r="DE73" s="41">
        <f t="shared" si="70"/>
        <v>44.109772423025433</v>
      </c>
      <c r="DF73" s="41">
        <v>0</v>
      </c>
      <c r="DG73" s="41">
        <v>0.78665750000000001</v>
      </c>
      <c r="DH73" s="41">
        <v>0.56902999999999992</v>
      </c>
      <c r="DI73" s="41">
        <v>0.48711749999999993</v>
      </c>
      <c r="DJ73" s="41">
        <v>0.74830750000000001</v>
      </c>
      <c r="DK73" s="41">
        <v>0.4973225</v>
      </c>
      <c r="DL73" s="41">
        <v>0.30813999999999997</v>
      </c>
      <c r="DM73" s="41">
        <v>0.22513720000000004</v>
      </c>
      <c r="DN73" s="41">
        <v>0.20137125</v>
      </c>
      <c r="DO73" s="41">
        <v>0.23489784999999999</v>
      </c>
      <c r="DP73" s="41">
        <v>0.21124304999999999</v>
      </c>
      <c r="DQ73" s="41">
        <v>6.7344925000000014E-2</v>
      </c>
      <c r="DR73" s="41">
        <v>7.7637200000000031E-2</v>
      </c>
      <c r="DS73" s="41">
        <v>0.16019454999999999</v>
      </c>
      <c r="DT73" s="41">
        <v>0.43676249999999983</v>
      </c>
      <c r="DU73" s="41">
        <v>0.41640190000000005</v>
      </c>
      <c r="DV73" s="41">
        <v>0.18918249999999998</v>
      </c>
      <c r="DW73" s="41">
        <v>0.5821088750000003</v>
      </c>
      <c r="DX73" s="41">
        <v>0.50509795000000002</v>
      </c>
      <c r="DY73" s="41">
        <v>0.68020457500000009</v>
      </c>
      <c r="DZ73" s="41">
        <v>0.71130327500000001</v>
      </c>
      <c r="EA73" s="41">
        <v>0.72359907499999987</v>
      </c>
      <c r="EB73" s="41">
        <v>0.75007437500000007</v>
      </c>
      <c r="EC73" s="41">
        <v>20.577750000000002</v>
      </c>
      <c r="ED73" s="41">
        <v>24.670750000000002</v>
      </c>
      <c r="EE73" s="41">
        <v>25.267500000000002</v>
      </c>
      <c r="EF73" s="41">
        <v>26.459749999999996</v>
      </c>
      <c r="EG73" s="41">
        <f t="shared" si="77"/>
        <v>4.6897500000000001</v>
      </c>
      <c r="EH73" s="41">
        <v>37.67025000000001</v>
      </c>
      <c r="EI73" s="42">
        <f t="shared" si="78"/>
        <v>95.682435000000027</v>
      </c>
      <c r="EJ73" s="4">
        <v>105</v>
      </c>
      <c r="EK73" s="40">
        <f t="shared" si="79"/>
        <v>9.3175649999999735</v>
      </c>
      <c r="EL73" s="41">
        <v>0.73269999999999991</v>
      </c>
      <c r="EM73" s="41">
        <v>0.52451621621621614</v>
      </c>
      <c r="EN73" s="41">
        <v>0.43421621621621631</v>
      </c>
      <c r="EO73" s="41">
        <v>0.69822702702702699</v>
      </c>
      <c r="EP73" s="41">
        <v>0.44389999999999996</v>
      </c>
      <c r="EQ73" s="41">
        <v>0.27989729729729734</v>
      </c>
      <c r="ER73" s="41">
        <v>0.24535975675675678</v>
      </c>
      <c r="ES73" s="41">
        <v>0.22263243243243241</v>
      </c>
      <c r="ET73" s="41">
        <v>0.25572697297297303</v>
      </c>
      <c r="EU73" s="41">
        <v>0.23310913513513515</v>
      </c>
      <c r="EV73" s="41">
        <v>8.3427000000000001E-2</v>
      </c>
      <c r="EW73" s="41">
        <v>9.438272972972972E-2</v>
      </c>
      <c r="EX73" s="41">
        <v>0.16534275675675678</v>
      </c>
      <c r="EY73" s="41">
        <v>0.44698956756756753</v>
      </c>
      <c r="EZ73" s="41">
        <v>0.42753716216216214</v>
      </c>
      <c r="FA73" s="41">
        <v>0.16400270270270267</v>
      </c>
      <c r="FB73" s="41">
        <v>0.65219502702702703</v>
      </c>
      <c r="FC73" s="41">
        <v>0.57441256756756753</v>
      </c>
      <c r="FD73" s="41">
        <v>0.64670632432432429</v>
      </c>
      <c r="FE73" s="41">
        <v>0.67498616216216223</v>
      </c>
      <c r="FF73" s="41">
        <v>0.69607391891891879</v>
      </c>
      <c r="FG73" s="41">
        <v>0.72035091891891889</v>
      </c>
      <c r="FH73" s="41">
        <v>21.886756756756757</v>
      </c>
      <c r="FI73" s="41">
        <v>25.207567567567565</v>
      </c>
      <c r="FJ73" s="41">
        <v>25.784054054054049</v>
      </c>
      <c r="FK73" s="41">
        <v>27.035945945945947</v>
      </c>
      <c r="FL73" s="41">
        <f t="shared" si="80"/>
        <v>3.8972972972972926</v>
      </c>
      <c r="FM73" s="41">
        <v>39.432432432432435</v>
      </c>
      <c r="FN73" s="40">
        <f t="shared" si="81"/>
        <v>100.15837837837839</v>
      </c>
      <c r="FO73" s="4">
        <v>105</v>
      </c>
      <c r="FP73" s="40">
        <f t="shared" si="82"/>
        <v>4.8416216216216128</v>
      </c>
      <c r="FQ73" s="41">
        <v>0.74817027027027028</v>
      </c>
      <c r="FR73" s="41">
        <v>0.52496756756756746</v>
      </c>
      <c r="FS73" s="41">
        <v>0.40947567567567561</v>
      </c>
      <c r="FT73" s="41">
        <v>0.7135810810810812</v>
      </c>
      <c r="FU73" s="41">
        <v>0.41927837837837834</v>
      </c>
      <c r="FV73" s="41">
        <v>0.27534324324324322</v>
      </c>
      <c r="FW73" s="41">
        <v>0.28162267567567573</v>
      </c>
      <c r="FX73" s="41">
        <v>0.25979956756756761</v>
      </c>
      <c r="FY73" s="41">
        <v>0.29279256756756755</v>
      </c>
      <c r="FZ73" s="41">
        <v>0.27111670270270261</v>
      </c>
      <c r="GA73" s="41">
        <v>0.11240337837837838</v>
      </c>
      <c r="GB73" s="41">
        <v>0.12431400000000001</v>
      </c>
      <c r="GC73" s="41">
        <v>0.17497697297297299</v>
      </c>
      <c r="GD73" s="41">
        <v>0.46176683783783784</v>
      </c>
      <c r="GE73" s="41">
        <v>0.44305564864864866</v>
      </c>
      <c r="GF73" s="41">
        <v>0.14393513513513509</v>
      </c>
      <c r="GG73" s="41">
        <v>0.79041137837837827</v>
      </c>
      <c r="GH73" s="41">
        <v>0.70747386486486519</v>
      </c>
      <c r="GI73" s="41">
        <v>0.59879521621621612</v>
      </c>
      <c r="GJ73" s="41">
        <v>0.62453721621621616</v>
      </c>
      <c r="GK73" s="41">
        <v>0.65794227027027041</v>
      </c>
      <c r="GL73" s="41">
        <v>0.68007172972972985</v>
      </c>
      <c r="GM73" s="41">
        <v>20.690270270270265</v>
      </c>
      <c r="GN73" s="41">
        <v>26.342972972972969</v>
      </c>
      <c r="GO73" s="41">
        <v>27.008378378378382</v>
      </c>
      <c r="GP73" s="41">
        <v>28.022972972972976</v>
      </c>
      <c r="GQ73" s="41">
        <f t="shared" si="83"/>
        <v>6.3181081081081167</v>
      </c>
      <c r="GR73" s="40">
        <v>39.225675675675681</v>
      </c>
      <c r="GS73" s="40">
        <f t="shared" si="84"/>
        <v>99.633216216216226</v>
      </c>
      <c r="GT73" s="4">
        <v>104</v>
      </c>
      <c r="GU73" s="41">
        <f t="shared" si="85"/>
        <v>4.3667837837837737</v>
      </c>
      <c r="GV73" s="41">
        <v>0.76874583333333302</v>
      </c>
      <c r="GW73" s="41">
        <v>0.52100833333333341</v>
      </c>
      <c r="GX73" s="41">
        <v>0.37147291666666676</v>
      </c>
      <c r="GY73" s="41">
        <v>0.73264375000000015</v>
      </c>
      <c r="GZ73" s="41">
        <v>0.39452708333333342</v>
      </c>
      <c r="HA73" s="41">
        <v>0.2622208333333334</v>
      </c>
      <c r="HB73" s="41">
        <v>0.32172622916666677</v>
      </c>
      <c r="HC73" s="41">
        <v>0.30022462500000002</v>
      </c>
      <c r="HD73" s="41">
        <v>0.34952879166666673</v>
      </c>
      <c r="HE73" s="41">
        <v>0.32841191666666658</v>
      </c>
      <c r="HF73" s="41">
        <v>0.13906500000000002</v>
      </c>
      <c r="HG73" s="41">
        <v>0.16955687499999997</v>
      </c>
      <c r="HH73" s="41">
        <v>0.19171460416666664</v>
      </c>
      <c r="HI73" s="41">
        <v>0.49125777083333338</v>
      </c>
      <c r="HJ73" s="41">
        <v>0.47294787499999985</v>
      </c>
      <c r="HK73" s="41">
        <v>0.13230625000000004</v>
      </c>
      <c r="HL73" s="41">
        <v>0.96164504166666653</v>
      </c>
      <c r="HM73" s="41">
        <v>0.86915897916666651</v>
      </c>
      <c r="HN73" s="41">
        <v>0.55326272916666686</v>
      </c>
      <c r="HO73" s="41">
        <v>0.60193399999999997</v>
      </c>
      <c r="HP73" s="41">
        <v>0.62456489583333341</v>
      </c>
      <c r="HQ73" s="41">
        <v>0.66579791666666643</v>
      </c>
      <c r="HR73" s="41">
        <v>15.39312500000001</v>
      </c>
      <c r="HS73" s="41">
        <v>20.606666666666666</v>
      </c>
      <c r="HT73" s="41">
        <v>21.459791666666661</v>
      </c>
      <c r="HU73" s="41">
        <v>21.876458333333336</v>
      </c>
      <c r="HV73" s="41">
        <f t="shared" si="86"/>
        <v>6.0666666666666504</v>
      </c>
      <c r="HW73" s="41">
        <v>38.893749999999997</v>
      </c>
      <c r="HX73" s="41">
        <f t="shared" si="87"/>
        <v>98.790124999999989</v>
      </c>
      <c r="HY73" s="4">
        <v>106</v>
      </c>
      <c r="HZ73" s="40">
        <f t="shared" si="88"/>
        <v>7.2098750000000109</v>
      </c>
      <c r="IA73" s="41">
        <v>0.7186851351351351</v>
      </c>
      <c r="IB73" s="41">
        <v>0.43385675675675678</v>
      </c>
      <c r="IC73" s="41">
        <v>0.28218378378378378</v>
      </c>
      <c r="ID73" s="41">
        <v>0.6621405405405405</v>
      </c>
      <c r="IE73" s="41">
        <v>0.31287837837837823</v>
      </c>
      <c r="IF73" s="41">
        <v>0.20626486486486478</v>
      </c>
      <c r="IG73" s="41">
        <v>0.39394168918918909</v>
      </c>
      <c r="IH73" s="41">
        <v>0.3588422837837838</v>
      </c>
      <c r="II73" s="41">
        <v>0.43805824324324311</v>
      </c>
      <c r="IJ73" s="41">
        <v>0.40447501351351361</v>
      </c>
      <c r="IK73" s="41">
        <v>0.16397614864864862</v>
      </c>
      <c r="IL73" s="41">
        <v>0.21520674324324318</v>
      </c>
      <c r="IM73" s="41">
        <v>0.24690393243243242</v>
      </c>
      <c r="IN73" s="41">
        <v>0.55427390540540566</v>
      </c>
      <c r="IO73" s="41">
        <v>0.52527020270270264</v>
      </c>
      <c r="IP73" s="41">
        <v>0.1066135135135135</v>
      </c>
      <c r="IQ73" s="41">
        <v>1.3284778243243243</v>
      </c>
      <c r="IR73" s="41">
        <v>1.1462344729729732</v>
      </c>
      <c r="IS73" s="41">
        <v>0.56824352702702718</v>
      </c>
      <c r="IT73" s="41">
        <v>0.63625827027027015</v>
      </c>
      <c r="IU73" s="41">
        <v>0.65346244594594594</v>
      </c>
      <c r="IV73" s="41">
        <v>0.7082909594594593</v>
      </c>
      <c r="IW73" s="41">
        <v>20.670405405405401</v>
      </c>
      <c r="IX73" s="41">
        <v>24.900000000000002</v>
      </c>
      <c r="IY73" s="41">
        <v>25.818918918918914</v>
      </c>
      <c r="IZ73" s="41">
        <v>26.282432432432426</v>
      </c>
      <c r="JA73" s="41">
        <f t="shared" si="89"/>
        <v>5.1485135135135138</v>
      </c>
      <c r="JB73" s="41">
        <v>41.847702702702705</v>
      </c>
      <c r="JC73" s="41">
        <f t="shared" si="90"/>
        <v>106.29316486486488</v>
      </c>
      <c r="JD73" s="41">
        <v>112</v>
      </c>
      <c r="JE73" s="41">
        <f t="shared" si="91"/>
        <v>5.7068351351351225</v>
      </c>
      <c r="JF73" s="41">
        <v>0.66199230769230755</v>
      </c>
      <c r="JG73" s="41">
        <v>0.38310769230769232</v>
      </c>
      <c r="JH73" s="41">
        <v>0.22871538461538463</v>
      </c>
      <c r="JI73" s="41">
        <v>0.60773333333333335</v>
      </c>
      <c r="JJ73" s="41">
        <v>0.26197692307692311</v>
      </c>
      <c r="JK73" s="41">
        <v>0.17759487179487174</v>
      </c>
      <c r="JL73" s="41">
        <v>0.43337889743589741</v>
      </c>
      <c r="JM73" s="41">
        <v>0.3984216153846154</v>
      </c>
      <c r="JN73" s="41">
        <v>0.48831087179487187</v>
      </c>
      <c r="JO73" s="41">
        <v>0.45538964102564106</v>
      </c>
      <c r="JP73" s="41">
        <v>0.18995387179487178</v>
      </c>
      <c r="JQ73" s="41">
        <v>0.25616694871794876</v>
      </c>
      <c r="JR73" s="41">
        <v>0.2665422051282052</v>
      </c>
      <c r="JS73" s="41">
        <v>0.57703248717948707</v>
      </c>
      <c r="JT73" s="41">
        <v>0.5480067692307693</v>
      </c>
      <c r="JU73" s="41">
        <v>8.4382051282051312E-2</v>
      </c>
      <c r="JV73" s="41">
        <v>1.5676970512820512</v>
      </c>
      <c r="JW73" s="41">
        <v>1.3560359999999998</v>
      </c>
      <c r="JX73" s="41">
        <v>0.54971602564102584</v>
      </c>
      <c r="JY73" s="41">
        <v>0.62362725641025651</v>
      </c>
      <c r="JZ73" s="41">
        <v>0.64413671794871796</v>
      </c>
      <c r="KA73" s="41">
        <v>0.70263471794871812</v>
      </c>
      <c r="KB73" s="41">
        <v>25.279743589743571</v>
      </c>
      <c r="KC73" s="41">
        <v>28.679743589743584</v>
      </c>
      <c r="KD73" s="41">
        <v>29.483589743589746</v>
      </c>
      <c r="KE73" s="41">
        <v>29.629743589743587</v>
      </c>
      <c r="KF73" s="41">
        <f t="shared" si="92"/>
        <v>4.2038461538461753</v>
      </c>
      <c r="KG73" s="41">
        <v>43.909487179487179</v>
      </c>
      <c r="KH73" s="41">
        <f t="shared" si="93"/>
        <v>111.53009743589743</v>
      </c>
      <c r="KI73" s="41">
        <v>120</v>
      </c>
      <c r="KJ73" s="41">
        <f t="shared" si="94"/>
        <v>8.4699025641025685</v>
      </c>
      <c r="KK73" s="41">
        <v>0.40818571428571421</v>
      </c>
      <c r="KL73" s="41">
        <v>0.22683142857142857</v>
      </c>
      <c r="KM73" s="41">
        <v>0.12370285714285711</v>
      </c>
      <c r="KN73" s="41">
        <v>0.37807428571428575</v>
      </c>
      <c r="KO73" s="41">
        <v>0.14727142857142858</v>
      </c>
      <c r="KP73" s="41">
        <v>0.10122000000000002</v>
      </c>
      <c r="KQ73" s="41">
        <v>0.46946048571428572</v>
      </c>
      <c r="KR73" s="41">
        <v>0.43938120000000003</v>
      </c>
      <c r="KS73" s="41">
        <v>0.53577877142857144</v>
      </c>
      <c r="KT73" s="41">
        <v>0.50817782857142857</v>
      </c>
      <c r="KU73" s="41">
        <v>0.2142376</v>
      </c>
      <c r="KV73" s="41">
        <v>0.29669699999999999</v>
      </c>
      <c r="KW73" s="41">
        <v>0.28492065714285714</v>
      </c>
      <c r="KX73" s="41">
        <v>0.60227671428571428</v>
      </c>
      <c r="KY73" s="41">
        <v>0.57754394285714283</v>
      </c>
      <c r="KZ73" s="41">
        <v>4.6051428571428576E-2</v>
      </c>
      <c r="LA73" s="41">
        <v>1.8054168285714283</v>
      </c>
      <c r="LB73" s="41">
        <v>1.5984096285714284</v>
      </c>
      <c r="LC73" s="41">
        <v>0.53388745714285712</v>
      </c>
      <c r="LD73" s="41">
        <v>0.61059205714285725</v>
      </c>
      <c r="LE73" s="41">
        <v>0.63653119999999974</v>
      </c>
      <c r="LF73" s="41">
        <v>0.69668517142857134</v>
      </c>
      <c r="LG73" s="41">
        <v>20.065714285714282</v>
      </c>
      <c r="LH73" s="41">
        <v>19.166285714285717</v>
      </c>
      <c r="LI73" s="41">
        <v>19.377714285714287</v>
      </c>
      <c r="LJ73" s="41">
        <v>18.947999999999997</v>
      </c>
      <c r="LK73" s="41">
        <f t="shared" si="95"/>
        <v>-0.68799999999999528</v>
      </c>
      <c r="LL73" s="41">
        <v>56.582571428571441</v>
      </c>
      <c r="LM73" s="41">
        <f t="shared" si="96"/>
        <v>143.71973142857146</v>
      </c>
      <c r="LN73" s="41">
        <v>150</v>
      </c>
      <c r="LO73" s="41">
        <f t="shared" si="97"/>
        <v>6.280268571428536</v>
      </c>
      <c r="LP73" s="41">
        <v>0.35623125000000005</v>
      </c>
      <c r="LQ73" s="41">
        <v>0.17605937500000005</v>
      </c>
      <c r="LR73" s="41">
        <v>7.8196874999999999E-2</v>
      </c>
      <c r="LS73" s="41">
        <v>0.32754999999999995</v>
      </c>
      <c r="LT73" s="41">
        <v>0.10251562499999997</v>
      </c>
      <c r="LU73" s="41">
        <v>7.1437500000000015E-2</v>
      </c>
      <c r="LV73" s="41">
        <v>0.55366106250000002</v>
      </c>
      <c r="LW73" s="41">
        <v>0.52349290625</v>
      </c>
      <c r="LX73" s="41">
        <v>0.64018200000000003</v>
      </c>
      <c r="LY73" s="41">
        <v>0.61467749999999999</v>
      </c>
      <c r="LZ73" s="41">
        <v>0.26683462499999999</v>
      </c>
      <c r="MA73" s="41">
        <v>0.38856178125000002</v>
      </c>
      <c r="MB73" s="41">
        <v>0.33748837499999995</v>
      </c>
      <c r="MC73" s="41">
        <v>0.66529071875000001</v>
      </c>
      <c r="MD73" s="41">
        <v>0.64085828125000022</v>
      </c>
      <c r="ME73" s="41">
        <v>3.1078125000000005E-2</v>
      </c>
      <c r="MF73" s="41">
        <v>2.5353000312499994</v>
      </c>
      <c r="MG73" s="41">
        <v>2.2513365000000003</v>
      </c>
      <c r="MH73" s="41">
        <v>0.52760456249999999</v>
      </c>
      <c r="MI73" s="41">
        <v>0.61098512499999991</v>
      </c>
      <c r="MJ73" s="41">
        <v>0.64572728125000001</v>
      </c>
      <c r="MK73" s="41">
        <v>0.70787503124999995</v>
      </c>
      <c r="ML73" s="41">
        <v>22.462187500000006</v>
      </c>
      <c r="MM73" s="41">
        <v>21.863124999999997</v>
      </c>
      <c r="MN73" s="41">
        <v>22.053749999999997</v>
      </c>
      <c r="MO73" s="41">
        <v>21.840625000000003</v>
      </c>
      <c r="MP73" s="41">
        <f t="shared" si="98"/>
        <v>-0.40843750000000867</v>
      </c>
      <c r="MQ73" s="41">
        <v>59.094374999999985</v>
      </c>
      <c r="MR73" s="41">
        <f t="shared" si="99"/>
        <v>150.09971249999995</v>
      </c>
      <c r="MS73" s="41">
        <v>150</v>
      </c>
      <c r="MT73" s="41">
        <f t="shared" si="100"/>
        <v>-9.9712499999952797E-2</v>
      </c>
      <c r="MU73" s="41">
        <v>0.32705806451612901</v>
      </c>
      <c r="MV73" s="41">
        <v>0.16122903225806451</v>
      </c>
      <c r="MW73" s="41">
        <v>7.0980645161290323E-2</v>
      </c>
      <c r="MX73" s="41">
        <v>0.29681290322580639</v>
      </c>
      <c r="MY73" s="41">
        <v>9.3119354838709673E-2</v>
      </c>
      <c r="MZ73" s="41">
        <v>6.4954838709677415E-2</v>
      </c>
      <c r="NA73" s="41">
        <v>0.55749525806451627</v>
      </c>
      <c r="NB73" s="41">
        <v>0.52322358064516128</v>
      </c>
      <c r="NC73" s="41">
        <v>0.64473387096774204</v>
      </c>
      <c r="ND73" s="41">
        <v>0.61561064516129038</v>
      </c>
      <c r="NE73" s="41">
        <v>0.26994454838709675</v>
      </c>
      <c r="NF73" s="41">
        <v>0.39221993548387091</v>
      </c>
      <c r="NG73" s="41">
        <v>0.33971154838709677</v>
      </c>
      <c r="NH73" s="41">
        <v>0.66881948387096768</v>
      </c>
      <c r="NI73" s="41">
        <v>0.64150861290322569</v>
      </c>
      <c r="NJ73" s="41">
        <v>2.8164516129032254E-2</v>
      </c>
      <c r="NK73" s="41">
        <v>2.5685569999999998</v>
      </c>
      <c r="NL73" s="41">
        <v>2.2450407096774194</v>
      </c>
      <c r="NM73" s="41">
        <v>0.52858338709677422</v>
      </c>
      <c r="NN73" s="41">
        <v>0.61248916129032271</v>
      </c>
      <c r="NO73" s="41">
        <v>0.6478217419354837</v>
      </c>
      <c r="NP73" s="41">
        <v>0.71046458064516138</v>
      </c>
      <c r="NQ73" s="41">
        <v>24.819677419354822</v>
      </c>
      <c r="NR73" s="41">
        <v>22.919032258064515</v>
      </c>
      <c r="NS73" s="41">
        <v>23.602903225806454</v>
      </c>
      <c r="NT73" s="41">
        <v>23.369354838709672</v>
      </c>
      <c r="NU73" s="41">
        <f t="shared" si="101"/>
        <v>-1.2167741935483676</v>
      </c>
      <c r="NV73" s="41">
        <v>69.084838709677427</v>
      </c>
      <c r="NW73" s="41">
        <f t="shared" si="102"/>
        <v>175.47549032258067</v>
      </c>
      <c r="NX73" s="41">
        <v>174</v>
      </c>
      <c r="NY73" s="41">
        <f t="shared" si="103"/>
        <v>-1.4754903225806686</v>
      </c>
      <c r="NZ73" s="41">
        <v>0.27799428571428564</v>
      </c>
      <c r="OA73" s="41">
        <v>0.14437142857142851</v>
      </c>
      <c r="OB73" s="41">
        <v>6.5017142857142857E-2</v>
      </c>
      <c r="OC73" s="41">
        <v>0.25833714285714288</v>
      </c>
      <c r="OD73" s="41">
        <v>8.4197142857142859E-2</v>
      </c>
      <c r="OE73" s="41">
        <v>5.7831428571428575E-2</v>
      </c>
      <c r="OF73" s="41">
        <v>0.53532817142857136</v>
      </c>
      <c r="OG73" s="41">
        <v>0.50857685714285716</v>
      </c>
      <c r="OH73" s="41">
        <v>0.62175560000000007</v>
      </c>
      <c r="OI73" s="41">
        <v>0.59870385714285712</v>
      </c>
      <c r="OJ73" s="41">
        <v>0.26439868571428571</v>
      </c>
      <c r="OK73" s="41">
        <v>0.38162719999999994</v>
      </c>
      <c r="OL73" s="41">
        <v>0.31641691428571433</v>
      </c>
      <c r="OM73" s="41">
        <v>0.65561817142857137</v>
      </c>
      <c r="ON73" s="41">
        <v>0.6341998571428572</v>
      </c>
      <c r="OO73" s="41">
        <v>2.6365714285714284E-2</v>
      </c>
      <c r="OP73" s="41">
        <v>2.344845057142857</v>
      </c>
      <c r="OQ73" s="41">
        <v>2.1092801142857138</v>
      </c>
      <c r="OR73" s="41">
        <v>0.50884928571428567</v>
      </c>
      <c r="OS73" s="41">
        <v>0.59351682857142851</v>
      </c>
      <c r="OT73" s="41">
        <v>0.62617620000000007</v>
      </c>
      <c r="OU73" s="41">
        <v>0.6903086285714285</v>
      </c>
      <c r="OV73" s="41">
        <v>16.338000000000005</v>
      </c>
      <c r="OW73" s="41">
        <v>16.574857142857145</v>
      </c>
      <c r="OX73" s="41">
        <v>16.965142857142855</v>
      </c>
      <c r="OY73" s="41">
        <v>16.573714285714289</v>
      </c>
      <c r="OZ73" s="41">
        <f t="shared" si="104"/>
        <v>0.62714285714285012</v>
      </c>
      <c r="PA73" s="41">
        <v>47.746000000000009</v>
      </c>
      <c r="PB73" s="41">
        <f t="shared" si="105"/>
        <v>121.27484000000003</v>
      </c>
      <c r="PC73" s="41">
        <v>184</v>
      </c>
      <c r="PD73" s="41">
        <f t="shared" si="106"/>
        <v>62.725159999999974</v>
      </c>
      <c r="PE73" s="41">
        <v>0.28572127659574476</v>
      </c>
      <c r="PF73" s="41">
        <v>0.12779574468085106</v>
      </c>
      <c r="PG73" s="41">
        <v>0.105331914893617</v>
      </c>
      <c r="PH73" s="41">
        <v>0.25415531914893619</v>
      </c>
      <c r="PI73" s="41">
        <v>9.6919148936170221E-2</v>
      </c>
      <c r="PJ73" s="41">
        <v>7.0644680851063832E-2</v>
      </c>
      <c r="PK73" s="41">
        <v>0.4930947872340426</v>
      </c>
      <c r="PL73" s="41">
        <v>0.44785538297872335</v>
      </c>
      <c r="PM73" s="41">
        <v>0.46264919148936173</v>
      </c>
      <c r="PN73" s="41">
        <v>0.41585470212765957</v>
      </c>
      <c r="PO73" s="41">
        <v>0.13868999999999998</v>
      </c>
      <c r="PP73" s="41">
        <v>0.10117882978723404</v>
      </c>
      <c r="PQ73" s="41">
        <v>0.3813133617021276</v>
      </c>
      <c r="PR73" s="41">
        <v>0.60328714893617041</v>
      </c>
      <c r="PS73" s="41">
        <v>0.56481821276595723</v>
      </c>
      <c r="PT73" s="41">
        <v>2.6274468085106379E-2</v>
      </c>
      <c r="PU73" s="41">
        <v>1.9774978510638295</v>
      </c>
      <c r="PV73" s="41">
        <v>1.6466295106382982</v>
      </c>
      <c r="PW73" s="41">
        <v>0.83589568085106369</v>
      </c>
      <c r="PX73" s="41">
        <v>0.77721634042553189</v>
      </c>
      <c r="PY73" s="41">
        <v>0.88147719148936154</v>
      </c>
      <c r="PZ73" s="41">
        <v>0.83836661702127635</v>
      </c>
      <c r="QA73" s="41">
        <v>25.27191489361703</v>
      </c>
      <c r="QB73" s="41">
        <v>28.074893617021267</v>
      </c>
      <c r="QC73" s="41">
        <v>28.039574468085103</v>
      </c>
      <c r="QD73" s="41">
        <v>27.226808510638296</v>
      </c>
      <c r="QE73" s="41">
        <f t="shared" si="107"/>
        <v>2.7676595744680732</v>
      </c>
      <c r="QF73" s="41">
        <v>73.967234042553159</v>
      </c>
      <c r="QG73" s="41">
        <f t="shared" si="108"/>
        <v>187.87677446808502</v>
      </c>
      <c r="QH73" s="41">
        <v>185</v>
      </c>
      <c r="QI73" s="41">
        <f t="shared" si="109"/>
        <v>-2.8767744680850171</v>
      </c>
      <c r="QJ73" s="41">
        <v>0.23674571428571431</v>
      </c>
      <c r="QK73" s="41">
        <v>0.15923428571428574</v>
      </c>
      <c r="QL73" s="41">
        <v>0.11768857142857139</v>
      </c>
      <c r="QM73" s="41">
        <v>0.17135142857142857</v>
      </c>
      <c r="QN73" s="41">
        <v>0.10026857142857139</v>
      </c>
      <c r="QO73" s="41">
        <v>7.4768571428571448E-2</v>
      </c>
      <c r="QP73" s="41">
        <v>0.40382782857142863</v>
      </c>
      <c r="QQ73" s="41">
        <v>0.26216097142857142</v>
      </c>
      <c r="QR73" s="41">
        <v>0.33573757142857141</v>
      </c>
      <c r="QS73" s="41">
        <v>0.18671679999999999</v>
      </c>
      <c r="QT73" s="41">
        <v>0.22778594285714288</v>
      </c>
      <c r="QU73" s="41">
        <v>0.1513096571428571</v>
      </c>
      <c r="QV73" s="41">
        <v>0.19484834285714286</v>
      </c>
      <c r="QW73" s="41">
        <v>0.51879302857142839</v>
      </c>
      <c r="QX73" s="41">
        <v>0.39231559999999999</v>
      </c>
      <c r="QY73" s="41">
        <v>2.5500000000000009E-2</v>
      </c>
      <c r="QZ73" s="41">
        <v>1.382134942857143</v>
      </c>
      <c r="RA73" s="41">
        <v>0.72099351428571423</v>
      </c>
      <c r="RB73" s="41">
        <v>0.5895780857142856</v>
      </c>
      <c r="RC73" s="41">
        <v>0.48180334285714282</v>
      </c>
      <c r="RD73" s="41">
        <v>0.65468508571428574</v>
      </c>
      <c r="RE73" s="41">
        <v>0.56503688571428567</v>
      </c>
      <c r="RF73" s="41">
        <v>25.292000000000002</v>
      </c>
      <c r="RG73" s="41">
        <v>31.641999999999996</v>
      </c>
      <c r="RH73" s="41">
        <v>31.628285714285713</v>
      </c>
      <c r="RI73" s="41">
        <v>30.094000000000005</v>
      </c>
      <c r="RJ73" s="41">
        <f t="shared" si="110"/>
        <v>6.3362857142857116</v>
      </c>
      <c r="RK73" s="41">
        <v>75.818857142857127</v>
      </c>
      <c r="RL73" s="41">
        <f t="shared" si="111"/>
        <v>192.57989714285711</v>
      </c>
      <c r="RM73" s="41">
        <v>197</v>
      </c>
      <c r="RN73" s="41">
        <f t="shared" si="112"/>
        <v>4.4201028571428935</v>
      </c>
      <c r="RO73" s="41">
        <v>0.21589200000000006</v>
      </c>
      <c r="RP73" s="41">
        <v>0.12447999999999998</v>
      </c>
      <c r="RQ73" s="41">
        <v>0.12467200000000002</v>
      </c>
      <c r="RR73" s="41">
        <v>0.15664799999999995</v>
      </c>
      <c r="RS73" s="41">
        <v>0.10793600000000002</v>
      </c>
      <c r="RT73" s="41">
        <v>7.3452000000000003E-2</v>
      </c>
      <c r="RU73" s="41">
        <v>0.33227180000000012</v>
      </c>
      <c r="RV73" s="41">
        <v>0.18438356000000003</v>
      </c>
      <c r="RW73" s="41">
        <v>0.26700075999999995</v>
      </c>
      <c r="RX73" s="41">
        <v>0.11406243999999999</v>
      </c>
      <c r="RY73" s="41">
        <v>7.0994360000000006E-2</v>
      </c>
      <c r="RZ73" s="41">
        <v>-7.8647999999999999E-4</v>
      </c>
      <c r="SA73" s="41">
        <v>0.26774436000000001</v>
      </c>
      <c r="SB73" s="41">
        <v>0.49131479999999994</v>
      </c>
      <c r="SC73" s="41">
        <v>0.36160803999999996</v>
      </c>
      <c r="SD73" s="41">
        <v>3.4484000000000001E-2</v>
      </c>
      <c r="SE73" s="41">
        <v>1.0100450799999998</v>
      </c>
      <c r="SF73" s="41">
        <v>0.45585184000000006</v>
      </c>
      <c r="SG73" s="41">
        <v>1.0121222400000001</v>
      </c>
      <c r="SH73" s="41">
        <v>0.80655467999999986</v>
      </c>
      <c r="SI73" s="41">
        <v>1.0085305199999999</v>
      </c>
      <c r="SJ73" s="41">
        <v>0.84579523999999973</v>
      </c>
      <c r="SK73" s="41">
        <v>29.442000000000007</v>
      </c>
      <c r="SL73" s="41">
        <v>36.648000000000003</v>
      </c>
      <c r="SM73" s="41">
        <v>37.093200000000003</v>
      </c>
      <c r="SN73" s="41">
        <v>35.969200000000008</v>
      </c>
      <c r="SO73" s="41">
        <f t="shared" si="113"/>
        <v>7.6511999999999958</v>
      </c>
      <c r="SP73" s="42">
        <v>75.972000000000023</v>
      </c>
      <c r="SQ73" s="42">
        <f t="shared" si="114"/>
        <v>192.96888000000007</v>
      </c>
      <c r="SR73" s="42">
        <v>202.5</v>
      </c>
      <c r="SS73" s="42">
        <f t="shared" si="115"/>
        <v>9.5311199999999303</v>
      </c>
      <c r="ST73" s="41">
        <v>0.20116857142857139</v>
      </c>
      <c r="SU73" s="41">
        <v>0.12756000000000001</v>
      </c>
      <c r="SV73" s="41">
        <v>0.14003428571428572</v>
      </c>
      <c r="SW73" s="41">
        <v>0.14711428571428573</v>
      </c>
      <c r="SX73" s="41">
        <v>0.1109714285714286</v>
      </c>
      <c r="SY73" s="41">
        <v>7.6002857142857122E-2</v>
      </c>
      <c r="SZ73" s="41">
        <v>0.28676208571428569</v>
      </c>
      <c r="TA73" s="41">
        <v>0.13972525714285711</v>
      </c>
      <c r="TB73" s="41">
        <v>0.17707948571428575</v>
      </c>
      <c r="TC73" s="41">
        <v>2.4431342857142855E-2</v>
      </c>
      <c r="TD73" s="41">
        <v>6.9016399999999978E-2</v>
      </c>
      <c r="TE73" s="41">
        <v>-4.7020885714285719E-2</v>
      </c>
      <c r="TF73" s="41">
        <v>0.22204188571428574</v>
      </c>
      <c r="TG73" s="41">
        <v>0.44942431428571428</v>
      </c>
      <c r="TH73" s="41">
        <v>0.31860568571428577</v>
      </c>
      <c r="TI73" s="41">
        <v>3.4968571428571425E-2</v>
      </c>
      <c r="TJ73" s="41">
        <v>0.81396274285714287</v>
      </c>
      <c r="TK73" s="41">
        <v>0.32657737142857146</v>
      </c>
      <c r="TL73" s="41">
        <v>1.2895475714285716</v>
      </c>
      <c r="TM73" s="41">
        <v>0.76983254285714309</v>
      </c>
      <c r="TN73" s="41">
        <v>1.2386792857142854</v>
      </c>
      <c r="TO73" s="41">
        <v>0.80863751428571429</v>
      </c>
      <c r="TP73" s="41">
        <v>32.815999999999995</v>
      </c>
      <c r="TQ73" s="41">
        <v>42.45428571428571</v>
      </c>
      <c r="TR73" s="41">
        <v>42.747142857142862</v>
      </c>
      <c r="TS73" s="41">
        <v>40.83400000000001</v>
      </c>
      <c r="TT73" s="41">
        <f t="shared" si="62"/>
        <v>9.9311428571428664</v>
      </c>
      <c r="TU73" s="41">
        <v>75.969142857142828</v>
      </c>
      <c r="TV73" s="41">
        <f t="shared" si="65"/>
        <v>192.96162285714277</v>
      </c>
      <c r="TW73" s="41">
        <v>207</v>
      </c>
      <c r="TX73" s="41">
        <f t="shared" si="66"/>
        <v>14.038377142857229</v>
      </c>
      <c r="TY73" s="41">
        <v>0.19867600000000002</v>
      </c>
      <c r="TZ73" s="41">
        <v>0.12879199999999996</v>
      </c>
      <c r="UA73" s="41">
        <v>0.14369600000000002</v>
      </c>
      <c r="UB73" s="41">
        <v>0.143508</v>
      </c>
      <c r="UC73" s="41">
        <v>0.11801199999999999</v>
      </c>
      <c r="UD73" s="41">
        <v>7.7564000000000008E-2</v>
      </c>
      <c r="UE73" s="41">
        <v>0.25275132</v>
      </c>
      <c r="UF73" s="41">
        <v>9.7397360000000002E-2</v>
      </c>
      <c r="UG73" s="41">
        <v>0.15852148000000002</v>
      </c>
      <c r="UH73" s="41">
        <v>-8.5719999999999959E-4</v>
      </c>
      <c r="UI73" s="41">
        <v>4.2913119999999999E-2</v>
      </c>
      <c r="UJ73" s="41">
        <v>-5.5499520000000011E-2</v>
      </c>
      <c r="UK73" s="41">
        <v>0.21213960000000004</v>
      </c>
      <c r="UL73" s="41">
        <v>0.43643579999999987</v>
      </c>
      <c r="UM73" s="41">
        <v>0.29857</v>
      </c>
      <c r="UN73" s="41">
        <v>4.0448000000000005E-2</v>
      </c>
      <c r="UO73" s="41">
        <v>0.68438575999999984</v>
      </c>
      <c r="UP73" s="41">
        <v>0.21667515999999998</v>
      </c>
      <c r="UQ73" s="41">
        <v>1.3927841599999999</v>
      </c>
      <c r="UR73" s="41">
        <v>0.83990080000000011</v>
      </c>
      <c r="US73" s="41">
        <v>1.32524668</v>
      </c>
      <c r="UT73" s="41">
        <v>0.86516391999999998</v>
      </c>
      <c r="UU73" s="41">
        <v>34.333199999999998</v>
      </c>
      <c r="UV73" s="41">
        <v>40.5</v>
      </c>
      <c r="UW73" s="41">
        <v>40.834800000000001</v>
      </c>
      <c r="UX73" s="41">
        <v>39.348000000000006</v>
      </c>
      <c r="UY73" s="41">
        <f t="shared" si="116"/>
        <v>6.5016000000000034</v>
      </c>
      <c r="UZ73" s="42">
        <v>75.988</v>
      </c>
      <c r="VA73" s="42">
        <f t="shared" si="117"/>
        <v>193.00952000000001</v>
      </c>
      <c r="VB73" s="42">
        <v>206</v>
      </c>
      <c r="VC73" s="42">
        <f t="shared" si="118"/>
        <v>12.990479999999991</v>
      </c>
      <c r="VD73" s="41">
        <f t="shared" si="71"/>
        <v>27.831679541199893</v>
      </c>
      <c r="VE73" s="41">
        <f t="shared" si="72"/>
        <v>28.264639607365602</v>
      </c>
      <c r="VF73" s="41">
        <f t="shared" si="67"/>
        <v>8.6998095987325854</v>
      </c>
    </row>
    <row r="74" spans="1:578" x14ac:dyDescent="0.25">
      <c r="A74" s="4">
        <v>2</v>
      </c>
      <c r="B74" s="4">
        <v>8</v>
      </c>
      <c r="C74" s="28">
        <v>803</v>
      </c>
      <c r="D74" s="42">
        <v>-9999</v>
      </c>
      <c r="E74" s="42">
        <v>-9999</v>
      </c>
      <c r="F74" s="4">
        <v>3</v>
      </c>
      <c r="G74" s="4">
        <v>48.8</v>
      </c>
      <c r="H74" s="40">
        <v>213.38417721518985</v>
      </c>
      <c r="I74" s="40">
        <f t="shared" si="73"/>
        <v>262.18417721518983</v>
      </c>
      <c r="J74" s="41">
        <f t="shared" si="74"/>
        <v>0.54226303457123026</v>
      </c>
      <c r="K74" s="4" t="s">
        <v>10</v>
      </c>
      <c r="L74" s="42">
        <v>75</v>
      </c>
      <c r="M74" s="42">
        <f t="shared" si="68"/>
        <v>84.000000000000014</v>
      </c>
      <c r="N74" s="42">
        <v>-9999</v>
      </c>
      <c r="O74" s="42">
        <v>-9999</v>
      </c>
      <c r="P74" s="42">
        <v>-9999</v>
      </c>
      <c r="Q74" s="42">
        <v>-9999</v>
      </c>
      <c r="R74" s="42">
        <v>-9999</v>
      </c>
      <c r="S74" s="42">
        <v>-9999</v>
      </c>
      <c r="T74" s="42">
        <v>-9999</v>
      </c>
      <c r="U74" s="42">
        <v>-9999</v>
      </c>
      <c r="V74" s="42">
        <v>-9999</v>
      </c>
      <c r="W74" s="42">
        <v>-9999</v>
      </c>
      <c r="X74" s="42">
        <v>-9999</v>
      </c>
      <c r="Y74" s="42">
        <v>-9999</v>
      </c>
      <c r="Z74" s="42">
        <v>-9999</v>
      </c>
      <c r="AA74" s="42">
        <v>-9999</v>
      </c>
      <c r="AB74" s="42">
        <v>-9999</v>
      </c>
      <c r="AC74" s="42">
        <v>-9999</v>
      </c>
      <c r="AD74" s="42">
        <v>-9999</v>
      </c>
      <c r="AE74" s="42">
        <v>-9999</v>
      </c>
      <c r="AF74" s="42">
        <v>-9999</v>
      </c>
      <c r="AG74" s="42">
        <v>-9999</v>
      </c>
      <c r="AH74" s="42">
        <v>-9999</v>
      </c>
      <c r="AI74" s="42">
        <v>-9999</v>
      </c>
      <c r="AJ74" s="42">
        <v>-9999</v>
      </c>
      <c r="AK74" s="42">
        <v>-9999</v>
      </c>
      <c r="AL74" s="42">
        <v>-9999</v>
      </c>
      <c r="AM74" s="42">
        <v>-9999</v>
      </c>
      <c r="AN74" s="42">
        <v>-9999</v>
      </c>
      <c r="AO74" s="42">
        <v>-9999</v>
      </c>
      <c r="AP74" s="42">
        <v>-9999</v>
      </c>
      <c r="AQ74" s="42">
        <v>-9999</v>
      </c>
      <c r="AR74" s="42">
        <v>-9999</v>
      </c>
      <c r="AS74" s="42">
        <v>-9999</v>
      </c>
      <c r="AT74" s="42">
        <v>-9999</v>
      </c>
      <c r="AU74" s="42">
        <v>-9999</v>
      </c>
      <c r="AV74" s="42">
        <v>-9999</v>
      </c>
      <c r="AW74" s="42">
        <v>-9999</v>
      </c>
      <c r="AX74" s="42">
        <v>-9999</v>
      </c>
      <c r="AY74" s="42">
        <v>-9999</v>
      </c>
      <c r="AZ74" s="42">
        <v>-9999</v>
      </c>
      <c r="BA74" s="42">
        <v>-9999</v>
      </c>
      <c r="BB74" s="42">
        <v>-9999</v>
      </c>
      <c r="BC74" s="42">
        <v>-9999</v>
      </c>
      <c r="BD74" s="42">
        <v>-9999</v>
      </c>
      <c r="BE74" s="42">
        <v>-9999</v>
      </c>
      <c r="BF74" s="42">
        <v>-9999</v>
      </c>
      <c r="BG74" s="42">
        <v>-9999</v>
      </c>
      <c r="BH74" s="42">
        <v>-9999</v>
      </c>
      <c r="BI74" s="42">
        <v>-9999</v>
      </c>
      <c r="BJ74" s="42">
        <v>-9999</v>
      </c>
      <c r="BK74" s="42">
        <v>-9999</v>
      </c>
      <c r="BL74" s="42">
        <v>-9999</v>
      </c>
      <c r="BM74" s="42">
        <v>-9999</v>
      </c>
      <c r="BN74" s="42">
        <v>-9999</v>
      </c>
      <c r="BO74" s="42">
        <v>-9999</v>
      </c>
      <c r="BP74" s="42">
        <v>-9999</v>
      </c>
      <c r="BQ74" s="42">
        <v>-9999</v>
      </c>
      <c r="BR74" s="42">
        <v>-9999</v>
      </c>
      <c r="BS74" s="42">
        <v>-9999</v>
      </c>
      <c r="BT74" s="42">
        <v>-9999</v>
      </c>
      <c r="BU74" s="42">
        <v>-9999</v>
      </c>
      <c r="BV74" s="42">
        <v>-9999</v>
      </c>
      <c r="BW74" s="42">
        <v>-9999</v>
      </c>
      <c r="BX74" s="42">
        <v>-9999</v>
      </c>
      <c r="BY74" s="42">
        <v>-9999</v>
      </c>
      <c r="BZ74" s="42">
        <v>-9999</v>
      </c>
      <c r="CA74" s="42">
        <v>-9999</v>
      </c>
      <c r="CB74" s="42">
        <v>-9999</v>
      </c>
      <c r="CC74" s="42">
        <v>-9999</v>
      </c>
      <c r="CD74" s="8">
        <v>10.63</v>
      </c>
      <c r="CE74" s="25">
        <f t="shared" si="69"/>
        <v>708.66666666666674</v>
      </c>
      <c r="CF74" s="4">
        <v>3.73</v>
      </c>
      <c r="CG74" s="41">
        <f t="shared" si="55"/>
        <v>26.433266666666668</v>
      </c>
      <c r="CH74" s="37">
        <v>38.1</v>
      </c>
      <c r="CI74" s="25">
        <f>(CH74/1000)*(10000/(0.5*2*0.15))</f>
        <v>2540.0000000000005</v>
      </c>
      <c r="CJ74" s="43">
        <v>2.6150000000000002</v>
      </c>
      <c r="CK74" s="41">
        <f>CI74*CJ74/100</f>
        <v>66.421000000000021</v>
      </c>
      <c r="CL74" s="38">
        <v>106.66</v>
      </c>
      <c r="CM74" s="25">
        <f>(CL74/1000)*(10000/(0.5*2*0.15))</f>
        <v>7110.666666666667</v>
      </c>
      <c r="CN74" s="43">
        <v>1.25</v>
      </c>
      <c r="CO74" s="41">
        <f>CM74*CN74/100</f>
        <v>88.88333333333334</v>
      </c>
      <c r="CP74" s="38">
        <v>184.34</v>
      </c>
      <c r="CQ74" s="25">
        <f>(CP74/1000)*(10000/(0.5*2*0.15))</f>
        <v>12289.333333333334</v>
      </c>
      <c r="CR74" s="43">
        <v>1.1499999999999999</v>
      </c>
      <c r="CS74" s="41">
        <f>CQ74*CR74/100</f>
        <v>141.32733333333334</v>
      </c>
      <c r="CT74" s="8">
        <v>909.34</v>
      </c>
      <c r="CU74" s="8">
        <v>5.0615088187342616</v>
      </c>
      <c r="CV74" s="8">
        <v>4.8339375000000002</v>
      </c>
      <c r="CW74" s="8">
        <v>1881.1579587034382</v>
      </c>
      <c r="CX74" s="25">
        <f t="shared" si="119"/>
        <v>1881.1579587034382</v>
      </c>
      <c r="CY74" s="25">
        <f t="shared" si="75"/>
        <v>1976.826086956522</v>
      </c>
      <c r="CZ74" s="25">
        <f>CX74/(CQ74)</f>
        <v>0.15307241716692835</v>
      </c>
      <c r="DA74" s="43">
        <v>2.62</v>
      </c>
      <c r="DB74" s="41">
        <f t="shared" si="76"/>
        <v>49.286338518030085</v>
      </c>
      <c r="DC74" s="41">
        <v>66</v>
      </c>
      <c r="DD74" s="41">
        <v>1423</v>
      </c>
      <c r="DE74" s="41">
        <f t="shared" si="70"/>
        <v>46.380885453267744</v>
      </c>
      <c r="DF74" s="41">
        <v>0</v>
      </c>
      <c r="DG74" s="41">
        <v>0.79025135135135149</v>
      </c>
      <c r="DH74" s="41">
        <v>0.57736756756756757</v>
      </c>
      <c r="DI74" s="41">
        <v>0.4935675675675677</v>
      </c>
      <c r="DJ74" s="41">
        <v>0.75685675675675668</v>
      </c>
      <c r="DK74" s="41">
        <v>0.50245675675675694</v>
      </c>
      <c r="DL74" s="41">
        <v>0.3132540540540541</v>
      </c>
      <c r="DM74" s="41">
        <v>0.22239502702702699</v>
      </c>
      <c r="DN74" s="41">
        <v>0.20173435135135134</v>
      </c>
      <c r="DO74" s="41">
        <v>0.2307034054054054</v>
      </c>
      <c r="DP74" s="41">
        <v>0.21012516216216212</v>
      </c>
      <c r="DQ74" s="41">
        <v>6.9408459459459462E-2</v>
      </c>
      <c r="DR74" s="41">
        <v>7.8148189189189171E-2</v>
      </c>
      <c r="DS74" s="41">
        <v>0.15534610810810812</v>
      </c>
      <c r="DT74" s="41">
        <v>0.43191024324324317</v>
      </c>
      <c r="DU74" s="41">
        <v>0.41416297297297305</v>
      </c>
      <c r="DV74" s="41">
        <v>0.18920270270270267</v>
      </c>
      <c r="DW74" s="41">
        <v>0.57255810810810803</v>
      </c>
      <c r="DX74" s="41">
        <v>0.50593786486486492</v>
      </c>
      <c r="DY74" s="41">
        <v>0.67169354054054042</v>
      </c>
      <c r="DZ74" s="41">
        <v>0.6979155945945944</v>
      </c>
      <c r="EA74" s="41">
        <v>0.71514251351351366</v>
      </c>
      <c r="EB74" s="41">
        <v>0.73758110810810784</v>
      </c>
      <c r="EC74" s="41">
        <v>20.452702702702695</v>
      </c>
      <c r="ED74" s="41">
        <v>24.612162162162161</v>
      </c>
      <c r="EE74" s="41">
        <v>25.155945945945948</v>
      </c>
      <c r="EF74" s="41">
        <v>26.11027027027027</v>
      </c>
      <c r="EG74" s="41">
        <f t="shared" si="77"/>
        <v>4.7032432432432536</v>
      </c>
      <c r="EH74" s="41">
        <v>37.544054054054058</v>
      </c>
      <c r="EI74" s="42">
        <f t="shared" si="78"/>
        <v>95.361897297297304</v>
      </c>
      <c r="EJ74" s="4">
        <v>105</v>
      </c>
      <c r="EK74" s="40">
        <f t="shared" si="79"/>
        <v>9.638102702702696</v>
      </c>
      <c r="EL74" s="41">
        <v>0.73285609756097558</v>
      </c>
      <c r="EM74" s="41">
        <v>0.52403170731707338</v>
      </c>
      <c r="EN74" s="41">
        <v>0.43335121951219507</v>
      </c>
      <c r="EO74" s="41">
        <v>0.69475853658536579</v>
      </c>
      <c r="EP74" s="41">
        <v>0.44282439024390241</v>
      </c>
      <c r="EQ74" s="41">
        <v>0.27876585365853651</v>
      </c>
      <c r="ER74" s="41">
        <v>0.24641956097560971</v>
      </c>
      <c r="ES74" s="41">
        <v>0.22130512195121949</v>
      </c>
      <c r="ET74" s="41">
        <v>0.25642809756097557</v>
      </c>
      <c r="EU74" s="41">
        <v>0.23144758536585364</v>
      </c>
      <c r="EV74" s="41">
        <v>8.4077878048780488E-2</v>
      </c>
      <c r="EW74" s="41">
        <v>9.4685536585365854E-2</v>
      </c>
      <c r="EX74" s="41">
        <v>0.16578373170731711</v>
      </c>
      <c r="EY74" s="41">
        <v>0.4485680243902439</v>
      </c>
      <c r="EZ74" s="41">
        <v>0.42711668292682942</v>
      </c>
      <c r="FA74" s="41">
        <v>0.16405853658536584</v>
      </c>
      <c r="FB74" s="41">
        <v>0.65531565853658513</v>
      </c>
      <c r="FC74" s="41">
        <v>0.56937587804878054</v>
      </c>
      <c r="FD74" s="41">
        <v>0.64625670731707319</v>
      </c>
      <c r="FE74" s="41">
        <v>0.67296629268292696</v>
      </c>
      <c r="FF74" s="41">
        <v>0.6960069024390243</v>
      </c>
      <c r="FG74" s="41">
        <v>0.71886507317073167</v>
      </c>
      <c r="FH74" s="41">
        <v>21.68024390243902</v>
      </c>
      <c r="FI74" s="41">
        <v>25.245609756097565</v>
      </c>
      <c r="FJ74" s="41">
        <v>25.902439024390251</v>
      </c>
      <c r="FK74" s="41">
        <v>26.889024390243904</v>
      </c>
      <c r="FL74" s="41">
        <f t="shared" si="80"/>
        <v>4.2221951219512306</v>
      </c>
      <c r="FM74" s="41">
        <v>39.664146341463407</v>
      </c>
      <c r="FN74" s="40">
        <f t="shared" si="81"/>
        <v>100.74693170731706</v>
      </c>
      <c r="FO74" s="4">
        <v>105</v>
      </c>
      <c r="FP74" s="40">
        <f t="shared" si="82"/>
        <v>4.25306829268294</v>
      </c>
      <c r="FQ74" s="41">
        <v>0.74660250000000006</v>
      </c>
      <c r="FR74" s="41">
        <v>0.52423499999999978</v>
      </c>
      <c r="FS74" s="41">
        <v>0.40994500000000011</v>
      </c>
      <c r="FT74" s="41">
        <v>0.71369500000000008</v>
      </c>
      <c r="FU74" s="41">
        <v>0.41929499999999997</v>
      </c>
      <c r="FV74" s="41">
        <v>0.27636749999999999</v>
      </c>
      <c r="FW74" s="41">
        <v>0.28053292500000004</v>
      </c>
      <c r="FX74" s="41">
        <v>0.25973219999999997</v>
      </c>
      <c r="FY74" s="41">
        <v>0.29094120000000007</v>
      </c>
      <c r="FZ74" s="41">
        <v>0.27025887500000007</v>
      </c>
      <c r="GA74" s="41">
        <v>0.11146879999999997</v>
      </c>
      <c r="GB74" s="41">
        <v>0.12265057500000001</v>
      </c>
      <c r="GC74" s="41">
        <v>0.17462320000000001</v>
      </c>
      <c r="GD74" s="41">
        <v>0.45936367499999997</v>
      </c>
      <c r="GE74" s="41">
        <v>0.44146142500000013</v>
      </c>
      <c r="GF74" s="41">
        <v>0.14292749999999999</v>
      </c>
      <c r="GG74" s="41">
        <v>0.78328260000000005</v>
      </c>
      <c r="GH74" s="41">
        <v>0.70442077500000011</v>
      </c>
      <c r="GI74" s="41">
        <v>0.60142962499999997</v>
      </c>
      <c r="GJ74" s="41">
        <v>0.62370527500000006</v>
      </c>
      <c r="GK74" s="41">
        <v>0.66019709999999976</v>
      </c>
      <c r="GL74" s="41">
        <v>0.67919547499999999</v>
      </c>
      <c r="GM74" s="41">
        <v>20.629750000000008</v>
      </c>
      <c r="GN74" s="41">
        <v>26.127249999999997</v>
      </c>
      <c r="GO74" s="41">
        <v>26.779750000000014</v>
      </c>
      <c r="GP74" s="41">
        <v>27.535249999999998</v>
      </c>
      <c r="GQ74" s="41">
        <f t="shared" si="83"/>
        <v>6.1500000000000057</v>
      </c>
      <c r="GR74" s="40">
        <v>39.3825</v>
      </c>
      <c r="GS74" s="40">
        <f t="shared" si="84"/>
        <v>100.03155</v>
      </c>
      <c r="GT74" s="4">
        <v>104</v>
      </c>
      <c r="GU74" s="41">
        <f t="shared" si="85"/>
        <v>3.9684500000000043</v>
      </c>
      <c r="GV74" s="41">
        <v>0.77401086956521725</v>
      </c>
      <c r="GW74" s="41">
        <v>0.52768478260869567</v>
      </c>
      <c r="GX74" s="41">
        <v>0.37635000000000002</v>
      </c>
      <c r="GY74" s="41">
        <v>0.74113913043478252</v>
      </c>
      <c r="GZ74" s="41">
        <v>0.39167391304347832</v>
      </c>
      <c r="HA74" s="41">
        <v>0.26572608695652183</v>
      </c>
      <c r="HB74" s="41">
        <v>0.32774356521739129</v>
      </c>
      <c r="HC74" s="41">
        <v>0.30837534782608689</v>
      </c>
      <c r="HD74" s="41">
        <v>0.34592756521739126</v>
      </c>
      <c r="HE74" s="41">
        <v>0.32677204347826089</v>
      </c>
      <c r="HF74" s="41">
        <v>0.14863508695652172</v>
      </c>
      <c r="HG74" s="41">
        <v>0.16853054347826091</v>
      </c>
      <c r="HH74" s="41">
        <v>0.18868993478260873</v>
      </c>
      <c r="HI74" s="41">
        <v>0.48842543478260864</v>
      </c>
      <c r="HJ74" s="41">
        <v>0.47179484782608688</v>
      </c>
      <c r="HK74" s="41">
        <v>0.12594782608695654</v>
      </c>
      <c r="HL74" s="41">
        <v>0.98559930434782617</v>
      </c>
      <c r="HM74" s="41">
        <v>0.90086886956521728</v>
      </c>
      <c r="HN74" s="41">
        <v>0.5480985869565218</v>
      </c>
      <c r="HO74" s="41">
        <v>0.57929391304347821</v>
      </c>
      <c r="HP74" s="41">
        <v>0.61950376086956527</v>
      </c>
      <c r="HQ74" s="41">
        <v>0.6459437608695654</v>
      </c>
      <c r="HR74" s="41">
        <v>15.697608695652175</v>
      </c>
      <c r="HS74" s="41">
        <v>20.568478260869568</v>
      </c>
      <c r="HT74" s="41">
        <v>21.47326086956522</v>
      </c>
      <c r="HU74" s="41">
        <v>21.865869565217391</v>
      </c>
      <c r="HV74" s="41">
        <f t="shared" si="86"/>
        <v>5.7756521739130449</v>
      </c>
      <c r="HW74" s="41">
        <v>38.841304347826082</v>
      </c>
      <c r="HX74" s="41">
        <f t="shared" si="87"/>
        <v>98.656913043478255</v>
      </c>
      <c r="HY74" s="4">
        <v>106</v>
      </c>
      <c r="HZ74" s="40">
        <f t="shared" si="88"/>
        <v>7.3430869565217449</v>
      </c>
      <c r="IA74" s="41">
        <v>0.72317260273972594</v>
      </c>
      <c r="IB74" s="41">
        <v>0.43692465753424647</v>
      </c>
      <c r="IC74" s="41">
        <v>0.27637123287671228</v>
      </c>
      <c r="ID74" s="41">
        <v>0.66958630136986286</v>
      </c>
      <c r="IE74" s="41">
        <v>0.31769315068493142</v>
      </c>
      <c r="IF74" s="41">
        <v>0.20676712328767119</v>
      </c>
      <c r="IG74" s="41">
        <v>0.38966265753424667</v>
      </c>
      <c r="IH74" s="41">
        <v>0.35668524657534262</v>
      </c>
      <c r="II74" s="41">
        <v>0.4475091369863014</v>
      </c>
      <c r="IJ74" s="41">
        <v>0.41625256164383556</v>
      </c>
      <c r="IK74" s="41">
        <v>0.15905105479452056</v>
      </c>
      <c r="IL74" s="41">
        <v>0.2265899589041096</v>
      </c>
      <c r="IM74" s="41">
        <v>0.24639650684931505</v>
      </c>
      <c r="IN74" s="41">
        <v>0.55516043835616424</v>
      </c>
      <c r="IO74" s="41">
        <v>0.5280029315068494</v>
      </c>
      <c r="IP74" s="41">
        <v>0.11092602739726028</v>
      </c>
      <c r="IQ74" s="41">
        <v>1.2917952465753426</v>
      </c>
      <c r="IR74" s="41">
        <v>1.1211409589041093</v>
      </c>
      <c r="IS74" s="41">
        <v>0.55292101369863011</v>
      </c>
      <c r="IT74" s="41">
        <v>0.63638443835616454</v>
      </c>
      <c r="IU74" s="41">
        <v>0.64107493150684958</v>
      </c>
      <c r="IV74" s="41">
        <v>0.70816238356164385</v>
      </c>
      <c r="IW74" s="41">
        <v>20.062465753424672</v>
      </c>
      <c r="IX74" s="41">
        <v>23.928630136986296</v>
      </c>
      <c r="IY74" s="41">
        <v>25.030958904109593</v>
      </c>
      <c r="IZ74" s="41">
        <v>25.058904109589051</v>
      </c>
      <c r="JA74" s="41">
        <f t="shared" si="89"/>
        <v>4.968493150684921</v>
      </c>
      <c r="JB74" s="41">
        <v>41.860821917808202</v>
      </c>
      <c r="JC74" s="41">
        <f t="shared" si="90"/>
        <v>106.32648767123284</v>
      </c>
      <c r="JD74" s="41">
        <v>112</v>
      </c>
      <c r="JE74" s="41">
        <f t="shared" si="91"/>
        <v>5.6735123287671598</v>
      </c>
      <c r="JF74" s="41">
        <v>0.66315500000000016</v>
      </c>
      <c r="JG74" s="41">
        <v>0.37840750000000001</v>
      </c>
      <c r="JH74" s="41">
        <v>0.21422500000000003</v>
      </c>
      <c r="JI74" s="41">
        <v>0.608325</v>
      </c>
      <c r="JJ74" s="41">
        <v>0.24946500000000005</v>
      </c>
      <c r="JK74" s="41">
        <v>0.17312999999999998</v>
      </c>
      <c r="JL74" s="41">
        <v>0.45298979999999994</v>
      </c>
      <c r="JM74" s="41">
        <v>0.41826032499999999</v>
      </c>
      <c r="JN74" s="41">
        <v>0.51198030000000005</v>
      </c>
      <c r="JO74" s="41">
        <v>0.47967232499999995</v>
      </c>
      <c r="JP74" s="41">
        <v>0.20619812500000007</v>
      </c>
      <c r="JQ74" s="41">
        <v>0.2788697</v>
      </c>
      <c r="JR74" s="41">
        <v>0.27283922499999991</v>
      </c>
      <c r="JS74" s="41">
        <v>0.58555697499999992</v>
      </c>
      <c r="JT74" s="41">
        <v>0.55668467499999985</v>
      </c>
      <c r="JU74" s="41">
        <v>7.6335000000000014E-2</v>
      </c>
      <c r="JV74" s="41">
        <v>1.6749041500000001</v>
      </c>
      <c r="JW74" s="41">
        <v>1.4540221999999996</v>
      </c>
      <c r="JX74" s="41">
        <v>0.53492722500000001</v>
      </c>
      <c r="JY74" s="41">
        <v>0.60390609999999989</v>
      </c>
      <c r="JZ74" s="41">
        <v>0.63430789999999992</v>
      </c>
      <c r="KA74" s="41">
        <v>0.68856982499999986</v>
      </c>
      <c r="KB74" s="41">
        <v>25.210999999999991</v>
      </c>
      <c r="KC74" s="41">
        <v>27.906500000000001</v>
      </c>
      <c r="KD74" s="41">
        <v>28.478499999999997</v>
      </c>
      <c r="KE74" s="41">
        <v>28.667500000000008</v>
      </c>
      <c r="KF74" s="41">
        <f t="shared" si="92"/>
        <v>3.2675000000000054</v>
      </c>
      <c r="KG74" s="41">
        <v>43.928999999999988</v>
      </c>
      <c r="KH74" s="41">
        <f t="shared" si="93"/>
        <v>111.57965999999998</v>
      </c>
      <c r="KI74" s="41">
        <v>120</v>
      </c>
      <c r="KJ74" s="41">
        <f t="shared" si="94"/>
        <v>8.4203400000000244</v>
      </c>
      <c r="KK74" s="41">
        <v>0.40884594594594587</v>
      </c>
      <c r="KL74" s="41">
        <v>0.21934864864864864</v>
      </c>
      <c r="KM74" s="41">
        <v>0.11347297297297297</v>
      </c>
      <c r="KN74" s="41">
        <v>0.37805675675675676</v>
      </c>
      <c r="KO74" s="41">
        <v>0.13637567567567566</v>
      </c>
      <c r="KP74" s="41">
        <v>9.673243243243243E-2</v>
      </c>
      <c r="KQ74" s="41">
        <v>0.49888410810810796</v>
      </c>
      <c r="KR74" s="41">
        <v>0.46905967567567569</v>
      </c>
      <c r="KS74" s="41">
        <v>0.56473145945945935</v>
      </c>
      <c r="KT74" s="41">
        <v>0.53785678378378377</v>
      </c>
      <c r="KU74" s="41">
        <v>0.23364751351351354</v>
      </c>
      <c r="KV74" s="41">
        <v>0.31872248648648649</v>
      </c>
      <c r="KW74" s="41">
        <v>0.30060697297297306</v>
      </c>
      <c r="KX74" s="41">
        <v>0.61636240540540543</v>
      </c>
      <c r="KY74" s="41">
        <v>0.59198229729729734</v>
      </c>
      <c r="KZ74" s="41">
        <v>3.9643243243243247E-2</v>
      </c>
      <c r="LA74" s="41">
        <v>2.0072451351351348</v>
      </c>
      <c r="LB74" s="41">
        <v>1.7821386756756759</v>
      </c>
      <c r="LC74" s="41">
        <v>0.53204870270270255</v>
      </c>
      <c r="LD74" s="41">
        <v>0.60228094594594606</v>
      </c>
      <c r="LE74" s="41">
        <v>0.63952135135135124</v>
      </c>
      <c r="LF74" s="41">
        <v>0.69354627027027038</v>
      </c>
      <c r="LG74" s="41">
        <v>20.027567567567555</v>
      </c>
      <c r="LH74" s="41">
        <v>18.707567567567565</v>
      </c>
      <c r="LI74" s="41">
        <v>18.797567567567569</v>
      </c>
      <c r="LJ74" s="41">
        <v>18.501621621621627</v>
      </c>
      <c r="LK74" s="41">
        <f t="shared" si="95"/>
        <v>-1.2299999999999862</v>
      </c>
      <c r="LL74" s="41">
        <v>56.825405405405419</v>
      </c>
      <c r="LM74" s="41">
        <f t="shared" si="96"/>
        <v>144.33652972972976</v>
      </c>
      <c r="LN74" s="41">
        <v>150</v>
      </c>
      <c r="LO74" s="41">
        <f t="shared" si="97"/>
        <v>5.6634702702702384</v>
      </c>
      <c r="LP74" s="41">
        <v>0.38473939393939394</v>
      </c>
      <c r="LQ74" s="41">
        <v>0.18103939393939392</v>
      </c>
      <c r="LR74" s="41">
        <v>7.7824242424242407E-2</v>
      </c>
      <c r="LS74" s="41">
        <v>0.35178484848484837</v>
      </c>
      <c r="LT74" s="41">
        <v>9.9921212121212147E-2</v>
      </c>
      <c r="LU74" s="41">
        <v>7.2754545454545475E-2</v>
      </c>
      <c r="LV74" s="41">
        <v>0.58700733333333344</v>
      </c>
      <c r="LW74" s="41">
        <v>0.55683415151515148</v>
      </c>
      <c r="LX74" s="41">
        <v>0.66282003030303016</v>
      </c>
      <c r="LY74" s="41">
        <v>0.63698660606060598</v>
      </c>
      <c r="LZ74" s="41">
        <v>0.28879266666666664</v>
      </c>
      <c r="MA74" s="41">
        <v>0.39904960606060608</v>
      </c>
      <c r="MB74" s="41">
        <v>0.35903309090909091</v>
      </c>
      <c r="MC74" s="41">
        <v>0.68119790909090894</v>
      </c>
      <c r="MD74" s="41">
        <v>0.6564040606060606</v>
      </c>
      <c r="ME74" s="41">
        <v>2.7166666666666672E-2</v>
      </c>
      <c r="MF74" s="41">
        <v>2.8606474848484846</v>
      </c>
      <c r="MG74" s="41">
        <v>2.5268905454545458</v>
      </c>
      <c r="MH74" s="41">
        <v>0.54128924242424259</v>
      </c>
      <c r="MI74" s="41">
        <v>0.61121484848484842</v>
      </c>
      <c r="MJ74" s="41">
        <v>0.66152148484848505</v>
      </c>
      <c r="MK74" s="41">
        <v>0.71290681818181822</v>
      </c>
      <c r="ML74" s="41">
        <v>22.225151515151513</v>
      </c>
      <c r="MM74" s="41">
        <v>21.280303030303038</v>
      </c>
      <c r="MN74" s="41">
        <v>21.535454545454545</v>
      </c>
      <c r="MO74" s="41">
        <v>21.305757575757575</v>
      </c>
      <c r="MP74" s="41">
        <f t="shared" si="98"/>
        <v>-0.6896969696969677</v>
      </c>
      <c r="MQ74" s="41">
        <v>60.620303030303042</v>
      </c>
      <c r="MR74" s="41">
        <f t="shared" si="99"/>
        <v>153.97556969696973</v>
      </c>
      <c r="MS74" s="41">
        <v>150</v>
      </c>
      <c r="MT74" s="41">
        <f t="shared" si="100"/>
        <v>-3.9755696969697283</v>
      </c>
      <c r="MU74" s="41">
        <v>0.33160666666666655</v>
      </c>
      <c r="MV74" s="41">
        <v>0.15734666666666663</v>
      </c>
      <c r="MW74" s="41">
        <v>6.2909999999999994E-2</v>
      </c>
      <c r="MX74" s="41">
        <v>0.30166666666666664</v>
      </c>
      <c r="MY74" s="41">
        <v>8.4589999999999999E-2</v>
      </c>
      <c r="MZ74" s="41">
        <v>6.0619999999999993E-2</v>
      </c>
      <c r="NA74" s="41">
        <v>0.59342830000000002</v>
      </c>
      <c r="NB74" s="41">
        <v>0.56179356666666658</v>
      </c>
      <c r="NC74" s="41">
        <v>0.68086000000000013</v>
      </c>
      <c r="ND74" s="41">
        <v>0.65473476666666675</v>
      </c>
      <c r="NE74" s="41">
        <v>0.3009588333333334</v>
      </c>
      <c r="NF74" s="41">
        <v>0.42932013333333341</v>
      </c>
      <c r="NG74" s="41">
        <v>0.35606746666666667</v>
      </c>
      <c r="NH74" s="41">
        <v>0.69084000000000001</v>
      </c>
      <c r="NI74" s="41">
        <v>0.66548016666666676</v>
      </c>
      <c r="NJ74" s="41">
        <v>2.3970000000000002E-2</v>
      </c>
      <c r="NK74" s="41">
        <v>2.9445384999999993</v>
      </c>
      <c r="NL74" s="41">
        <v>2.5908299666666661</v>
      </c>
      <c r="NM74" s="41">
        <v>0.52264729999999993</v>
      </c>
      <c r="NN74" s="41">
        <v>0.60119596666666675</v>
      </c>
      <c r="NO74" s="41">
        <v>0.6473962666666665</v>
      </c>
      <c r="NP74" s="41">
        <v>0.70510283333333323</v>
      </c>
      <c r="NQ74" s="41">
        <v>24.739666666666672</v>
      </c>
      <c r="NR74" s="41">
        <v>22.485666666666663</v>
      </c>
      <c r="NS74" s="41">
        <v>23.258333333333336</v>
      </c>
      <c r="NT74" s="41">
        <v>22.855</v>
      </c>
      <c r="NU74" s="41">
        <f t="shared" si="101"/>
        <v>-1.4813333333333354</v>
      </c>
      <c r="NV74" s="41">
        <v>75.958666666666687</v>
      </c>
      <c r="NW74" s="41">
        <f t="shared" si="102"/>
        <v>192.93501333333339</v>
      </c>
      <c r="NX74" s="41">
        <v>174</v>
      </c>
      <c r="NY74" s="41">
        <f t="shared" si="103"/>
        <v>-18.935013333333387</v>
      </c>
      <c r="NZ74" s="41">
        <v>0.29238484848484841</v>
      </c>
      <c r="OA74" s="41">
        <v>0.14090606060606062</v>
      </c>
      <c r="OB74" s="41">
        <v>5.8909090909090911E-2</v>
      </c>
      <c r="OC74" s="41">
        <v>0.263030303030303</v>
      </c>
      <c r="OD74" s="41">
        <v>7.6524242424242411E-2</v>
      </c>
      <c r="OE74" s="41">
        <v>5.5300000000000002E-2</v>
      </c>
      <c r="OF74" s="41">
        <v>0.58460063636363657</v>
      </c>
      <c r="OG74" s="41">
        <v>0.54909118181818184</v>
      </c>
      <c r="OH74" s="41">
        <v>0.66433078787878774</v>
      </c>
      <c r="OI74" s="41">
        <v>0.63406290909090912</v>
      </c>
      <c r="OJ74" s="41">
        <v>0.29603284848484851</v>
      </c>
      <c r="OK74" s="41">
        <v>0.41036987878787878</v>
      </c>
      <c r="OL74" s="41">
        <v>0.34935290909090916</v>
      </c>
      <c r="OM74" s="41">
        <v>0.68173615151515154</v>
      </c>
      <c r="ON74" s="41">
        <v>0.65278845454545442</v>
      </c>
      <c r="OO74" s="41">
        <v>2.1224242424242423E-2</v>
      </c>
      <c r="OP74" s="41">
        <v>2.8415846060606058</v>
      </c>
      <c r="OQ74" s="41">
        <v>2.4543744242424239</v>
      </c>
      <c r="OR74" s="41">
        <v>0.5259296060606059</v>
      </c>
      <c r="OS74" s="41">
        <v>0.59813057575757578</v>
      </c>
      <c r="OT74" s="41">
        <v>0.64802557575757569</v>
      </c>
      <c r="OU74" s="41">
        <v>0.70159224242424256</v>
      </c>
      <c r="OV74" s="41">
        <v>14.821515151515152</v>
      </c>
      <c r="OW74" s="41">
        <v>14.582424242424244</v>
      </c>
      <c r="OX74" s="41">
        <v>15.256969696969698</v>
      </c>
      <c r="OY74" s="41">
        <v>14.873030303030301</v>
      </c>
      <c r="OZ74" s="41">
        <f t="shared" si="104"/>
        <v>0.43545454545454554</v>
      </c>
      <c r="PA74" s="41">
        <v>41.69</v>
      </c>
      <c r="PB74" s="41">
        <f t="shared" si="105"/>
        <v>105.8926</v>
      </c>
      <c r="PC74" s="41">
        <v>184</v>
      </c>
      <c r="PD74" s="41">
        <f t="shared" si="106"/>
        <v>78.107399999999998</v>
      </c>
      <c r="PE74" s="41">
        <v>0.29924561403508781</v>
      </c>
      <c r="PF74" s="41">
        <v>0.12603859649122809</v>
      </c>
      <c r="PG74" s="41">
        <v>8.9424561403508754E-2</v>
      </c>
      <c r="PH74" s="41">
        <v>0.26688947368421051</v>
      </c>
      <c r="PI74" s="41">
        <v>8.9950877192982476E-2</v>
      </c>
      <c r="PJ74" s="41">
        <v>6.7117543859649118E-2</v>
      </c>
      <c r="PK74" s="41">
        <v>0.53671329824561387</v>
      </c>
      <c r="PL74" s="41">
        <v>0.49494124561403502</v>
      </c>
      <c r="PM74" s="41">
        <v>0.5394085263157895</v>
      </c>
      <c r="PN74" s="41">
        <v>0.49795380701754388</v>
      </c>
      <c r="PO74" s="41">
        <v>0.16715957894736835</v>
      </c>
      <c r="PP74" s="41">
        <v>0.17099428070175443</v>
      </c>
      <c r="PQ74" s="41">
        <v>0.40659889473684219</v>
      </c>
      <c r="PR74" s="41">
        <v>0.63310608771929833</v>
      </c>
      <c r="PS74" s="41">
        <v>0.59777943859649119</v>
      </c>
      <c r="PT74" s="41">
        <v>2.2833333333333334E-2</v>
      </c>
      <c r="PU74" s="41">
        <v>2.3438896842105263</v>
      </c>
      <c r="PV74" s="41">
        <v>1.9834898070175444</v>
      </c>
      <c r="PW74" s="41">
        <v>0.75624657894736824</v>
      </c>
      <c r="PX74" s="41">
        <v>0.75900573684210548</v>
      </c>
      <c r="PY74" s="41">
        <v>0.8263567719298246</v>
      </c>
      <c r="PZ74" s="41">
        <v>0.82838050877192981</v>
      </c>
      <c r="QA74" s="41">
        <v>25.054210526315781</v>
      </c>
      <c r="QB74" s="41">
        <v>26.668947368421055</v>
      </c>
      <c r="QC74" s="41">
        <v>27.152280701754382</v>
      </c>
      <c r="QD74" s="41">
        <v>26.712456140350863</v>
      </c>
      <c r="QE74" s="41">
        <f t="shared" si="107"/>
        <v>2.0980701754386004</v>
      </c>
      <c r="QF74" s="41">
        <v>68.936315789473653</v>
      </c>
      <c r="QG74" s="41">
        <f t="shared" si="108"/>
        <v>175.09824210526307</v>
      </c>
      <c r="QH74" s="41">
        <v>185</v>
      </c>
      <c r="QI74" s="41">
        <f t="shared" si="109"/>
        <v>9.9017578947369316</v>
      </c>
      <c r="QJ74" s="41">
        <v>0.24818064516129035</v>
      </c>
      <c r="QK74" s="41">
        <v>0.15685483870967742</v>
      </c>
      <c r="QL74" s="41">
        <v>0.10540967741935482</v>
      </c>
      <c r="QM74" s="41">
        <v>0.17786451612903226</v>
      </c>
      <c r="QN74" s="41">
        <v>9.0090322580645185E-2</v>
      </c>
      <c r="QO74" s="41">
        <v>7.3967741935483874E-2</v>
      </c>
      <c r="QP74" s="41">
        <v>0.46612993548387094</v>
      </c>
      <c r="QQ74" s="41">
        <v>0.32727764516129026</v>
      </c>
      <c r="QR74" s="41">
        <v>0.4030636451612904</v>
      </c>
      <c r="QS74" s="41">
        <v>0.25575170967741939</v>
      </c>
      <c r="QT74" s="41">
        <v>0.26970548387096771</v>
      </c>
      <c r="QU74" s="41">
        <v>0.19607177419354843</v>
      </c>
      <c r="QV74" s="41">
        <v>0.22521338709677427</v>
      </c>
      <c r="QW74" s="41">
        <v>0.54000212903225786</v>
      </c>
      <c r="QX74" s="41">
        <v>0.41241558064516137</v>
      </c>
      <c r="QY74" s="41">
        <v>1.612258064516129E-2</v>
      </c>
      <c r="QZ74" s="41">
        <v>1.7678715161290322</v>
      </c>
      <c r="RA74" s="41">
        <v>0.97885619354838715</v>
      </c>
      <c r="RB74" s="41">
        <v>0.56191335483870963</v>
      </c>
      <c r="RC74" s="41">
        <v>0.48254009677419352</v>
      </c>
      <c r="RD74" s="41">
        <v>0.64090790322580649</v>
      </c>
      <c r="RE74" s="41">
        <v>0.57633919354838692</v>
      </c>
      <c r="RF74" s="41">
        <v>25.148709677419347</v>
      </c>
      <c r="RG74" s="41">
        <v>29.663225806451614</v>
      </c>
      <c r="RH74" s="41">
        <v>30.023870967741932</v>
      </c>
      <c r="RI74" s="41">
        <v>29.138709677419346</v>
      </c>
      <c r="RJ74" s="41">
        <f t="shared" si="110"/>
        <v>4.8751612903225841</v>
      </c>
      <c r="RK74" s="41">
        <v>75.949354838709667</v>
      </c>
      <c r="RL74" s="41">
        <f t="shared" si="111"/>
        <v>192.91136129032256</v>
      </c>
      <c r="RM74" s="41">
        <v>197</v>
      </c>
      <c r="RN74" s="41">
        <f t="shared" si="112"/>
        <v>4.0886387096774399</v>
      </c>
      <c r="RO74" s="41">
        <v>0.22241428571428573</v>
      </c>
      <c r="RP74" s="41">
        <v>0.12274285714285714</v>
      </c>
      <c r="RQ74" s="41">
        <v>0.11082142857142856</v>
      </c>
      <c r="RR74" s="41">
        <v>0.16271428571428573</v>
      </c>
      <c r="RS74" s="41">
        <v>0.1000642857142857</v>
      </c>
      <c r="RT74" s="41">
        <v>7.2132142857142853E-2</v>
      </c>
      <c r="RU74" s="41">
        <v>0.3788718928571429</v>
      </c>
      <c r="RV74" s="41">
        <v>0.2386906071428572</v>
      </c>
      <c r="RW74" s="41">
        <v>0.33427457142857148</v>
      </c>
      <c r="RX74" s="41">
        <v>0.19002057142857146</v>
      </c>
      <c r="RY74" s="41">
        <v>0.10162978571428573</v>
      </c>
      <c r="RZ74" s="41">
        <v>5.0958178571428585E-2</v>
      </c>
      <c r="SA74" s="41">
        <v>0.28853175000000003</v>
      </c>
      <c r="SB74" s="41">
        <v>0.50954007142857149</v>
      </c>
      <c r="SC74" s="41">
        <v>0.38575464285714289</v>
      </c>
      <c r="SD74" s="41">
        <v>2.7932142857142857E-2</v>
      </c>
      <c r="SE74" s="41">
        <v>1.2308906785714286</v>
      </c>
      <c r="SF74" s="41">
        <v>0.63183999999999985</v>
      </c>
      <c r="SG74" s="41">
        <v>0.87026917857142838</v>
      </c>
      <c r="SH74" s="41">
        <v>0.76480657142857134</v>
      </c>
      <c r="SI74" s="41">
        <v>0.89876639285714266</v>
      </c>
      <c r="SJ74" s="41">
        <v>0.81660096428571449</v>
      </c>
      <c r="SK74" s="41">
        <v>29.266785714285721</v>
      </c>
      <c r="SL74" s="41">
        <v>34.538928571428571</v>
      </c>
      <c r="SM74" s="41">
        <v>35.496428571428574</v>
      </c>
      <c r="SN74" s="41">
        <v>35.119642857142857</v>
      </c>
      <c r="SO74" s="41">
        <f t="shared" si="113"/>
        <v>6.2296428571428528</v>
      </c>
      <c r="SP74" s="42">
        <v>75.972857142857151</v>
      </c>
      <c r="SQ74" s="42">
        <f t="shared" si="114"/>
        <v>192.97105714285718</v>
      </c>
      <c r="SR74" s="42">
        <v>202.5</v>
      </c>
      <c r="SS74" s="42">
        <f t="shared" si="115"/>
        <v>9.5289428571428232</v>
      </c>
      <c r="ST74" s="41">
        <v>0.20618918918918919</v>
      </c>
      <c r="SU74" s="41">
        <v>0.12722972972972971</v>
      </c>
      <c r="SV74" s="41">
        <v>0.13675405405405405</v>
      </c>
      <c r="SW74" s="41">
        <v>0.15249459459459452</v>
      </c>
      <c r="SX74" s="41">
        <v>0.10859189189189189</v>
      </c>
      <c r="SY74" s="41">
        <v>7.4837837837837831E-2</v>
      </c>
      <c r="SZ74" s="41">
        <v>0.3095493243243243</v>
      </c>
      <c r="TA74" s="41">
        <v>0.16800394594594595</v>
      </c>
      <c r="TB74" s="41">
        <v>0.20196972972972976</v>
      </c>
      <c r="TC74" s="41">
        <v>5.4260810810810807E-2</v>
      </c>
      <c r="TD74" s="41">
        <v>7.8789999999999999E-2</v>
      </c>
      <c r="TE74" s="41">
        <v>-3.6280837837837837E-2</v>
      </c>
      <c r="TF74" s="41">
        <v>0.23648675675675679</v>
      </c>
      <c r="TG74" s="41">
        <v>0.46717621621621619</v>
      </c>
      <c r="TH74" s="41">
        <v>0.34192754054054059</v>
      </c>
      <c r="TI74" s="41">
        <v>3.3754054054054058E-2</v>
      </c>
      <c r="TJ74" s="41">
        <v>0.90056678378378396</v>
      </c>
      <c r="TK74" s="41">
        <v>0.40500289189189193</v>
      </c>
      <c r="TL74" s="41">
        <v>1.1830871081081078</v>
      </c>
      <c r="TM74" s="41">
        <v>0.76383240540540542</v>
      </c>
      <c r="TN74" s="41">
        <v>1.1470050000000001</v>
      </c>
      <c r="TO74" s="41">
        <v>0.80777083783783798</v>
      </c>
      <c r="TP74" s="41">
        <v>32.455135135135137</v>
      </c>
      <c r="TQ74" s="41">
        <v>40.609729729729715</v>
      </c>
      <c r="TR74" s="41">
        <v>41.654864864864862</v>
      </c>
      <c r="TS74" s="41">
        <v>40.260000000000005</v>
      </c>
      <c r="TT74" s="41">
        <f t="shared" si="62"/>
        <v>9.1997297297297251</v>
      </c>
      <c r="TU74" s="41">
        <v>75.016486486486457</v>
      </c>
      <c r="TV74" s="41">
        <f t="shared" si="65"/>
        <v>190.54187567567561</v>
      </c>
      <c r="TW74" s="41">
        <v>207</v>
      </c>
      <c r="TX74" s="41">
        <f t="shared" si="66"/>
        <v>16.458124324324388</v>
      </c>
      <c r="TY74" s="41">
        <v>0.2069730769230769</v>
      </c>
      <c r="TZ74" s="41">
        <v>0.13028846153846155</v>
      </c>
      <c r="UA74" s="41">
        <v>0.1406</v>
      </c>
      <c r="UB74" s="41">
        <v>0.14681153846153847</v>
      </c>
      <c r="UC74" s="41">
        <v>0.1153884615384615</v>
      </c>
      <c r="UD74" s="41">
        <v>7.6438461538461525E-2</v>
      </c>
      <c r="UE74" s="41">
        <v>0.28251326923076919</v>
      </c>
      <c r="UF74" s="41">
        <v>0.11952415384615384</v>
      </c>
      <c r="UG74" s="41">
        <v>0.18937407692307692</v>
      </c>
      <c r="UH74" s="41">
        <v>2.1327730769230772E-2</v>
      </c>
      <c r="UI74" s="41">
        <v>6.0218115384615384E-2</v>
      </c>
      <c r="UJ74" s="41">
        <v>-3.8453307692307689E-2</v>
      </c>
      <c r="UK74" s="41">
        <v>0.22607638461538457</v>
      </c>
      <c r="UL74" s="41">
        <v>0.45917830769230761</v>
      </c>
      <c r="UM74" s="41">
        <v>0.31502765384615383</v>
      </c>
      <c r="UN74" s="41">
        <v>3.8950000000000005E-2</v>
      </c>
      <c r="UO74" s="41">
        <v>0.79440069230769228</v>
      </c>
      <c r="UP74" s="41">
        <v>0.27299953846153846</v>
      </c>
      <c r="UQ74" s="41">
        <v>1.2119051538461538</v>
      </c>
      <c r="UR74" s="41">
        <v>0.7960766153846156</v>
      </c>
      <c r="US74" s="41">
        <v>1.1729923076923081</v>
      </c>
      <c r="UT74" s="41">
        <v>0.83151773076923108</v>
      </c>
      <c r="UU74" s="41">
        <v>33.731153846153852</v>
      </c>
      <c r="UV74" s="41">
        <v>38.015384615384619</v>
      </c>
      <c r="UW74" s="41">
        <v>38.562692307692302</v>
      </c>
      <c r="UX74" s="41">
        <v>38.025384615384617</v>
      </c>
      <c r="UY74" s="41">
        <f t="shared" si="116"/>
        <v>4.8315384615384502</v>
      </c>
      <c r="UZ74" s="42">
        <v>75.986153846153854</v>
      </c>
      <c r="VA74" s="42">
        <f t="shared" si="117"/>
        <v>193.00483076923078</v>
      </c>
      <c r="VB74" s="42">
        <v>206</v>
      </c>
      <c r="VC74" s="42">
        <f t="shared" si="118"/>
        <v>12.995169230769221</v>
      </c>
      <c r="VD74" s="41">
        <f t="shared" si="71"/>
        <v>26.740880689544507</v>
      </c>
      <c r="VE74" s="41">
        <f t="shared" si="72"/>
        <v>27.363289745089499</v>
      </c>
      <c r="VF74" s="41">
        <f t="shared" si="67"/>
        <v>8.099768216373759</v>
      </c>
    </row>
    <row r="75" spans="1:578" x14ac:dyDescent="0.25">
      <c r="A75" s="4">
        <v>2</v>
      </c>
      <c r="B75" s="4">
        <v>8</v>
      </c>
      <c r="C75" s="28">
        <v>804</v>
      </c>
      <c r="D75" s="42">
        <v>-9999</v>
      </c>
      <c r="E75" s="4">
        <v>16</v>
      </c>
      <c r="F75" s="4">
        <v>4</v>
      </c>
      <c r="G75" s="4">
        <v>48.8</v>
      </c>
      <c r="H75" s="40">
        <v>260.89999999999998</v>
      </c>
      <c r="I75" s="40">
        <f t="shared" si="73"/>
        <v>309.7</v>
      </c>
      <c r="J75" s="41">
        <f t="shared" si="74"/>
        <v>0.64053774560496379</v>
      </c>
      <c r="K75" s="4" t="s">
        <v>10</v>
      </c>
      <c r="L75" s="42">
        <v>75</v>
      </c>
      <c r="M75" s="42">
        <f t="shared" si="68"/>
        <v>84.000000000000014</v>
      </c>
      <c r="N75" s="40">
        <v>64.400000000000006</v>
      </c>
      <c r="O75" s="40">
        <v>13.439999999999998</v>
      </c>
      <c r="P75" s="40">
        <v>22.160000000000004</v>
      </c>
      <c r="Q75" s="40">
        <v>56.399999999999991</v>
      </c>
      <c r="R75" s="40">
        <v>19.439999999999998</v>
      </c>
      <c r="S75" s="40">
        <v>24.160000000000004</v>
      </c>
      <c r="T75" s="40">
        <v>50.4</v>
      </c>
      <c r="U75" s="40">
        <v>17.439999999999998</v>
      </c>
      <c r="V75" s="40">
        <v>32.160000000000004</v>
      </c>
      <c r="W75" s="40">
        <v>51.839999999999996</v>
      </c>
      <c r="X75" s="40">
        <v>20.72</v>
      </c>
      <c r="Y75" s="40">
        <v>27.439999999999998</v>
      </c>
      <c r="Z75" s="40">
        <v>55.84</v>
      </c>
      <c r="AA75" s="40">
        <v>20.72</v>
      </c>
      <c r="AB75" s="40">
        <v>23.439999999999998</v>
      </c>
      <c r="AC75" s="40">
        <v>71.84</v>
      </c>
      <c r="AD75" s="40">
        <v>6.7199999999999989</v>
      </c>
      <c r="AE75" s="40">
        <v>21.439999999999998</v>
      </c>
      <c r="AF75" s="42">
        <v>-9999</v>
      </c>
      <c r="AG75" s="42">
        <v>-9999</v>
      </c>
      <c r="AH75" s="42">
        <v>-9999</v>
      </c>
      <c r="AI75" s="42">
        <v>-9999</v>
      </c>
      <c r="AJ75" s="42">
        <v>-9999</v>
      </c>
      <c r="AK75" s="42">
        <v>-9999</v>
      </c>
      <c r="AL75" s="42">
        <v>-9999</v>
      </c>
      <c r="AM75" s="42">
        <v>-9999</v>
      </c>
      <c r="AN75" s="42">
        <v>-9999</v>
      </c>
      <c r="AO75" s="42">
        <v>-9999</v>
      </c>
      <c r="AP75" s="42">
        <v>-9999</v>
      </c>
      <c r="AQ75" s="42">
        <v>-9999</v>
      </c>
      <c r="AR75" s="42">
        <v>-9999</v>
      </c>
      <c r="AS75" s="42">
        <v>-9999</v>
      </c>
      <c r="AT75" s="42">
        <v>-9999</v>
      </c>
      <c r="AU75" s="42">
        <v>-9999</v>
      </c>
      <c r="AV75" s="42">
        <v>-9999</v>
      </c>
      <c r="AW75" s="42">
        <v>-9999</v>
      </c>
      <c r="AX75" s="42">
        <v>-9999</v>
      </c>
      <c r="AY75" s="42">
        <v>-9999</v>
      </c>
      <c r="AZ75" s="41">
        <v>3.6953919808497906</v>
      </c>
      <c r="BA75" s="41">
        <v>3.0460142579390794</v>
      </c>
      <c r="BB75" s="41">
        <v>2.306506934433564</v>
      </c>
      <c r="BC75" s="41">
        <v>1.8636022982762928</v>
      </c>
      <c r="BD75" s="41">
        <v>1.8132004981320051</v>
      </c>
      <c r="BE75" s="41">
        <v>1.8455706304868316</v>
      </c>
      <c r="BF75" s="41">
        <v>1.8857570466450486</v>
      </c>
      <c r="BG75" s="41">
        <f>(2*AZ75)+(2*BA75)+(4*BB75)</f>
        <v>22.708840215311994</v>
      </c>
      <c r="BH75" s="41">
        <f>BG75+(4*BC75)</f>
        <v>30.163249408417165</v>
      </c>
      <c r="BI75" s="41">
        <f>(BH75+(BD75*4))</f>
        <v>37.416051400945186</v>
      </c>
      <c r="BJ75" s="41">
        <f>(BD75*4)</f>
        <v>7.2528019925280205</v>
      </c>
      <c r="BK75" s="41">
        <f>(BE75*4)</f>
        <v>7.3822825219473263</v>
      </c>
      <c r="BL75" s="41">
        <f>(BF75*4)</f>
        <v>7.5430281865801945</v>
      </c>
      <c r="BM75" s="41">
        <f>SUM(BJ75:BL75)</f>
        <v>22.178112701055539</v>
      </c>
      <c r="BN75" s="41">
        <v>4.6578894873329348</v>
      </c>
      <c r="BO75" s="41">
        <v>4.0979111620718873</v>
      </c>
      <c r="BP75" s="41">
        <v>5.249291643883284</v>
      </c>
      <c r="BQ75" s="41">
        <v>4.2368223832125906</v>
      </c>
      <c r="BR75" s="41">
        <v>5.0062266500622661</v>
      </c>
      <c r="BS75" s="41">
        <v>4.6937350359138064</v>
      </c>
      <c r="BT75" s="41">
        <v>6.7997006734846588</v>
      </c>
      <c r="BU75" s="41">
        <f>(2*BN75)+(2*BO75)+(4*BP75)</f>
        <v>38.50876787434278</v>
      </c>
      <c r="BV75" s="41">
        <f>BU75+(4*BQ75)</f>
        <v>55.456057407193143</v>
      </c>
      <c r="BW75" s="41">
        <f>(BV75+(BR75*4))</f>
        <v>75.480964007442211</v>
      </c>
      <c r="BX75" s="41">
        <f>(BR75*4)</f>
        <v>20.024906600249064</v>
      </c>
      <c r="BY75" s="41">
        <f>(BS75*4)</f>
        <v>18.774940143655225</v>
      </c>
      <c r="BZ75" s="41">
        <f>(BT75*4)</f>
        <v>27.198802693938635</v>
      </c>
      <c r="CA75" s="42">
        <v>-9999</v>
      </c>
      <c r="CB75" s="42">
        <v>-9999</v>
      </c>
      <c r="CC75" s="42">
        <v>-9999</v>
      </c>
      <c r="CD75" s="63">
        <v>-9999</v>
      </c>
      <c r="CE75" s="60">
        <v>-9999</v>
      </c>
      <c r="CF75" s="42">
        <v>-9999</v>
      </c>
      <c r="CG75" s="42">
        <v>-9999</v>
      </c>
      <c r="CH75" s="61">
        <v>-9999</v>
      </c>
      <c r="CI75" s="60">
        <v>-9999</v>
      </c>
      <c r="CJ75" s="42">
        <v>-9999</v>
      </c>
      <c r="CK75" s="42">
        <v>-9999</v>
      </c>
      <c r="CL75" s="62">
        <v>-9999</v>
      </c>
      <c r="CM75" s="60">
        <v>-9999</v>
      </c>
      <c r="CN75" s="42">
        <v>-9999</v>
      </c>
      <c r="CO75" s="42">
        <v>-9999</v>
      </c>
      <c r="CP75" s="62">
        <v>-9999</v>
      </c>
      <c r="CQ75" s="60">
        <v>-9999</v>
      </c>
      <c r="CR75" s="42">
        <v>-9999</v>
      </c>
      <c r="CS75" s="42">
        <v>-9999</v>
      </c>
      <c r="CT75" s="8">
        <v>1138</v>
      </c>
      <c r="CU75" s="8">
        <v>4.1639017916390149</v>
      </c>
      <c r="CV75" s="8">
        <v>4.246245</v>
      </c>
      <c r="CW75" s="8">
        <v>2680.0149308388941</v>
      </c>
      <c r="CX75" s="25">
        <f t="shared" si="119"/>
        <v>2680.0149308388941</v>
      </c>
      <c r="CY75" s="25">
        <f t="shared" si="75"/>
        <v>2473.913043478261</v>
      </c>
      <c r="CZ75" s="60">
        <v>-9999</v>
      </c>
      <c r="DA75" s="43">
        <v>2.39</v>
      </c>
      <c r="DB75" s="41">
        <f t="shared" si="76"/>
        <v>64.052356847049566</v>
      </c>
      <c r="DC75" s="41">
        <v>64.7</v>
      </c>
      <c r="DD75" s="41">
        <v>1325</v>
      </c>
      <c r="DE75" s="41">
        <f t="shared" si="70"/>
        <v>48.830188679245282</v>
      </c>
      <c r="DF75" s="41">
        <v>2.5</v>
      </c>
      <c r="DG75" s="41">
        <v>0.79018333333333346</v>
      </c>
      <c r="DH75" s="41">
        <v>0.57776944444444467</v>
      </c>
      <c r="DI75" s="41">
        <v>0.49792777777777775</v>
      </c>
      <c r="DJ75" s="41">
        <v>0.75705833333333328</v>
      </c>
      <c r="DK75" s="41">
        <v>0.50769722222222236</v>
      </c>
      <c r="DL75" s="41">
        <v>0.31549166666666667</v>
      </c>
      <c r="DM75" s="41">
        <v>0.2175453055555556</v>
      </c>
      <c r="DN75" s="41">
        <v>0.19706394444444444</v>
      </c>
      <c r="DO75" s="41">
        <v>0.2266454722222222</v>
      </c>
      <c r="DP75" s="41">
        <v>0.20625811111111114</v>
      </c>
      <c r="DQ75" s="41">
        <v>6.4591888888888865E-2</v>
      </c>
      <c r="DR75" s="41">
        <v>7.4164500000000022E-2</v>
      </c>
      <c r="DS75" s="41">
        <v>0.1550839444444444</v>
      </c>
      <c r="DT75" s="41">
        <v>0.42907936111111122</v>
      </c>
      <c r="DU75" s="41">
        <v>0.41146886111111108</v>
      </c>
      <c r="DV75" s="41">
        <v>0.19220555555555555</v>
      </c>
      <c r="DW75" s="41">
        <v>0.55655844444444447</v>
      </c>
      <c r="DX75" s="41">
        <v>0.49128058333333335</v>
      </c>
      <c r="DY75" s="41">
        <v>0.68217324999999995</v>
      </c>
      <c r="DZ75" s="41">
        <v>0.71259375000000014</v>
      </c>
      <c r="EA75" s="41">
        <v>0.72415988888888894</v>
      </c>
      <c r="EB75" s="41">
        <v>0.75006544444444456</v>
      </c>
      <c r="EC75" s="41">
        <v>20.456666666666663</v>
      </c>
      <c r="ED75" s="41">
        <v>24.55361111111111</v>
      </c>
      <c r="EE75" s="41">
        <v>25.221944444444446</v>
      </c>
      <c r="EF75" s="41">
        <v>26.01027777777778</v>
      </c>
      <c r="EG75" s="41">
        <f t="shared" si="77"/>
        <v>4.7652777777777828</v>
      </c>
      <c r="EH75" s="41">
        <v>37.585833333333341</v>
      </c>
      <c r="EI75" s="42">
        <f t="shared" si="78"/>
        <v>95.468016666666685</v>
      </c>
      <c r="EJ75" s="4">
        <v>105</v>
      </c>
      <c r="EK75" s="40">
        <f t="shared" si="79"/>
        <v>9.531983333333315</v>
      </c>
      <c r="EL75" s="41">
        <v>0.73681000000000008</v>
      </c>
      <c r="EM75" s="41">
        <v>0.52695000000000003</v>
      </c>
      <c r="EN75" s="41">
        <v>0.44094249999999996</v>
      </c>
      <c r="EO75" s="41">
        <v>0.69820250000000006</v>
      </c>
      <c r="EP75" s="41">
        <v>0.45206000000000002</v>
      </c>
      <c r="EQ75" s="41">
        <v>0.28403750000000005</v>
      </c>
      <c r="ER75" s="41">
        <v>0.2394212</v>
      </c>
      <c r="ES75" s="41">
        <v>0.21383917499999994</v>
      </c>
      <c r="ET75" s="41">
        <v>0.25100867499999996</v>
      </c>
      <c r="EU75" s="41">
        <v>0.22556899999999996</v>
      </c>
      <c r="EV75" s="41">
        <v>7.6486050000000014E-2</v>
      </c>
      <c r="EW75" s="41">
        <v>8.8753875000000024E-2</v>
      </c>
      <c r="EX75" s="41">
        <v>0.16594282500000004</v>
      </c>
      <c r="EY75" s="41">
        <v>0.44334767499999994</v>
      </c>
      <c r="EZ75" s="41">
        <v>0.42144140000000013</v>
      </c>
      <c r="FA75" s="41">
        <v>0.16802249999999999</v>
      </c>
      <c r="FB75" s="41">
        <v>0.63031054999999991</v>
      </c>
      <c r="FC75" s="41">
        <v>0.54469119999999982</v>
      </c>
      <c r="FD75" s="41">
        <v>0.65999485000000002</v>
      </c>
      <c r="FE75" s="41">
        <v>0.69300189999999995</v>
      </c>
      <c r="FF75" s="41">
        <v>0.70778002500000003</v>
      </c>
      <c r="FG75" s="41">
        <v>0.73590007499999999</v>
      </c>
      <c r="FH75" s="41">
        <v>21.457249999999988</v>
      </c>
      <c r="FI75" s="41">
        <v>25.265000000000008</v>
      </c>
      <c r="FJ75" s="41">
        <v>25.801500000000011</v>
      </c>
      <c r="FK75" s="41">
        <v>26.609500000000004</v>
      </c>
      <c r="FL75" s="41">
        <f t="shared" si="80"/>
        <v>4.3442500000000237</v>
      </c>
      <c r="FM75" s="41">
        <v>39.475250000000017</v>
      </c>
      <c r="FN75" s="40">
        <f t="shared" si="81"/>
        <v>100.26713500000004</v>
      </c>
      <c r="FO75" s="4">
        <v>105</v>
      </c>
      <c r="FP75" s="40">
        <f t="shared" si="82"/>
        <v>4.7328649999999612</v>
      </c>
      <c r="FQ75" s="41">
        <v>0.73699230769230761</v>
      </c>
      <c r="FR75" s="41">
        <v>0.5252</v>
      </c>
      <c r="FS75" s="41">
        <v>0.41714615384615389</v>
      </c>
      <c r="FT75" s="41">
        <v>0.70998205128205127</v>
      </c>
      <c r="FU75" s="41">
        <v>0.42946410256410261</v>
      </c>
      <c r="FV75" s="41">
        <v>0.27894102564102563</v>
      </c>
      <c r="FW75" s="41">
        <v>0.26363987179487169</v>
      </c>
      <c r="FX75" s="41">
        <v>0.24620215384615385</v>
      </c>
      <c r="FY75" s="41">
        <v>0.2769144615384615</v>
      </c>
      <c r="FZ75" s="41">
        <v>0.25961079487179489</v>
      </c>
      <c r="GA75" s="41">
        <v>0.10048625641025638</v>
      </c>
      <c r="GB75" s="41">
        <v>0.11467143589743589</v>
      </c>
      <c r="GC75" s="41">
        <v>0.16762066666666667</v>
      </c>
      <c r="GD75" s="41">
        <v>0.45062838461538451</v>
      </c>
      <c r="GE75" s="41">
        <v>0.4356496923076924</v>
      </c>
      <c r="GF75" s="41">
        <v>0.15052307692307693</v>
      </c>
      <c r="GG75" s="41">
        <v>0.71759320512820535</v>
      </c>
      <c r="GH75" s="41">
        <v>0.65491951282051297</v>
      </c>
      <c r="GI75" s="41">
        <v>0.60559600000000013</v>
      </c>
      <c r="GJ75" s="41">
        <v>0.63683569230769244</v>
      </c>
      <c r="GK75" s="41">
        <v>0.66194330769230758</v>
      </c>
      <c r="GL75" s="41">
        <v>0.6885691538461538</v>
      </c>
      <c r="GM75" s="41">
        <v>20.550000000000008</v>
      </c>
      <c r="GN75" s="41">
        <v>26.003846153846151</v>
      </c>
      <c r="GO75" s="41">
        <v>26.775128205128205</v>
      </c>
      <c r="GP75" s="41">
        <v>27.40333333333334</v>
      </c>
      <c r="GQ75" s="41">
        <f t="shared" si="83"/>
        <v>6.2251282051281969</v>
      </c>
      <c r="GR75" s="40">
        <v>39.550512820512814</v>
      </c>
      <c r="GS75" s="40">
        <f t="shared" si="84"/>
        <v>100.45830256410255</v>
      </c>
      <c r="GT75" s="4">
        <v>104</v>
      </c>
      <c r="GU75" s="41">
        <f t="shared" si="85"/>
        <v>3.5416974358974471</v>
      </c>
      <c r="GV75" s="41">
        <v>0.76558888888888899</v>
      </c>
      <c r="GW75" s="41">
        <v>0.5282244444444445</v>
      </c>
      <c r="GX75" s="41">
        <v>0.3909644444444445</v>
      </c>
      <c r="GY75" s="41">
        <v>0.73695333333333335</v>
      </c>
      <c r="GZ75" s="41">
        <v>0.40692888888888895</v>
      </c>
      <c r="HA75" s="41">
        <v>0.27257555555555552</v>
      </c>
      <c r="HB75" s="41">
        <v>0.30600406666666657</v>
      </c>
      <c r="HC75" s="41">
        <v>0.28866682222222217</v>
      </c>
      <c r="HD75" s="41">
        <v>0.32373322222222228</v>
      </c>
      <c r="HE75" s="41">
        <v>0.30662706666666661</v>
      </c>
      <c r="HF75" s="41">
        <v>0.13010122222222217</v>
      </c>
      <c r="HG75" s="41">
        <v>0.14949148888888886</v>
      </c>
      <c r="HH75" s="41">
        <v>0.18326995555555559</v>
      </c>
      <c r="HI75" s="41">
        <v>0.4746519111111111</v>
      </c>
      <c r="HJ75" s="41">
        <v>0.4597981333333333</v>
      </c>
      <c r="HK75" s="41">
        <v>0.1343533333333333</v>
      </c>
      <c r="HL75" s="41">
        <v>0.88509953333333347</v>
      </c>
      <c r="HM75" s="41">
        <v>0.81508611111111107</v>
      </c>
      <c r="HN75" s="41">
        <v>0.56742935555555551</v>
      </c>
      <c r="HO75" s="41">
        <v>0.60095333333333334</v>
      </c>
      <c r="HP75" s="41">
        <v>0.63417097777777787</v>
      </c>
      <c r="HQ75" s="41">
        <v>0.66230917777777776</v>
      </c>
      <c r="HR75" s="41">
        <v>15.759111111111109</v>
      </c>
      <c r="HS75" s="41">
        <v>20.583555555555552</v>
      </c>
      <c r="HT75" s="41">
        <v>21.539555555555559</v>
      </c>
      <c r="HU75" s="41">
        <v>21.925333333333327</v>
      </c>
      <c r="HV75" s="41">
        <f t="shared" si="86"/>
        <v>5.7804444444444503</v>
      </c>
      <c r="HW75" s="41">
        <v>38.995333333333321</v>
      </c>
      <c r="HX75" s="41">
        <f t="shared" si="87"/>
        <v>99.048146666666639</v>
      </c>
      <c r="HY75" s="4">
        <v>106</v>
      </c>
      <c r="HZ75" s="40">
        <f t="shared" si="88"/>
        <v>6.9518533333333608</v>
      </c>
      <c r="IA75" s="41">
        <v>0.71711428571428593</v>
      </c>
      <c r="IB75" s="41">
        <v>0.43607777777777784</v>
      </c>
      <c r="IC75" s="41">
        <v>0.28284444444444445</v>
      </c>
      <c r="ID75" s="41">
        <v>0.66183968253968273</v>
      </c>
      <c r="IE75" s="41">
        <v>0.31868730158730163</v>
      </c>
      <c r="IF75" s="41">
        <v>0.20750634920634925</v>
      </c>
      <c r="IG75" s="41">
        <v>0.38475530158730159</v>
      </c>
      <c r="IH75" s="41">
        <v>0.35014607936507924</v>
      </c>
      <c r="II75" s="41">
        <v>0.4346073650793652</v>
      </c>
      <c r="IJ75" s="41">
        <v>0.40157657142857128</v>
      </c>
      <c r="IK75" s="41">
        <v>0.15627063492063489</v>
      </c>
      <c r="IL75" s="41">
        <v>0.21428480952380957</v>
      </c>
      <c r="IM75" s="41">
        <v>0.24344295238095234</v>
      </c>
      <c r="IN75" s="41">
        <v>0.550985619047619</v>
      </c>
      <c r="IO75" s="41">
        <v>0.52247534920634908</v>
      </c>
      <c r="IP75" s="41">
        <v>0.11118095238095239</v>
      </c>
      <c r="IQ75" s="41">
        <v>1.2610226190476193</v>
      </c>
      <c r="IR75" s="41">
        <v>1.0869130476190476</v>
      </c>
      <c r="IS75" s="41">
        <v>0.56156711111111102</v>
      </c>
      <c r="IT75" s="41">
        <v>0.63538776190476187</v>
      </c>
      <c r="IU75" s="41">
        <v>0.6471983174603172</v>
      </c>
      <c r="IV75" s="41">
        <v>0.70650539682539681</v>
      </c>
      <c r="IW75" s="41">
        <v>19.927777777777788</v>
      </c>
      <c r="IX75" s="41">
        <v>23.655714285714286</v>
      </c>
      <c r="IY75" s="41">
        <v>24.760317460317459</v>
      </c>
      <c r="IZ75" s="41">
        <v>24.570000000000004</v>
      </c>
      <c r="JA75" s="41">
        <f t="shared" si="89"/>
        <v>4.8325396825396716</v>
      </c>
      <c r="JB75" s="41">
        <v>42.127142857142857</v>
      </c>
      <c r="JC75" s="41">
        <f t="shared" si="90"/>
        <v>107.00294285714286</v>
      </c>
      <c r="JD75" s="41">
        <v>112</v>
      </c>
      <c r="JE75" s="41">
        <f t="shared" si="91"/>
        <v>4.9970571428571446</v>
      </c>
      <c r="JF75" s="41">
        <v>0.6644684210526316</v>
      </c>
      <c r="JG75" s="41">
        <v>0.3784315789473684</v>
      </c>
      <c r="JH75" s="41">
        <v>0.21816578947368426</v>
      </c>
      <c r="JI75" s="41">
        <v>0.61024473684210512</v>
      </c>
      <c r="JJ75" s="41">
        <v>0.25281578947368422</v>
      </c>
      <c r="JK75" s="41">
        <v>0.17367631578947371</v>
      </c>
      <c r="JL75" s="41">
        <v>0.44875278947368424</v>
      </c>
      <c r="JM75" s="41">
        <v>0.41425155263157881</v>
      </c>
      <c r="JN75" s="41">
        <v>0.50587505263157906</v>
      </c>
      <c r="JO75" s="41">
        <v>0.47366594736842099</v>
      </c>
      <c r="JP75" s="41">
        <v>0.19974036842105264</v>
      </c>
      <c r="JQ75" s="41">
        <v>0.26997955263157908</v>
      </c>
      <c r="JR75" s="41">
        <v>0.27387286842105257</v>
      </c>
      <c r="JS75" s="41">
        <v>0.58540547368421048</v>
      </c>
      <c r="JT75" s="41">
        <v>0.55682449999999983</v>
      </c>
      <c r="JU75" s="41">
        <v>7.9139473684210551E-2</v>
      </c>
      <c r="JV75" s="41">
        <v>1.6410115526315792</v>
      </c>
      <c r="JW75" s="41">
        <v>1.4251628421052633</v>
      </c>
      <c r="JX75" s="41">
        <v>0.54200397368421049</v>
      </c>
      <c r="JY75" s="41">
        <v>0.6116765263157895</v>
      </c>
      <c r="JZ75" s="41">
        <v>0.64018136842105267</v>
      </c>
      <c r="KA75" s="41">
        <v>0.69475960526315772</v>
      </c>
      <c r="KB75" s="41">
        <v>25.096315789473675</v>
      </c>
      <c r="KC75" s="41">
        <v>26.753947368421052</v>
      </c>
      <c r="KD75" s="41">
        <v>27.555526315789479</v>
      </c>
      <c r="KE75" s="41">
        <v>27.046842105263153</v>
      </c>
      <c r="KF75" s="41">
        <f t="shared" si="92"/>
        <v>2.4592105263158039</v>
      </c>
      <c r="KG75" s="41">
        <v>44.467631578947369</v>
      </c>
      <c r="KH75" s="41">
        <f t="shared" si="93"/>
        <v>112.94778421052632</v>
      </c>
      <c r="KI75" s="41">
        <v>120</v>
      </c>
      <c r="KJ75" s="41">
        <f t="shared" si="94"/>
        <v>7.0522157894736779</v>
      </c>
      <c r="KK75" s="41">
        <v>0.39588648648648644</v>
      </c>
      <c r="KL75" s="41">
        <v>0.20730270270270265</v>
      </c>
      <c r="KM75" s="41">
        <v>0.10154324324324322</v>
      </c>
      <c r="KN75" s="41">
        <v>0.36041891891891881</v>
      </c>
      <c r="KO75" s="41">
        <v>0.12537567567567567</v>
      </c>
      <c r="KP75" s="41">
        <v>8.6756756756756745E-2</v>
      </c>
      <c r="KQ75" s="41">
        <v>0.51969999999999972</v>
      </c>
      <c r="KR75" s="41">
        <v>0.48485943243243235</v>
      </c>
      <c r="KS75" s="41">
        <v>0.59178808108108094</v>
      </c>
      <c r="KT75" s="41">
        <v>0.56055445945945948</v>
      </c>
      <c r="KU75" s="41">
        <v>0.24744821621621621</v>
      </c>
      <c r="KV75" s="41">
        <v>0.34385256756756755</v>
      </c>
      <c r="KW75" s="41">
        <v>0.31220064864864866</v>
      </c>
      <c r="KX75" s="41">
        <v>0.63985816216216207</v>
      </c>
      <c r="KY75" s="41">
        <v>0.61153624324324352</v>
      </c>
      <c r="KZ75" s="41">
        <v>3.8618918918918922E-2</v>
      </c>
      <c r="LA75" s="41">
        <v>2.1856756486486479</v>
      </c>
      <c r="LB75" s="41">
        <v>1.9025171891891892</v>
      </c>
      <c r="LC75" s="41">
        <v>0.52644997297297302</v>
      </c>
      <c r="LD75" s="41">
        <v>0.60146089189189189</v>
      </c>
      <c r="LE75" s="41">
        <v>0.63756727027027038</v>
      </c>
      <c r="LF75" s="41">
        <v>0.69423940540540552</v>
      </c>
      <c r="LG75" s="41">
        <v>20.028378378378378</v>
      </c>
      <c r="LH75" s="41">
        <v>18.019459459459462</v>
      </c>
      <c r="LI75" s="41">
        <v>18.310810810810807</v>
      </c>
      <c r="LJ75" s="41">
        <v>18.043243243243243</v>
      </c>
      <c r="LK75" s="41">
        <f t="shared" si="95"/>
        <v>-1.7175675675675706</v>
      </c>
      <c r="LL75" s="41">
        <v>57.049189189189171</v>
      </c>
      <c r="LM75" s="41">
        <f t="shared" si="96"/>
        <v>144.90494054054051</v>
      </c>
      <c r="LN75" s="41">
        <v>150</v>
      </c>
      <c r="LO75" s="41">
        <f t="shared" si="97"/>
        <v>5.0950594594594918</v>
      </c>
      <c r="LP75" s="41">
        <v>0.38695757575757572</v>
      </c>
      <c r="LQ75" s="41">
        <v>0.17808787878787879</v>
      </c>
      <c r="LR75" s="41">
        <v>7.3681818181818182E-2</v>
      </c>
      <c r="LS75" s="41">
        <v>0.35371818181818171</v>
      </c>
      <c r="LT75" s="41">
        <v>9.8130303030303054E-2</v>
      </c>
      <c r="LU75" s="41">
        <v>7.1512121212121221E-2</v>
      </c>
      <c r="LV75" s="41">
        <v>0.59548609090909099</v>
      </c>
      <c r="LW75" s="41">
        <v>0.56600784848484853</v>
      </c>
      <c r="LX75" s="41">
        <v>0.67954075757575749</v>
      </c>
      <c r="LY75" s="41">
        <v>0.65490363636363613</v>
      </c>
      <c r="LZ75" s="41">
        <v>0.29017148484848487</v>
      </c>
      <c r="MA75" s="41">
        <v>0.41573815151515148</v>
      </c>
      <c r="MB75" s="41">
        <v>0.36881427272727274</v>
      </c>
      <c r="MC75" s="41">
        <v>0.68778181818181838</v>
      </c>
      <c r="MD75" s="41">
        <v>0.66358187878787867</v>
      </c>
      <c r="ME75" s="41">
        <v>2.6618181818181819E-2</v>
      </c>
      <c r="MF75" s="41">
        <v>2.9703908484848496</v>
      </c>
      <c r="MG75" s="41">
        <v>2.6324066666666668</v>
      </c>
      <c r="MH75" s="41">
        <v>0.54180012121212118</v>
      </c>
      <c r="MI75" s="41">
        <v>0.62009996969696957</v>
      </c>
      <c r="MJ75" s="41">
        <v>0.66429257575757583</v>
      </c>
      <c r="MK75" s="41">
        <v>0.72109245454545456</v>
      </c>
      <c r="ML75" s="41">
        <v>22.083939393939399</v>
      </c>
      <c r="MM75" s="41">
        <v>21.02242424242425</v>
      </c>
      <c r="MN75" s="41">
        <v>21.339999999999996</v>
      </c>
      <c r="MO75" s="41">
        <v>20.890303030303031</v>
      </c>
      <c r="MP75" s="41">
        <f t="shared" si="98"/>
        <v>-0.743939393939403</v>
      </c>
      <c r="MQ75" s="41">
        <v>59.685454545454533</v>
      </c>
      <c r="MR75" s="41">
        <f t="shared" si="99"/>
        <v>151.6010545454545</v>
      </c>
      <c r="MS75" s="41">
        <v>150</v>
      </c>
      <c r="MT75" s="41">
        <f t="shared" si="100"/>
        <v>-1.6010545454545024</v>
      </c>
      <c r="MU75" s="41">
        <v>0.34422499999999995</v>
      </c>
      <c r="MV75" s="41">
        <v>0.15781249999999999</v>
      </c>
      <c r="MW75" s="41">
        <v>6.064375000000001E-2</v>
      </c>
      <c r="MX75" s="41">
        <v>0.30738124999999994</v>
      </c>
      <c r="MY75" s="41">
        <v>8.2565625000000004E-2</v>
      </c>
      <c r="MZ75" s="41">
        <v>5.963437500000001E-2</v>
      </c>
      <c r="NA75" s="41">
        <v>0.61283796874999985</v>
      </c>
      <c r="NB75" s="41">
        <v>0.57664637499999993</v>
      </c>
      <c r="NC75" s="41">
        <v>0.70052637499999992</v>
      </c>
      <c r="ND75" s="41">
        <v>0.67083209374999986</v>
      </c>
      <c r="NE75" s="41">
        <v>0.31348625000000013</v>
      </c>
      <c r="NF75" s="41">
        <v>0.44584959375000005</v>
      </c>
      <c r="NG75" s="41">
        <v>0.37100418750000003</v>
      </c>
      <c r="NH75" s="41">
        <v>0.70463193749999997</v>
      </c>
      <c r="NI75" s="41">
        <v>0.67521909375</v>
      </c>
      <c r="NJ75" s="41">
        <v>2.293125E-2</v>
      </c>
      <c r="NK75" s="41">
        <v>3.19615484375</v>
      </c>
      <c r="NL75" s="41">
        <v>2.7486861250000003</v>
      </c>
      <c r="NM75" s="41">
        <v>0.52966168749999998</v>
      </c>
      <c r="NN75" s="41">
        <v>0.60549168750000004</v>
      </c>
      <c r="NO75" s="41">
        <v>0.65643049999999992</v>
      </c>
      <c r="NP75" s="41">
        <v>0.71176734374999995</v>
      </c>
      <c r="NQ75" s="41">
        <v>24.58468749999999</v>
      </c>
      <c r="NR75" s="41">
        <v>22.15625</v>
      </c>
      <c r="NS75" s="41">
        <v>22.814375000000002</v>
      </c>
      <c r="NT75" s="41">
        <v>22.521250000000002</v>
      </c>
      <c r="NU75" s="41">
        <f t="shared" si="101"/>
        <v>-1.7703124999999886</v>
      </c>
      <c r="NV75" s="41">
        <v>75.959375000000023</v>
      </c>
      <c r="NW75" s="41">
        <f t="shared" si="102"/>
        <v>192.93681250000006</v>
      </c>
      <c r="NX75" s="41">
        <v>174</v>
      </c>
      <c r="NY75" s="41">
        <f t="shared" si="103"/>
        <v>-18.936812500000059</v>
      </c>
      <c r="NZ75" s="41">
        <v>0.29252285714285708</v>
      </c>
      <c r="OA75" s="41">
        <v>0.14038571428571428</v>
      </c>
      <c r="OB75" s="41">
        <v>5.5945714285714279E-2</v>
      </c>
      <c r="OC75" s="41">
        <v>0.26576285714285719</v>
      </c>
      <c r="OD75" s="41">
        <v>7.4031428571428567E-2</v>
      </c>
      <c r="OE75" s="41">
        <v>5.3979999999999979E-2</v>
      </c>
      <c r="OF75" s="41">
        <v>0.59601199999999999</v>
      </c>
      <c r="OG75" s="41">
        <v>0.5642354285714285</v>
      </c>
      <c r="OH75" s="41">
        <v>0.67890871428571431</v>
      </c>
      <c r="OI75" s="41">
        <v>0.65209097142857142</v>
      </c>
      <c r="OJ75" s="41">
        <v>0.31024500000000005</v>
      </c>
      <c r="OK75" s="41">
        <v>0.43058985714285708</v>
      </c>
      <c r="OL75" s="41">
        <v>0.35114568571428573</v>
      </c>
      <c r="OM75" s="41">
        <v>0.68839105714285709</v>
      </c>
      <c r="ON75" s="41">
        <v>0.66235154285714293</v>
      </c>
      <c r="OO75" s="41">
        <v>2.0051428571428571E-2</v>
      </c>
      <c r="OP75" s="41">
        <v>2.9817682571428574</v>
      </c>
      <c r="OQ75" s="41">
        <v>2.6182622000000002</v>
      </c>
      <c r="OR75" s="41">
        <v>0.51726171428571432</v>
      </c>
      <c r="OS75" s="41">
        <v>0.58946505714285713</v>
      </c>
      <c r="OT75" s="41">
        <v>0.64214554285714276</v>
      </c>
      <c r="OU75" s="41">
        <v>0.69566857142857152</v>
      </c>
      <c r="OV75" s="41">
        <v>14.456571428571429</v>
      </c>
      <c r="OW75" s="41">
        <v>13.847714285714284</v>
      </c>
      <c r="OX75" s="41">
        <v>14.257142857142858</v>
      </c>
      <c r="OY75" s="41">
        <v>13.981999999999999</v>
      </c>
      <c r="OZ75" s="41">
        <f t="shared" si="104"/>
        <v>-0.19942857142857129</v>
      </c>
      <c r="PA75" s="41">
        <v>41.988000000000014</v>
      </c>
      <c r="PB75" s="41">
        <f t="shared" si="105"/>
        <v>106.64952000000004</v>
      </c>
      <c r="PC75" s="41">
        <v>184</v>
      </c>
      <c r="PD75" s="41">
        <f t="shared" si="106"/>
        <v>77.350479999999962</v>
      </c>
      <c r="PE75" s="41">
        <v>0.31706923076923083</v>
      </c>
      <c r="PF75" s="41">
        <v>0.12529038461538461</v>
      </c>
      <c r="PG75" s="41">
        <v>7.6599999999999988E-2</v>
      </c>
      <c r="PH75" s="41">
        <v>0.28310769230769234</v>
      </c>
      <c r="PI75" s="41">
        <v>8.0765384615384628E-2</v>
      </c>
      <c r="PJ75" s="41">
        <v>6.4159615384615398E-2</v>
      </c>
      <c r="PK75" s="41">
        <v>0.59351576923076943</v>
      </c>
      <c r="PL75" s="41">
        <v>0.55530517307692318</v>
      </c>
      <c r="PM75" s="41">
        <v>0.6106807692307693</v>
      </c>
      <c r="PN75" s="41">
        <v>0.57382817307692324</v>
      </c>
      <c r="PO75" s="41">
        <v>0.21610375000000001</v>
      </c>
      <c r="PP75" s="41">
        <v>0.24242265384615375</v>
      </c>
      <c r="PQ75" s="41">
        <v>0.43309961538461539</v>
      </c>
      <c r="PR75" s="41">
        <v>0.66317644230769213</v>
      </c>
      <c r="PS75" s="41">
        <v>0.630108</v>
      </c>
      <c r="PT75" s="41">
        <v>1.6605769230769226E-2</v>
      </c>
      <c r="PU75" s="41">
        <v>2.9421683461538466</v>
      </c>
      <c r="PV75" s="41">
        <v>2.5224528076923076</v>
      </c>
      <c r="PW75" s="41">
        <v>0.71011098076923085</v>
      </c>
      <c r="PX75" s="41">
        <v>0.73020180769230802</v>
      </c>
      <c r="PY75" s="41">
        <v>0.7973331923076924</v>
      </c>
      <c r="PZ75" s="41">
        <v>0.81122303846153854</v>
      </c>
      <c r="QA75" s="41">
        <v>24.729230769230757</v>
      </c>
      <c r="QB75" s="41">
        <v>26.399615384615402</v>
      </c>
      <c r="QC75" s="41">
        <v>26.501923076923074</v>
      </c>
      <c r="QD75" s="41">
        <v>26.193653846153843</v>
      </c>
      <c r="QE75" s="41">
        <f t="shared" si="107"/>
        <v>1.7726923076923171</v>
      </c>
      <c r="QF75" s="41">
        <v>66.992884615384625</v>
      </c>
      <c r="QG75" s="41">
        <f t="shared" si="108"/>
        <v>170.16192692307695</v>
      </c>
      <c r="QH75" s="41">
        <v>185</v>
      </c>
      <c r="QI75" s="41">
        <f t="shared" si="109"/>
        <v>14.838073076923052</v>
      </c>
      <c r="QJ75" s="41">
        <v>0.27389999999999998</v>
      </c>
      <c r="QK75" s="41">
        <v>0.15462352941176466</v>
      </c>
      <c r="QL75" s="41">
        <v>8.5238235294117642E-2</v>
      </c>
      <c r="QM75" s="41">
        <v>0.19514117647058821</v>
      </c>
      <c r="QN75" s="41">
        <v>8.0282352941176457E-2</v>
      </c>
      <c r="QO75" s="41">
        <v>6.8297058823529419E-2</v>
      </c>
      <c r="QP75" s="41">
        <v>0.54501667647058827</v>
      </c>
      <c r="QQ75" s="41">
        <v>0.41650344117647059</v>
      </c>
      <c r="QR75" s="41">
        <v>0.52387264705882364</v>
      </c>
      <c r="QS75" s="41">
        <v>0.39141776470588241</v>
      </c>
      <c r="QT75" s="41">
        <v>0.31604732352941184</v>
      </c>
      <c r="QU75" s="41">
        <v>0.2893085588235294</v>
      </c>
      <c r="QV75" s="41">
        <v>0.27766538235294114</v>
      </c>
      <c r="QW75" s="41">
        <v>0.59963488235294138</v>
      </c>
      <c r="QX75" s="41">
        <v>0.48111147058823522</v>
      </c>
      <c r="QY75" s="41">
        <v>1.1985294117647056E-2</v>
      </c>
      <c r="QZ75" s="41">
        <v>2.4397653235294117</v>
      </c>
      <c r="RA75" s="41">
        <v>1.4446473529411765</v>
      </c>
      <c r="RB75" s="41">
        <v>0.53130988235294108</v>
      </c>
      <c r="RC75" s="41">
        <v>0.50883341176470598</v>
      </c>
      <c r="RD75" s="41">
        <v>0.63193497058823545</v>
      </c>
      <c r="RE75" s="41">
        <v>0.61433758823529427</v>
      </c>
      <c r="RF75" s="41">
        <v>25.365588235294108</v>
      </c>
      <c r="RG75" s="41">
        <v>29.273235294117647</v>
      </c>
      <c r="RH75" s="41">
        <v>28.984411764705879</v>
      </c>
      <c r="RI75" s="41">
        <v>28.22</v>
      </c>
      <c r="RJ75" s="41">
        <f t="shared" si="110"/>
        <v>3.6188235294117703</v>
      </c>
      <c r="RK75" s="41">
        <v>67.00205882352941</v>
      </c>
      <c r="RL75" s="41">
        <f t="shared" si="111"/>
        <v>170.18522941176471</v>
      </c>
      <c r="RM75" s="41">
        <v>197</v>
      </c>
      <c r="RN75" s="41">
        <f t="shared" si="112"/>
        <v>26.814770588235291</v>
      </c>
      <c r="RO75" s="41">
        <v>0.2478806451612903</v>
      </c>
      <c r="RP75" s="41">
        <v>0.12015806451612902</v>
      </c>
      <c r="RQ75" s="41">
        <v>8.8680645161290303E-2</v>
      </c>
      <c r="RR75" s="41">
        <v>0.17741290322580647</v>
      </c>
      <c r="RS75" s="41">
        <v>8.8225806451612876E-2</v>
      </c>
      <c r="RT75" s="41">
        <v>6.5125806451612894E-2</v>
      </c>
      <c r="RU75" s="41">
        <v>0.47377429032258062</v>
      </c>
      <c r="RV75" s="41">
        <v>0.33569325806451611</v>
      </c>
      <c r="RW75" s="41">
        <v>0.47224006451612904</v>
      </c>
      <c r="RX75" s="41">
        <v>0.33365025806451615</v>
      </c>
      <c r="RY75" s="41">
        <v>0.15282938709677418</v>
      </c>
      <c r="RZ75" s="41">
        <v>0.15112967741935482</v>
      </c>
      <c r="SA75" s="41">
        <v>0.34667825806451619</v>
      </c>
      <c r="SB75" s="41">
        <v>0.58339799999999986</v>
      </c>
      <c r="SC75" s="41">
        <v>0.46302235483870979</v>
      </c>
      <c r="SD75" s="41">
        <v>2.3100000000000006E-2</v>
      </c>
      <c r="SE75" s="41">
        <v>1.8308378387096773</v>
      </c>
      <c r="SF75" s="41">
        <v>1.0214625806451614</v>
      </c>
      <c r="SG75" s="41">
        <v>0.73997935483870969</v>
      </c>
      <c r="SH75" s="41">
        <v>0.73373419354838709</v>
      </c>
      <c r="SI75" s="41">
        <v>0.80593100000000006</v>
      </c>
      <c r="SJ75" s="41">
        <v>0.8014664516129032</v>
      </c>
      <c r="SK75" s="41">
        <v>28.992903225806458</v>
      </c>
      <c r="SL75" s="41">
        <v>33.905161290322589</v>
      </c>
      <c r="SM75" s="41">
        <v>34.398387096774194</v>
      </c>
      <c r="SN75" s="41">
        <v>34.025161290322579</v>
      </c>
      <c r="SO75" s="41">
        <f t="shared" si="113"/>
        <v>5.4054838709677355</v>
      </c>
      <c r="SP75" s="42">
        <v>74.305161290322587</v>
      </c>
      <c r="SQ75" s="42">
        <f t="shared" si="114"/>
        <v>188.73510967741939</v>
      </c>
      <c r="SR75" s="42">
        <v>202.5</v>
      </c>
      <c r="SS75" s="42">
        <f t="shared" si="115"/>
        <v>13.764890322580612</v>
      </c>
      <c r="ST75" s="41">
        <v>0.21546060606060605</v>
      </c>
      <c r="SU75" s="41">
        <v>0.12833939393939395</v>
      </c>
      <c r="SV75" s="41">
        <v>0.1261727272727273</v>
      </c>
      <c r="SW75" s="41">
        <v>0.15931515151515152</v>
      </c>
      <c r="SX75" s="41">
        <v>0.10619999999999999</v>
      </c>
      <c r="SY75" s="41">
        <v>7.3699999999999988E-2</v>
      </c>
      <c r="SZ75" s="41">
        <v>0.33767509090909081</v>
      </c>
      <c r="TA75" s="41">
        <v>0.1998121515151515</v>
      </c>
      <c r="TB75" s="41">
        <v>0.25948130303030303</v>
      </c>
      <c r="TC75" s="41">
        <v>0.11610930303030303</v>
      </c>
      <c r="TD75" s="41">
        <v>9.3973818181818158E-2</v>
      </c>
      <c r="TE75" s="41">
        <v>8.4001212121212129E-3</v>
      </c>
      <c r="TF75" s="41">
        <v>0.25184736363636367</v>
      </c>
      <c r="TG75" s="41">
        <v>0.48866430303030312</v>
      </c>
      <c r="TH75" s="41">
        <v>0.36731951515151512</v>
      </c>
      <c r="TI75" s="41">
        <v>3.2499999999999994E-2</v>
      </c>
      <c r="TJ75" s="41">
        <v>1.0306460303030305</v>
      </c>
      <c r="TK75" s="41">
        <v>0.50276745454545457</v>
      </c>
      <c r="TL75" s="41">
        <v>0.98399033333333319</v>
      </c>
      <c r="TM75" s="41">
        <v>0.74552593939393952</v>
      </c>
      <c r="TN75" s="41">
        <v>0.98671812121212121</v>
      </c>
      <c r="TO75" s="41">
        <v>0.79542163636363661</v>
      </c>
      <c r="TP75" s="41">
        <v>31.702424242424243</v>
      </c>
      <c r="TQ75" s="41">
        <v>40.1130303030303</v>
      </c>
      <c r="TR75" s="41">
        <v>40.700909090909093</v>
      </c>
      <c r="TS75" s="41">
        <v>38.896666666666661</v>
      </c>
      <c r="TT75" s="41">
        <f t="shared" si="62"/>
        <v>8.9984848484848499</v>
      </c>
      <c r="TU75" s="41">
        <v>69.68696969696974</v>
      </c>
      <c r="TV75" s="41">
        <f t="shared" si="65"/>
        <v>177.00490303030315</v>
      </c>
      <c r="TW75" s="41">
        <v>207</v>
      </c>
      <c r="TX75" s="41">
        <f t="shared" si="66"/>
        <v>29.995096969696846</v>
      </c>
      <c r="TY75" s="41">
        <v>0.21436785714285719</v>
      </c>
      <c r="TZ75" s="41">
        <v>0.13053571428571428</v>
      </c>
      <c r="UA75" s="41">
        <v>0.13411785714285715</v>
      </c>
      <c r="UB75" s="41">
        <v>0.15598571428571431</v>
      </c>
      <c r="UC75" s="41">
        <v>0.11553214285714286</v>
      </c>
      <c r="UD75" s="41">
        <v>7.6407142857142854E-2</v>
      </c>
      <c r="UE75" s="41">
        <v>0.29805292857142857</v>
      </c>
      <c r="UF75" s="41">
        <v>0.14866710714285716</v>
      </c>
      <c r="UG75" s="41">
        <v>0.22878085714285712</v>
      </c>
      <c r="UH75" s="41">
        <v>7.523903571428571E-2</v>
      </c>
      <c r="UI75" s="41">
        <v>6.0064214285714283E-2</v>
      </c>
      <c r="UJ75" s="41">
        <v>-1.4202071428571428E-2</v>
      </c>
      <c r="UK75" s="41">
        <v>0.24212042857142854</v>
      </c>
      <c r="UL75" s="41">
        <v>0.47352892857142848</v>
      </c>
      <c r="UM75" s="41">
        <v>0.34296510714285711</v>
      </c>
      <c r="UN75" s="41">
        <v>3.9125000000000007E-2</v>
      </c>
      <c r="UO75" s="41">
        <v>0.85811871428571418</v>
      </c>
      <c r="UP75" s="41">
        <v>0.353049</v>
      </c>
      <c r="UQ75" s="41">
        <v>1.0728152142857144</v>
      </c>
      <c r="UR75" s="41">
        <v>0.81208235714285737</v>
      </c>
      <c r="US75" s="41">
        <v>1.0568156785714289</v>
      </c>
      <c r="UT75" s="41">
        <v>0.8456759285714287</v>
      </c>
      <c r="UU75" s="41">
        <v>33.327142857142853</v>
      </c>
      <c r="UV75" s="41">
        <v>36.945714285714295</v>
      </c>
      <c r="UW75" s="41">
        <v>36.772142857142853</v>
      </c>
      <c r="UX75" s="41">
        <v>35.077142857142853</v>
      </c>
      <c r="UY75" s="41">
        <f t="shared" si="116"/>
        <v>3.4450000000000003</v>
      </c>
      <c r="UZ75" s="42">
        <v>75.987142857142857</v>
      </c>
      <c r="VA75" s="42">
        <f t="shared" si="117"/>
        <v>193.00734285714285</v>
      </c>
      <c r="VB75" s="42">
        <v>206</v>
      </c>
      <c r="VC75" s="42">
        <f t="shared" si="118"/>
        <v>12.992657142857155</v>
      </c>
      <c r="VD75" s="41">
        <f t="shared" si="71"/>
        <v>26.27962310460649</v>
      </c>
      <c r="VE75" s="41">
        <f t="shared" si="72"/>
        <v>26.728179927149167</v>
      </c>
      <c r="VF75" s="41">
        <f t="shared" si="67"/>
        <v>7.2945805402762511</v>
      </c>
    </row>
    <row r="76" spans="1:578" x14ac:dyDescent="0.25">
      <c r="A76" s="4">
        <v>2</v>
      </c>
      <c r="B76" s="4">
        <v>8</v>
      </c>
      <c r="C76" s="28">
        <v>805</v>
      </c>
      <c r="D76" s="42">
        <v>-9999</v>
      </c>
      <c r="E76" s="42">
        <v>-9999</v>
      </c>
      <c r="F76" s="4">
        <v>5</v>
      </c>
      <c r="G76" s="4">
        <v>48.8</v>
      </c>
      <c r="H76" s="40">
        <v>313.84620253164553</v>
      </c>
      <c r="I76" s="40">
        <f t="shared" si="73"/>
        <v>362.64620253164554</v>
      </c>
      <c r="J76" s="41">
        <f t="shared" si="74"/>
        <v>0.75004385218540959</v>
      </c>
      <c r="K76" s="4" t="s">
        <v>10</v>
      </c>
      <c r="L76" s="42">
        <v>75</v>
      </c>
      <c r="M76" s="42">
        <f t="shared" si="68"/>
        <v>84.000000000000014</v>
      </c>
      <c r="N76" s="42">
        <v>-9999</v>
      </c>
      <c r="O76" s="42">
        <v>-9999</v>
      </c>
      <c r="P76" s="42">
        <v>-9999</v>
      </c>
      <c r="Q76" s="42">
        <v>-9999</v>
      </c>
      <c r="R76" s="42">
        <v>-9999</v>
      </c>
      <c r="S76" s="42">
        <v>-9999</v>
      </c>
      <c r="T76" s="42">
        <v>-9999</v>
      </c>
      <c r="U76" s="42">
        <v>-9999</v>
      </c>
      <c r="V76" s="42">
        <v>-9999</v>
      </c>
      <c r="W76" s="42">
        <v>-9999</v>
      </c>
      <c r="X76" s="42">
        <v>-9999</v>
      </c>
      <c r="Y76" s="42">
        <v>-9999</v>
      </c>
      <c r="Z76" s="42">
        <v>-9999</v>
      </c>
      <c r="AA76" s="42">
        <v>-9999</v>
      </c>
      <c r="AB76" s="42">
        <v>-9999</v>
      </c>
      <c r="AC76" s="42">
        <v>-9999</v>
      </c>
      <c r="AD76" s="42">
        <v>-9999</v>
      </c>
      <c r="AE76" s="42">
        <v>-9999</v>
      </c>
      <c r="AF76" s="42">
        <v>-9999</v>
      </c>
      <c r="AG76" s="42">
        <v>-9999</v>
      </c>
      <c r="AH76" s="42">
        <v>-9999</v>
      </c>
      <c r="AI76" s="42">
        <v>-9999</v>
      </c>
      <c r="AJ76" s="42">
        <v>-9999</v>
      </c>
      <c r="AK76" s="42">
        <v>-9999</v>
      </c>
      <c r="AL76" s="42">
        <v>-9999</v>
      </c>
      <c r="AM76" s="42">
        <v>-9999</v>
      </c>
      <c r="AN76" s="42">
        <v>-9999</v>
      </c>
      <c r="AO76" s="42">
        <v>-9999</v>
      </c>
      <c r="AP76" s="42">
        <v>-9999</v>
      </c>
      <c r="AQ76" s="42">
        <v>-9999</v>
      </c>
      <c r="AR76" s="42">
        <v>-9999</v>
      </c>
      <c r="AS76" s="42">
        <v>-9999</v>
      </c>
      <c r="AT76" s="42">
        <v>-9999</v>
      </c>
      <c r="AU76" s="42">
        <v>-9999</v>
      </c>
      <c r="AV76" s="42">
        <v>-9999</v>
      </c>
      <c r="AW76" s="42">
        <v>-9999</v>
      </c>
      <c r="AX76" s="42">
        <v>-9999</v>
      </c>
      <c r="AY76" s="42">
        <v>-9999</v>
      </c>
      <c r="AZ76" s="42">
        <v>-9999</v>
      </c>
      <c r="BA76" s="42">
        <v>-9999</v>
      </c>
      <c r="BB76" s="42">
        <v>-9999</v>
      </c>
      <c r="BC76" s="42">
        <v>-9999</v>
      </c>
      <c r="BD76" s="42">
        <v>-9999</v>
      </c>
      <c r="BE76" s="42">
        <v>-9999</v>
      </c>
      <c r="BF76" s="42">
        <v>-9999</v>
      </c>
      <c r="BG76" s="42">
        <v>-9999</v>
      </c>
      <c r="BH76" s="42">
        <v>-9999</v>
      </c>
      <c r="BI76" s="42">
        <v>-9999</v>
      </c>
      <c r="BJ76" s="42">
        <v>-9999</v>
      </c>
      <c r="BK76" s="42">
        <v>-9999</v>
      </c>
      <c r="BL76" s="42">
        <v>-9999</v>
      </c>
      <c r="BM76" s="42">
        <v>-9999</v>
      </c>
      <c r="BN76" s="42">
        <v>-9999</v>
      </c>
      <c r="BO76" s="42">
        <v>-9999</v>
      </c>
      <c r="BP76" s="42">
        <v>-9999</v>
      </c>
      <c r="BQ76" s="42">
        <v>-9999</v>
      </c>
      <c r="BR76" s="42">
        <v>-9999</v>
      </c>
      <c r="BS76" s="42">
        <v>-9999</v>
      </c>
      <c r="BT76" s="42">
        <v>-9999</v>
      </c>
      <c r="BU76" s="42">
        <v>-9999</v>
      </c>
      <c r="BV76" s="42">
        <v>-9999</v>
      </c>
      <c r="BW76" s="42">
        <v>-9999</v>
      </c>
      <c r="BX76" s="42">
        <v>-9999</v>
      </c>
      <c r="BY76" s="42">
        <v>-9999</v>
      </c>
      <c r="BZ76" s="42">
        <v>-9999</v>
      </c>
      <c r="CA76" s="42">
        <v>-9999</v>
      </c>
      <c r="CB76" s="42">
        <v>-9999</v>
      </c>
      <c r="CC76" s="42">
        <v>-9999</v>
      </c>
      <c r="CD76" s="15">
        <v>9.0500000000000007</v>
      </c>
      <c r="CE76" s="25">
        <f t="shared" si="69"/>
        <v>603.33333333333337</v>
      </c>
      <c r="CF76" s="4">
        <v>4.07</v>
      </c>
      <c r="CG76" s="41">
        <f t="shared" si="55"/>
        <v>24.555666666666671</v>
      </c>
      <c r="CH76" s="37">
        <v>34.35</v>
      </c>
      <c r="CI76" s="25">
        <f>(CH76/1000)*(10000/(0.5*2*0.15))</f>
        <v>2290</v>
      </c>
      <c r="CJ76" s="43">
        <v>2.91</v>
      </c>
      <c r="CK76" s="41">
        <f>CI76*CJ76/100</f>
        <v>66.63900000000001</v>
      </c>
      <c r="CL76" s="38">
        <v>120.33</v>
      </c>
      <c r="CM76" s="25">
        <f>(CL76/1000)*(10000/(0.5*2*0.15))</f>
        <v>8022</v>
      </c>
      <c r="CN76" s="43">
        <v>1.26</v>
      </c>
      <c r="CO76" s="41">
        <f>CM76*CN76/100</f>
        <v>101.07719999999999</v>
      </c>
      <c r="CP76" s="38">
        <v>171.7</v>
      </c>
      <c r="CQ76" s="25">
        <f>(CP76/1000)*(10000/(0.5*2*0.15))</f>
        <v>11446.666666666666</v>
      </c>
      <c r="CR76" s="43">
        <v>1.1100000000000001</v>
      </c>
      <c r="CS76" s="41">
        <f>CQ76*CR76/100</f>
        <v>127.05800000000001</v>
      </c>
      <c r="CT76" s="8">
        <v>1722.85</v>
      </c>
      <c r="CU76" s="8">
        <v>4.1945338948063728</v>
      </c>
      <c r="CV76" s="8">
        <v>4.0976550000000005</v>
      </c>
      <c r="CW76" s="8">
        <v>4204.4779270094723</v>
      </c>
      <c r="CX76" s="25">
        <f t="shared" si="119"/>
        <v>4204.4779270094723</v>
      </c>
      <c r="CY76" s="25">
        <f t="shared" si="75"/>
        <v>3745.326086956522</v>
      </c>
      <c r="CZ76" s="25">
        <f>CX76/(CQ76)</f>
        <v>0.36731024406023349</v>
      </c>
      <c r="DA76" s="43">
        <v>1.93</v>
      </c>
      <c r="DB76" s="41">
        <f t="shared" si="76"/>
        <v>81.146423991282802</v>
      </c>
      <c r="DC76" s="41">
        <v>69.099999999999994</v>
      </c>
      <c r="DD76" s="41">
        <v>1156</v>
      </c>
      <c r="DE76" s="41">
        <f t="shared" si="70"/>
        <v>59.775086505190309</v>
      </c>
      <c r="DF76" s="41">
        <v>15</v>
      </c>
      <c r="DG76" s="41">
        <v>0.77542972972972957</v>
      </c>
      <c r="DH76" s="41">
        <v>0.56539189189189176</v>
      </c>
      <c r="DI76" s="41">
        <v>0.48081621621621617</v>
      </c>
      <c r="DJ76" s="41">
        <v>0.73909999999999998</v>
      </c>
      <c r="DK76" s="41">
        <v>0.48815135135135129</v>
      </c>
      <c r="DL76" s="41">
        <v>0.30410270270270268</v>
      </c>
      <c r="DM76" s="41">
        <v>0.22721678378378374</v>
      </c>
      <c r="DN76" s="41">
        <v>0.20437051351351346</v>
      </c>
      <c r="DO76" s="41">
        <v>0.23420918918918918</v>
      </c>
      <c r="DP76" s="41">
        <v>0.21144556756756752</v>
      </c>
      <c r="DQ76" s="41">
        <v>7.3367621621621609E-2</v>
      </c>
      <c r="DR76" s="41">
        <v>8.0751918918918905E-2</v>
      </c>
      <c r="DS76" s="41">
        <v>0.15644886486486484</v>
      </c>
      <c r="DT76" s="41">
        <v>0.43634351351351358</v>
      </c>
      <c r="DU76" s="41">
        <v>0.4167441351351352</v>
      </c>
      <c r="DV76" s="41">
        <v>0.18404864864864864</v>
      </c>
      <c r="DW76" s="41">
        <v>0.58893267567567564</v>
      </c>
      <c r="DX76" s="41">
        <v>0.51457427027027025</v>
      </c>
      <c r="DY76" s="41">
        <v>0.66751251351351359</v>
      </c>
      <c r="DZ76" s="41">
        <v>0.688828891891892</v>
      </c>
      <c r="EA76" s="41">
        <v>0.71210175675675669</v>
      </c>
      <c r="EB76" s="41">
        <v>0.73026518918918892</v>
      </c>
      <c r="EC76" s="41">
        <v>20.576216216216217</v>
      </c>
      <c r="ED76" s="41">
        <v>24.251621621621624</v>
      </c>
      <c r="EE76" s="41">
        <v>24.722162162162164</v>
      </c>
      <c r="EF76" s="41">
        <v>25.6972972972973</v>
      </c>
      <c r="EG76" s="41">
        <f t="shared" si="77"/>
        <v>4.1459459459459467</v>
      </c>
      <c r="EH76" s="41">
        <v>37.972972972972983</v>
      </c>
      <c r="EI76" s="42">
        <f t="shared" si="78"/>
        <v>96.451351351351377</v>
      </c>
      <c r="EJ76" s="4">
        <v>105</v>
      </c>
      <c r="EK76" s="40">
        <f t="shared" si="79"/>
        <v>8.5486486486486228</v>
      </c>
      <c r="EL76" s="41">
        <v>0.72246511627906973</v>
      </c>
      <c r="EM76" s="41">
        <v>0.51587906976744191</v>
      </c>
      <c r="EN76" s="41">
        <v>0.42267209302325581</v>
      </c>
      <c r="EO76" s="41">
        <v>0.68505581395348825</v>
      </c>
      <c r="EP76" s="41">
        <v>0.43408372093023267</v>
      </c>
      <c r="EQ76" s="41">
        <v>0.27287906976744181</v>
      </c>
      <c r="ER76" s="41">
        <v>0.2493012790697674</v>
      </c>
      <c r="ES76" s="41">
        <v>0.22425946511627912</v>
      </c>
      <c r="ET76" s="41">
        <v>0.26160523255813944</v>
      </c>
      <c r="EU76" s="41">
        <v>0.23670867441860469</v>
      </c>
      <c r="EV76" s="41">
        <v>8.6250930232558143E-2</v>
      </c>
      <c r="EW76" s="41">
        <v>9.9323953488372085E-2</v>
      </c>
      <c r="EX76" s="41">
        <v>0.16666744186046514</v>
      </c>
      <c r="EY76" s="41">
        <v>0.45152830232558139</v>
      </c>
      <c r="EZ76" s="41">
        <v>0.43012748837209303</v>
      </c>
      <c r="FA76" s="41">
        <v>0.1612046511627907</v>
      </c>
      <c r="FB76" s="41">
        <v>0.66586746511627903</v>
      </c>
      <c r="FC76" s="41">
        <v>0.57968618604651168</v>
      </c>
      <c r="FD76" s="41">
        <v>0.6377949534883719</v>
      </c>
      <c r="FE76" s="41">
        <v>0.66951716279069762</v>
      </c>
      <c r="FF76" s="41">
        <v>0.68919134883720923</v>
      </c>
      <c r="FG76" s="41">
        <v>0.7162823953488372</v>
      </c>
      <c r="FH76" s="41">
        <v>21.471395348837209</v>
      </c>
      <c r="FI76" s="41">
        <v>24.823720930232561</v>
      </c>
      <c r="FJ76" s="41">
        <v>25.229302325581397</v>
      </c>
      <c r="FK76" s="41">
        <v>26.175348837209302</v>
      </c>
      <c r="FL76" s="41">
        <f t="shared" si="80"/>
        <v>3.7579069767441879</v>
      </c>
      <c r="FM76" s="41">
        <v>39.593953488372101</v>
      </c>
      <c r="FN76" s="40">
        <f t="shared" si="81"/>
        <v>100.56864186046514</v>
      </c>
      <c r="FO76" s="4">
        <v>105</v>
      </c>
      <c r="FP76" s="40">
        <f t="shared" si="82"/>
        <v>4.4313581395348649</v>
      </c>
      <c r="FQ76" s="41">
        <v>0.73108139534883732</v>
      </c>
      <c r="FR76" s="41">
        <v>0.51273023255813954</v>
      </c>
      <c r="FS76" s="41">
        <v>0.39735116279069754</v>
      </c>
      <c r="FT76" s="41">
        <v>0.69888604651162778</v>
      </c>
      <c r="FU76" s="41">
        <v>0.40833488372093019</v>
      </c>
      <c r="FV76" s="41">
        <v>0.2688860465116279</v>
      </c>
      <c r="FW76" s="41">
        <v>0.28345051162790702</v>
      </c>
      <c r="FX76" s="41">
        <v>0.26256148837209303</v>
      </c>
      <c r="FY76" s="41">
        <v>0.29580746511627898</v>
      </c>
      <c r="FZ76" s="41">
        <v>0.27506827906976744</v>
      </c>
      <c r="GA76" s="41">
        <v>0.11376937209302325</v>
      </c>
      <c r="GB76" s="41">
        <v>0.12707779069767444</v>
      </c>
      <c r="GC76" s="41">
        <v>0.17544909302325584</v>
      </c>
      <c r="GD76" s="41">
        <v>0.46210237209302329</v>
      </c>
      <c r="GE76" s="41">
        <v>0.44416413953488371</v>
      </c>
      <c r="GF76" s="41">
        <v>0.13944883720930237</v>
      </c>
      <c r="GG76" s="41">
        <v>0.79452088372093022</v>
      </c>
      <c r="GH76" s="41">
        <v>0.71519279069767461</v>
      </c>
      <c r="GI76" s="41">
        <v>0.59440937209302325</v>
      </c>
      <c r="GJ76" s="41">
        <v>0.62044706976744191</v>
      </c>
      <c r="GK76" s="41">
        <v>0.65470413953488382</v>
      </c>
      <c r="GL76" s="41">
        <v>0.67683655813953481</v>
      </c>
      <c r="GM76" s="41">
        <v>20.763023255813959</v>
      </c>
      <c r="GN76" s="41">
        <v>25.403953488372096</v>
      </c>
      <c r="GO76" s="41">
        <v>25.773488372093023</v>
      </c>
      <c r="GP76" s="41">
        <v>26.383953488372104</v>
      </c>
      <c r="GQ76" s="41">
        <f t="shared" si="83"/>
        <v>5.0104651162790645</v>
      </c>
      <c r="GR76" s="40">
        <v>39.689767441860468</v>
      </c>
      <c r="GS76" s="40">
        <f t="shared" si="84"/>
        <v>100.81200930232559</v>
      </c>
      <c r="GT76" s="4">
        <v>104</v>
      </c>
      <c r="GU76" s="41">
        <f t="shared" si="85"/>
        <v>3.1879906976744081</v>
      </c>
      <c r="GV76" s="41">
        <v>0.75750416666666676</v>
      </c>
      <c r="GW76" s="41">
        <v>0.51871250000000013</v>
      </c>
      <c r="GX76" s="41">
        <v>0.36519166666666664</v>
      </c>
      <c r="GY76" s="41">
        <v>0.72396666666666665</v>
      </c>
      <c r="GZ76" s="41">
        <v>0.3921958333333333</v>
      </c>
      <c r="HA76" s="41">
        <v>0.26063541666666667</v>
      </c>
      <c r="HB76" s="41">
        <v>0.31796333333333321</v>
      </c>
      <c r="HC76" s="41">
        <v>0.29765577083333333</v>
      </c>
      <c r="HD76" s="41">
        <v>0.34989625000000002</v>
      </c>
      <c r="HE76" s="41">
        <v>0.33001070833333329</v>
      </c>
      <c r="HF76" s="41">
        <v>0.13983262499999999</v>
      </c>
      <c r="HG76" s="41">
        <v>0.17489487500000003</v>
      </c>
      <c r="HH76" s="41">
        <v>0.1868643333333333</v>
      </c>
      <c r="HI76" s="41">
        <v>0.48784189583333343</v>
      </c>
      <c r="HJ76" s="41">
        <v>0.47049229166666651</v>
      </c>
      <c r="HK76" s="41">
        <v>0.13156041666666665</v>
      </c>
      <c r="HL76" s="41">
        <v>0.94359324999999972</v>
      </c>
      <c r="HM76" s="41">
        <v>0.85748172916666665</v>
      </c>
      <c r="HN76" s="41">
        <v>0.53599727083333315</v>
      </c>
      <c r="HO76" s="41">
        <v>0.59026387499999988</v>
      </c>
      <c r="HP76" s="41">
        <v>0.60864762500000003</v>
      </c>
      <c r="HQ76" s="41">
        <v>0.65454987500000006</v>
      </c>
      <c r="HR76" s="41">
        <v>15.708125000000004</v>
      </c>
      <c r="HS76" s="41">
        <v>20.481250000000006</v>
      </c>
      <c r="HT76" s="41">
        <v>20.986458333333331</v>
      </c>
      <c r="HU76" s="41">
        <v>21.26229166666667</v>
      </c>
      <c r="HV76" s="41">
        <f t="shared" si="86"/>
        <v>5.2783333333333271</v>
      </c>
      <c r="HW76" s="41">
        <v>39.081041666666664</v>
      </c>
      <c r="HX76" s="41">
        <f t="shared" si="87"/>
        <v>99.26584583333333</v>
      </c>
      <c r="HY76" s="4">
        <v>106</v>
      </c>
      <c r="HZ76" s="40">
        <f t="shared" si="88"/>
        <v>6.73415416666667</v>
      </c>
      <c r="IA76" s="41">
        <v>0.71729999999999983</v>
      </c>
      <c r="IB76" s="41">
        <v>0.41974</v>
      </c>
      <c r="IC76" s="41">
        <v>0.25455499999999992</v>
      </c>
      <c r="ID76" s="41">
        <v>0.66234500000000029</v>
      </c>
      <c r="IE76" s="41">
        <v>0.2927183333333333</v>
      </c>
      <c r="IF76" s="41">
        <v>0.19364499999999998</v>
      </c>
      <c r="IG76" s="41">
        <v>0.42118533333333341</v>
      </c>
      <c r="IH76" s="41">
        <v>0.38813101666666677</v>
      </c>
      <c r="II76" s="41">
        <v>0.47751433333333326</v>
      </c>
      <c r="IJ76" s="41">
        <v>0.44647500000000007</v>
      </c>
      <c r="IK76" s="41">
        <v>0.1802778333333333</v>
      </c>
      <c r="IL76" s="41">
        <v>0.24833239999999995</v>
      </c>
      <c r="IM76" s="41">
        <v>0.26149326666666667</v>
      </c>
      <c r="IN76" s="41">
        <v>0.57485978333333354</v>
      </c>
      <c r="IO76" s="41">
        <v>0.54773028333333329</v>
      </c>
      <c r="IP76" s="41">
        <v>9.9073333333333319E-2</v>
      </c>
      <c r="IQ76" s="41">
        <v>1.4792145500000002</v>
      </c>
      <c r="IR76" s="41">
        <v>1.2888189833333332</v>
      </c>
      <c r="IS76" s="41">
        <v>0.55089893333333317</v>
      </c>
      <c r="IT76" s="41">
        <v>0.62549845000000004</v>
      </c>
      <c r="IU76" s="41">
        <v>0.64391768333333332</v>
      </c>
      <c r="IV76" s="41">
        <v>0.70286286666666675</v>
      </c>
      <c r="IW76" s="41">
        <v>19.888666666666648</v>
      </c>
      <c r="IX76" s="41">
        <v>22.546666666666663</v>
      </c>
      <c r="IY76" s="41">
        <v>23.249333333333318</v>
      </c>
      <c r="IZ76" s="41">
        <v>23.408666666666662</v>
      </c>
      <c r="JA76" s="41">
        <f t="shared" si="89"/>
        <v>3.3606666666666705</v>
      </c>
      <c r="JB76" s="41">
        <v>41.878000000000007</v>
      </c>
      <c r="JC76" s="41">
        <f t="shared" si="90"/>
        <v>106.37012000000001</v>
      </c>
      <c r="JD76" s="41">
        <v>112</v>
      </c>
      <c r="JE76" s="41">
        <f t="shared" si="91"/>
        <v>5.6298799999999858</v>
      </c>
      <c r="JF76" s="41">
        <v>0.65725652173913074</v>
      </c>
      <c r="JG76" s="41">
        <v>0.3531934782608695</v>
      </c>
      <c r="JH76" s="41">
        <v>0.18655869565217395</v>
      </c>
      <c r="JI76" s="41">
        <v>0.59952826086956523</v>
      </c>
      <c r="JJ76" s="41">
        <v>0.21886304347826088</v>
      </c>
      <c r="JK76" s="41">
        <v>0.15434130434782611</v>
      </c>
      <c r="JL76" s="41">
        <v>0.50088758695652158</v>
      </c>
      <c r="JM76" s="41">
        <v>0.46592458695652178</v>
      </c>
      <c r="JN76" s="41">
        <v>0.55892371739130442</v>
      </c>
      <c r="JO76" s="41">
        <v>0.52678832608695636</v>
      </c>
      <c r="JP76" s="41">
        <v>0.23660428260869573</v>
      </c>
      <c r="JQ76" s="41">
        <v>0.31187236956521752</v>
      </c>
      <c r="JR76" s="41">
        <v>0.30079430434782622</v>
      </c>
      <c r="JS76" s="41">
        <v>0.61963041304347832</v>
      </c>
      <c r="JT76" s="41">
        <v>0.59067465217391302</v>
      </c>
      <c r="JU76" s="41">
        <v>6.4521739130434824E-2</v>
      </c>
      <c r="JV76" s="41">
        <v>2.0411488043478259</v>
      </c>
      <c r="JW76" s="41">
        <v>1.7736450217391304</v>
      </c>
      <c r="JX76" s="41">
        <v>0.53989052173913055</v>
      </c>
      <c r="JY76" s="41">
        <v>0.60282339130434781</v>
      </c>
      <c r="JZ76" s="41">
        <v>0.64593410869565215</v>
      </c>
      <c r="KA76" s="41">
        <v>0.69428213043478249</v>
      </c>
      <c r="KB76" s="41">
        <v>24.951521739130424</v>
      </c>
      <c r="KC76" s="41">
        <v>25.028043478260873</v>
      </c>
      <c r="KD76" s="41">
        <v>25.179782608695657</v>
      </c>
      <c r="KE76" s="41">
        <v>25.150869565217388</v>
      </c>
      <c r="KF76" s="41">
        <f t="shared" si="92"/>
        <v>0.22826086956523284</v>
      </c>
      <c r="KG76" s="41">
        <v>44.360434782608692</v>
      </c>
      <c r="KH76" s="41">
        <f t="shared" si="93"/>
        <v>112.67550434782608</v>
      </c>
      <c r="KI76" s="41">
        <v>120</v>
      </c>
      <c r="KJ76" s="41">
        <f t="shared" si="94"/>
        <v>7.3244956521739226</v>
      </c>
      <c r="KK76" s="41">
        <v>0.39362702702702707</v>
      </c>
      <c r="KL76" s="41">
        <v>0.19280810810810814</v>
      </c>
      <c r="KM76" s="41">
        <v>8.3208108108108109E-2</v>
      </c>
      <c r="KN76" s="41">
        <v>0.36058918918918931</v>
      </c>
      <c r="KO76" s="41">
        <v>0.10938108108108109</v>
      </c>
      <c r="KP76" s="41">
        <v>7.797567567567569E-2</v>
      </c>
      <c r="KQ76" s="41">
        <v>0.56560997297297289</v>
      </c>
      <c r="KR76" s="41">
        <v>0.53494429729729742</v>
      </c>
      <c r="KS76" s="41">
        <v>0.65254235135135119</v>
      </c>
      <c r="KT76" s="41">
        <v>0.62670951351351345</v>
      </c>
      <c r="KU76" s="41">
        <v>0.27676600000000001</v>
      </c>
      <c r="KV76" s="41">
        <v>0.40034654054054059</v>
      </c>
      <c r="KW76" s="41">
        <v>0.34293362162162155</v>
      </c>
      <c r="KX76" s="41">
        <v>0.66971675675675668</v>
      </c>
      <c r="KY76" s="41">
        <v>0.64476502702702698</v>
      </c>
      <c r="KZ76" s="41">
        <v>3.1405405405405401E-2</v>
      </c>
      <c r="LA76" s="41">
        <v>2.6319133243243242</v>
      </c>
      <c r="LB76" s="41">
        <v>2.3316100540540545</v>
      </c>
      <c r="LC76" s="41">
        <v>0.5260770810810812</v>
      </c>
      <c r="LD76" s="41">
        <v>0.60599156756756756</v>
      </c>
      <c r="LE76" s="41">
        <v>0.64629994594594575</v>
      </c>
      <c r="LF76" s="41">
        <v>0.70579386486486484</v>
      </c>
      <c r="LG76" s="41">
        <v>19.987837837837848</v>
      </c>
      <c r="LH76" s="41">
        <v>17.934324324324319</v>
      </c>
      <c r="LI76" s="41">
        <v>18.175135135135143</v>
      </c>
      <c r="LJ76" s="41">
        <v>18.141081081081087</v>
      </c>
      <c r="LK76" s="41">
        <f t="shared" si="95"/>
        <v>-1.8127027027027047</v>
      </c>
      <c r="LL76" s="41">
        <v>57.157027027027013</v>
      </c>
      <c r="LM76" s="41">
        <f t="shared" si="96"/>
        <v>145.17884864864862</v>
      </c>
      <c r="LN76" s="41">
        <v>150</v>
      </c>
      <c r="LO76" s="41">
        <f t="shared" si="97"/>
        <v>4.8211513513513751</v>
      </c>
      <c r="LP76" s="41">
        <v>0.3998874999999999</v>
      </c>
      <c r="LQ76" s="41">
        <v>0.17188124999999996</v>
      </c>
      <c r="LR76" s="41">
        <v>5.8790625000000013E-2</v>
      </c>
      <c r="LS76" s="41">
        <v>0.36382500000000001</v>
      </c>
      <c r="LT76" s="41">
        <v>8.6528125000000011E-2</v>
      </c>
      <c r="LU76" s="41">
        <v>6.4906249999999999E-2</v>
      </c>
      <c r="LV76" s="41">
        <v>0.64342906249999998</v>
      </c>
      <c r="LW76" s="41">
        <v>0.61567118750000016</v>
      </c>
      <c r="LX76" s="41">
        <v>0.74304043749999993</v>
      </c>
      <c r="LY76" s="41">
        <v>0.72180206250000001</v>
      </c>
      <c r="LZ76" s="41">
        <v>0.33042431250000009</v>
      </c>
      <c r="MA76" s="41">
        <v>0.49176403125000007</v>
      </c>
      <c r="MB76" s="41">
        <v>0.39830903125000006</v>
      </c>
      <c r="MC76" s="41">
        <v>0.7202288750000001</v>
      </c>
      <c r="MD76" s="41">
        <v>0.69727187499999999</v>
      </c>
      <c r="ME76" s="41">
        <v>2.1621875000000006E-2</v>
      </c>
      <c r="MF76" s="41">
        <v>3.6684744375000005</v>
      </c>
      <c r="MG76" s="41">
        <v>3.2411084062499995</v>
      </c>
      <c r="MH76" s="41">
        <v>0.53531553124999998</v>
      </c>
      <c r="MI76" s="41">
        <v>0.61846743750000022</v>
      </c>
      <c r="MJ76" s="41">
        <v>0.66671362500000009</v>
      </c>
      <c r="MK76" s="41">
        <v>0.72614712499999989</v>
      </c>
      <c r="ML76" s="41">
        <v>22.127499999999998</v>
      </c>
      <c r="MM76" s="41">
        <v>20.679062500000001</v>
      </c>
      <c r="MN76" s="41">
        <v>20.9409375</v>
      </c>
      <c r="MO76" s="41">
        <v>20.767187500000002</v>
      </c>
      <c r="MP76" s="41">
        <f t="shared" si="98"/>
        <v>-1.1865624999999973</v>
      </c>
      <c r="MQ76" s="41">
        <v>61.791562500000012</v>
      </c>
      <c r="MR76" s="41">
        <f t="shared" si="99"/>
        <v>156.95056875000003</v>
      </c>
      <c r="MS76" s="41">
        <v>150</v>
      </c>
      <c r="MT76" s="41">
        <f t="shared" si="100"/>
        <v>-6.9505687500000306</v>
      </c>
      <c r="MU76" s="41">
        <v>0.35137333333333332</v>
      </c>
      <c r="MV76" s="41">
        <v>0.15071666666666667</v>
      </c>
      <c r="MW76" s="41">
        <v>4.8513333333333325E-2</v>
      </c>
      <c r="MX76" s="41">
        <v>0.31665333333333323</v>
      </c>
      <c r="MY76" s="41">
        <v>7.1133333333333326E-2</v>
      </c>
      <c r="MZ76" s="41">
        <v>5.3789999999999991E-2</v>
      </c>
      <c r="NA76" s="41">
        <v>0.66289399999999998</v>
      </c>
      <c r="NB76" s="41">
        <v>0.63324743333333344</v>
      </c>
      <c r="NC76" s="41">
        <v>0.75750676666666672</v>
      </c>
      <c r="ND76" s="41">
        <v>0.73448430000000009</v>
      </c>
      <c r="NE76" s="41">
        <v>0.35923876666666665</v>
      </c>
      <c r="NF76" s="41">
        <v>0.51413816666666667</v>
      </c>
      <c r="NG76" s="41">
        <v>0.39925483333333334</v>
      </c>
      <c r="NH76" s="41">
        <v>0.7342392333333333</v>
      </c>
      <c r="NI76" s="41">
        <v>0.70964559999999988</v>
      </c>
      <c r="NJ76" s="41">
        <v>1.7343333333333332E-2</v>
      </c>
      <c r="NK76" s="41">
        <v>3.9784429999999991</v>
      </c>
      <c r="NL76" s="41">
        <v>3.4846439333333334</v>
      </c>
      <c r="NM76" s="41">
        <v>0.52710809999999997</v>
      </c>
      <c r="NN76" s="41">
        <v>0.60206563333333341</v>
      </c>
      <c r="NO76" s="41">
        <v>0.66138043333333318</v>
      </c>
      <c r="NP76" s="41">
        <v>0.71503606666666653</v>
      </c>
      <c r="NQ76" s="41">
        <v>24.369999999999994</v>
      </c>
      <c r="NR76" s="41">
        <v>21.89866666666666</v>
      </c>
      <c r="NS76" s="41">
        <v>22.053999999999995</v>
      </c>
      <c r="NT76" s="41">
        <v>21.663999999999994</v>
      </c>
      <c r="NU76" s="41">
        <f t="shared" si="101"/>
        <v>-2.3159999999999989</v>
      </c>
      <c r="NV76" s="41">
        <v>75.958333333333343</v>
      </c>
      <c r="NW76" s="41">
        <f t="shared" si="102"/>
        <v>192.9341666666667</v>
      </c>
      <c r="NX76" s="41">
        <v>174</v>
      </c>
      <c r="NY76" s="41">
        <f t="shared" si="103"/>
        <v>-18.934166666666698</v>
      </c>
      <c r="NZ76" s="41">
        <v>0.30029999999999996</v>
      </c>
      <c r="OA76" s="41">
        <v>0.13885161290322579</v>
      </c>
      <c r="OB76" s="41">
        <v>4.5893548387096778E-2</v>
      </c>
      <c r="OC76" s="41">
        <v>0.27648064516129028</v>
      </c>
      <c r="OD76" s="41">
        <v>6.6506451612903222E-2</v>
      </c>
      <c r="OE76" s="41">
        <v>4.8141935483870968E-2</v>
      </c>
      <c r="OF76" s="41">
        <v>0.63653596774193533</v>
      </c>
      <c r="OG76" s="41">
        <v>0.61194512903225817</v>
      </c>
      <c r="OH76" s="41">
        <v>0.73421961290322579</v>
      </c>
      <c r="OI76" s="41">
        <v>0.71506541935483858</v>
      </c>
      <c r="OJ76" s="41">
        <v>0.35213416129032266</v>
      </c>
      <c r="OK76" s="41">
        <v>0.50326558064516136</v>
      </c>
      <c r="OL76" s="41">
        <v>0.36695303225806458</v>
      </c>
      <c r="OM76" s="41">
        <v>0.72277861290322587</v>
      </c>
      <c r="ON76" s="41">
        <v>0.70301422580645168</v>
      </c>
      <c r="OO76" s="41">
        <v>1.8364516129032261E-2</v>
      </c>
      <c r="OP76" s="41">
        <v>3.5398727741935487</v>
      </c>
      <c r="OQ76" s="41">
        <v>3.1792589677419358</v>
      </c>
      <c r="OR76" s="41">
        <v>0.49956761290322593</v>
      </c>
      <c r="OS76" s="41">
        <v>0.5763032580645161</v>
      </c>
      <c r="OT76" s="41">
        <v>0.6331019677419355</v>
      </c>
      <c r="OU76" s="41">
        <v>0.68924470967741924</v>
      </c>
      <c r="OV76" s="41">
        <v>14.558064516129031</v>
      </c>
      <c r="OW76" s="41">
        <v>13.476451612903226</v>
      </c>
      <c r="OX76" s="41">
        <v>13.562903225806449</v>
      </c>
      <c r="OY76" s="41">
        <v>13.122258064516128</v>
      </c>
      <c r="OZ76" s="41">
        <f t="shared" si="104"/>
        <v>-0.99516129032258149</v>
      </c>
      <c r="PA76" s="41">
        <v>46.55612903225807</v>
      </c>
      <c r="PB76" s="41">
        <f t="shared" si="105"/>
        <v>118.25256774193549</v>
      </c>
      <c r="PC76" s="41">
        <v>184</v>
      </c>
      <c r="PD76" s="41">
        <f t="shared" si="106"/>
        <v>65.747432258064507</v>
      </c>
      <c r="PE76" s="41">
        <v>0.3376365384615384</v>
      </c>
      <c r="PF76" s="41">
        <v>0.12502500000000003</v>
      </c>
      <c r="PG76" s="41">
        <v>6.227692307692307E-2</v>
      </c>
      <c r="PH76" s="41">
        <v>0.2981153846153845</v>
      </c>
      <c r="PI76" s="41">
        <v>7.0673076923076922E-2</v>
      </c>
      <c r="PJ76" s="41">
        <v>5.8951923076923068E-2</v>
      </c>
      <c r="PK76" s="41">
        <v>0.65364121153846155</v>
      </c>
      <c r="PL76" s="41">
        <v>0.61669865384615385</v>
      </c>
      <c r="PM76" s="41">
        <v>0.68839051923076944</v>
      </c>
      <c r="PN76" s="41">
        <v>0.65446892307692306</v>
      </c>
      <c r="PO76" s="41">
        <v>0.27808898076923083</v>
      </c>
      <c r="PP76" s="41">
        <v>0.33610280769230771</v>
      </c>
      <c r="PQ76" s="41">
        <v>0.45940163461538475</v>
      </c>
      <c r="PR76" s="41">
        <v>0.70245617307692321</v>
      </c>
      <c r="PS76" s="41">
        <v>0.66972596153846164</v>
      </c>
      <c r="PT76" s="41">
        <v>1.1721153846153845E-2</v>
      </c>
      <c r="PU76" s="41">
        <v>3.8060111538461538</v>
      </c>
      <c r="PV76" s="41">
        <v>3.243044980769231</v>
      </c>
      <c r="PW76" s="41">
        <v>0.66795032692307699</v>
      </c>
      <c r="PX76" s="41">
        <v>0.70325467307692324</v>
      </c>
      <c r="PY76" s="41">
        <v>0.77226069230769245</v>
      </c>
      <c r="PZ76" s="41">
        <v>0.7964102692307693</v>
      </c>
      <c r="QA76" s="41">
        <v>24.387115384615381</v>
      </c>
      <c r="QB76" s="41">
        <v>25.608461538461544</v>
      </c>
      <c r="QC76" s="41">
        <v>25.257307692307698</v>
      </c>
      <c r="QD76" s="41">
        <v>24.444038461538465</v>
      </c>
      <c r="QE76" s="41">
        <f t="shared" si="107"/>
        <v>0.87019230769231726</v>
      </c>
      <c r="QF76" s="41">
        <v>66.104999999999961</v>
      </c>
      <c r="QG76" s="41">
        <f t="shared" si="108"/>
        <v>167.90669999999992</v>
      </c>
      <c r="QH76" s="41">
        <v>185</v>
      </c>
      <c r="QI76" s="41">
        <f t="shared" si="109"/>
        <v>17.093300000000085</v>
      </c>
      <c r="QJ76" s="41">
        <v>0.30219117647058835</v>
      </c>
      <c r="QK76" s="41">
        <v>0.15539411764705882</v>
      </c>
      <c r="QL76" s="41">
        <v>6.627647058823527E-2</v>
      </c>
      <c r="QM76" s="41">
        <v>0.2161558823529412</v>
      </c>
      <c r="QN76" s="41">
        <v>6.9276470588235287E-2</v>
      </c>
      <c r="QO76" s="41">
        <v>6.2473529411764712E-2</v>
      </c>
      <c r="QP76" s="41">
        <v>0.6260492352941176</v>
      </c>
      <c r="QQ76" s="41">
        <v>0.51467438235294105</v>
      </c>
      <c r="QR76" s="41">
        <v>0.63970658823529403</v>
      </c>
      <c r="QS76" s="41">
        <v>0.53081550000000011</v>
      </c>
      <c r="QT76" s="41">
        <v>0.38348976470588231</v>
      </c>
      <c r="QU76" s="41">
        <v>0.40278708823529413</v>
      </c>
      <c r="QV76" s="41">
        <v>0.32000941176470593</v>
      </c>
      <c r="QW76" s="41">
        <v>0.65684676470588244</v>
      </c>
      <c r="QX76" s="41">
        <v>0.55156864705882358</v>
      </c>
      <c r="QY76" s="41">
        <v>6.8029411764705871E-3</v>
      </c>
      <c r="QZ76" s="41">
        <v>3.3924880294117639</v>
      </c>
      <c r="RA76" s="41">
        <v>2.1381955882352948</v>
      </c>
      <c r="RB76" s="41">
        <v>0.50083494117647054</v>
      </c>
      <c r="RC76" s="41">
        <v>0.51020541176470591</v>
      </c>
      <c r="RD76" s="41">
        <v>0.62057232352941172</v>
      </c>
      <c r="RE76" s="41">
        <v>0.62778414705882368</v>
      </c>
      <c r="RF76" s="41">
        <v>25.370882352941177</v>
      </c>
      <c r="RG76" s="41">
        <v>27.165882352941168</v>
      </c>
      <c r="RH76" s="41">
        <v>26.669999999999998</v>
      </c>
      <c r="RI76" s="41">
        <v>25.802058823529407</v>
      </c>
      <c r="RJ76" s="41">
        <f t="shared" si="110"/>
        <v>1.2991176470588215</v>
      </c>
      <c r="RK76" s="41">
        <v>60.971176470588219</v>
      </c>
      <c r="RL76" s="41">
        <f t="shared" si="111"/>
        <v>154.86678823529408</v>
      </c>
      <c r="RM76" s="41">
        <v>197</v>
      </c>
      <c r="RN76" s="41">
        <f t="shared" si="112"/>
        <v>42.133211764705919</v>
      </c>
      <c r="RO76" s="41">
        <v>0.27397241379310339</v>
      </c>
      <c r="RP76" s="41">
        <v>0.11724827586206894</v>
      </c>
      <c r="RQ76" s="41">
        <v>6.4779310344827576E-2</v>
      </c>
      <c r="RR76" s="41">
        <v>0.19777586206896552</v>
      </c>
      <c r="RS76" s="41">
        <v>7.4455172413793111E-2</v>
      </c>
      <c r="RT76" s="41">
        <v>5.8517241379310345E-2</v>
      </c>
      <c r="RU76" s="41">
        <v>0.57070851724137939</v>
      </c>
      <c r="RV76" s="41">
        <v>0.45295710344827578</v>
      </c>
      <c r="RW76" s="41">
        <v>0.61625596551724149</v>
      </c>
      <c r="RX76" s="41">
        <v>0.50688227586206902</v>
      </c>
      <c r="RY76" s="41">
        <v>0.22390648275862068</v>
      </c>
      <c r="RZ76" s="41">
        <v>0.2903451379310345</v>
      </c>
      <c r="SA76" s="41">
        <v>0.39905062068965513</v>
      </c>
      <c r="SB76" s="41">
        <v>0.64662244827586213</v>
      </c>
      <c r="SC76" s="41">
        <v>0.54319186206896553</v>
      </c>
      <c r="SD76" s="41">
        <v>1.5937931034482756E-2</v>
      </c>
      <c r="SE76" s="41">
        <v>2.7220505172413798</v>
      </c>
      <c r="SF76" s="41">
        <v>1.6814487586206894</v>
      </c>
      <c r="SG76" s="41">
        <v>0.64830651724137922</v>
      </c>
      <c r="SH76" s="41">
        <v>0.69942186206896573</v>
      </c>
      <c r="SI76" s="41">
        <v>0.74773986206896559</v>
      </c>
      <c r="SJ76" s="41">
        <v>0.78429744827586212</v>
      </c>
      <c r="SK76" s="41">
        <v>28.714827586206898</v>
      </c>
      <c r="SL76" s="41">
        <v>31.671034482758614</v>
      </c>
      <c r="SM76" s="41">
        <v>31.735862068965513</v>
      </c>
      <c r="SN76" s="41">
        <v>30.704482758620692</v>
      </c>
      <c r="SO76" s="41">
        <f t="shared" si="113"/>
        <v>3.0210344827586155</v>
      </c>
      <c r="SP76" s="42">
        <v>65.386551724137945</v>
      </c>
      <c r="SQ76" s="42">
        <f t="shared" si="114"/>
        <v>166.08184137931039</v>
      </c>
      <c r="SR76" s="42">
        <v>202.5</v>
      </c>
      <c r="SS76" s="42">
        <f t="shared" si="115"/>
        <v>36.41815862068961</v>
      </c>
      <c r="ST76" s="41">
        <v>0.22990750000000007</v>
      </c>
      <c r="SU76" s="41">
        <v>0.12631500000000001</v>
      </c>
      <c r="SV76" s="41">
        <v>0.10375750000000003</v>
      </c>
      <c r="SW76" s="41">
        <v>0.17448500000000003</v>
      </c>
      <c r="SX76" s="41">
        <v>9.6287499999999998E-2</v>
      </c>
      <c r="SY76" s="41">
        <v>6.726E-2</v>
      </c>
      <c r="SZ76" s="41">
        <v>0.40828947499999985</v>
      </c>
      <c r="TA76" s="41">
        <v>0.288333375</v>
      </c>
      <c r="TB76" s="41">
        <v>0.37727685000000005</v>
      </c>
      <c r="TC76" s="41">
        <v>0.25430482499999996</v>
      </c>
      <c r="TD76" s="41">
        <v>0.13408254999999994</v>
      </c>
      <c r="TE76" s="41">
        <v>9.8193950000000002E-2</v>
      </c>
      <c r="TF76" s="41">
        <v>0.29025822500000004</v>
      </c>
      <c r="TG76" s="41">
        <v>0.54616480000000012</v>
      </c>
      <c r="TH76" s="41">
        <v>0.44303952499999993</v>
      </c>
      <c r="TI76" s="41">
        <v>2.9027500000000005E-2</v>
      </c>
      <c r="TJ76" s="41">
        <v>1.3939235999999995</v>
      </c>
      <c r="TK76" s="41">
        <v>0.81640520000000039</v>
      </c>
      <c r="TL76" s="41">
        <v>0.7797943249999999</v>
      </c>
      <c r="TM76" s="41">
        <v>0.71295585000000028</v>
      </c>
      <c r="TN76" s="41">
        <v>0.82797757499999991</v>
      </c>
      <c r="TO76" s="41">
        <v>0.776231</v>
      </c>
      <c r="TP76" s="41">
        <v>31.290499999999998</v>
      </c>
      <c r="TQ76" s="41">
        <v>37.233500000000006</v>
      </c>
      <c r="TR76" s="41">
        <v>37.372749999999996</v>
      </c>
      <c r="TS76" s="41">
        <v>35.359249999999996</v>
      </c>
      <c r="TT76" s="41">
        <f t="shared" si="62"/>
        <v>6.0822499999999984</v>
      </c>
      <c r="TU76" s="41">
        <v>70.413249999999991</v>
      </c>
      <c r="TV76" s="41">
        <f t="shared" si="65"/>
        <v>178.84965499999998</v>
      </c>
      <c r="TW76" s="41">
        <v>207</v>
      </c>
      <c r="TX76" s="41">
        <f t="shared" si="66"/>
        <v>28.150345000000016</v>
      </c>
      <c r="TY76" s="41">
        <v>0.23379999999999995</v>
      </c>
      <c r="TZ76" s="41">
        <v>0.13074444444444444</v>
      </c>
      <c r="UA76" s="41">
        <v>0.11566296296296297</v>
      </c>
      <c r="UB76" s="41">
        <v>0.16448888888888888</v>
      </c>
      <c r="UC76" s="41">
        <v>0.10717407407407407</v>
      </c>
      <c r="UD76" s="41">
        <v>7.3403703703703707E-2</v>
      </c>
      <c r="UE76" s="41">
        <v>0.37034118518518505</v>
      </c>
      <c r="UF76" s="41">
        <v>0.21078240740740742</v>
      </c>
      <c r="UG76" s="41">
        <v>0.33685170370370371</v>
      </c>
      <c r="UH76" s="41">
        <v>0.17425637037037039</v>
      </c>
      <c r="UI76" s="41">
        <v>9.8343814814814828E-2</v>
      </c>
      <c r="UJ76" s="41">
        <v>6.0703592592592601E-2</v>
      </c>
      <c r="UK76" s="41">
        <v>0.2821406296296296</v>
      </c>
      <c r="UL76" s="41">
        <v>0.52095266666666662</v>
      </c>
      <c r="UM76" s="41">
        <v>0.38281207407407408</v>
      </c>
      <c r="UN76" s="41">
        <v>3.3770370370370367E-2</v>
      </c>
      <c r="UO76" s="41">
        <v>1.183029888888889</v>
      </c>
      <c r="UP76" s="41">
        <v>0.53724333333333329</v>
      </c>
      <c r="UQ76" s="41">
        <v>0.84403285185185195</v>
      </c>
      <c r="UR76" s="41">
        <v>0.76159662962962982</v>
      </c>
      <c r="US76" s="41">
        <v>0.87717018518518508</v>
      </c>
      <c r="UT76" s="41">
        <v>0.81247403703703691</v>
      </c>
      <c r="UU76" s="41">
        <v>32.895185185185177</v>
      </c>
      <c r="UV76" s="41">
        <v>33.285555555555554</v>
      </c>
      <c r="UW76" s="41">
        <v>33.545555555555559</v>
      </c>
      <c r="UX76" s="41">
        <v>32.441111111111113</v>
      </c>
      <c r="UY76" s="41">
        <f t="shared" si="116"/>
        <v>0.65037037037038203</v>
      </c>
      <c r="UZ76" s="42">
        <v>75.985925925925926</v>
      </c>
      <c r="VA76" s="42">
        <f t="shared" si="117"/>
        <v>193.00425185185185</v>
      </c>
      <c r="VB76" s="42">
        <v>206</v>
      </c>
      <c r="VC76" s="42">
        <f t="shared" si="118"/>
        <v>12.995748148148152</v>
      </c>
      <c r="VD76" s="41">
        <f t="shared" si="71"/>
        <v>25.071924658483205</v>
      </c>
      <c r="VE76" s="41">
        <f t="shared" si="72"/>
        <v>25.247751427116849</v>
      </c>
      <c r="VF76" s="41">
        <f t="shared" si="67"/>
        <v>6.1747702778611382</v>
      </c>
    </row>
    <row r="77" spans="1:578" x14ac:dyDescent="0.25">
      <c r="A77" s="4">
        <v>2</v>
      </c>
      <c r="B77" s="4">
        <v>8</v>
      </c>
      <c r="C77" s="28">
        <v>806</v>
      </c>
      <c r="D77" s="42">
        <v>-9999</v>
      </c>
      <c r="E77" s="42">
        <v>-9999</v>
      </c>
      <c r="F77" s="4">
        <v>6</v>
      </c>
      <c r="G77" s="4">
        <v>48.8</v>
      </c>
      <c r="H77" s="40">
        <v>369.50759493670881</v>
      </c>
      <c r="I77" s="40">
        <f t="shared" si="73"/>
        <v>418.30759493670882</v>
      </c>
      <c r="J77" s="41">
        <f t="shared" si="74"/>
        <v>0.86516565653921162</v>
      </c>
      <c r="K77" s="4" t="s">
        <v>10</v>
      </c>
      <c r="L77" s="42">
        <v>75</v>
      </c>
      <c r="M77" s="42">
        <f t="shared" si="68"/>
        <v>84.000000000000014</v>
      </c>
      <c r="N77" s="42">
        <v>-9999</v>
      </c>
      <c r="O77" s="42">
        <v>-9999</v>
      </c>
      <c r="P77" s="42">
        <v>-9999</v>
      </c>
      <c r="Q77" s="42">
        <v>-9999</v>
      </c>
      <c r="R77" s="42">
        <v>-9999</v>
      </c>
      <c r="S77" s="42">
        <v>-9999</v>
      </c>
      <c r="T77" s="42">
        <v>-9999</v>
      </c>
      <c r="U77" s="42">
        <v>-9999</v>
      </c>
      <c r="V77" s="42">
        <v>-9999</v>
      </c>
      <c r="W77" s="42">
        <v>-9999</v>
      </c>
      <c r="X77" s="42">
        <v>-9999</v>
      </c>
      <c r="Y77" s="42">
        <v>-9999</v>
      </c>
      <c r="Z77" s="42">
        <v>-9999</v>
      </c>
      <c r="AA77" s="42">
        <v>-9999</v>
      </c>
      <c r="AB77" s="42">
        <v>-9999</v>
      </c>
      <c r="AC77" s="42">
        <v>-9999</v>
      </c>
      <c r="AD77" s="42">
        <v>-9999</v>
      </c>
      <c r="AE77" s="42">
        <v>-9999</v>
      </c>
      <c r="AF77" s="42">
        <v>-9999</v>
      </c>
      <c r="AG77" s="42">
        <v>-9999</v>
      </c>
      <c r="AH77" s="42">
        <v>-9999</v>
      </c>
      <c r="AI77" s="42">
        <v>-9999</v>
      </c>
      <c r="AJ77" s="42">
        <v>-9999</v>
      </c>
      <c r="AK77" s="42">
        <v>-9999</v>
      </c>
      <c r="AL77" s="42">
        <v>-9999</v>
      </c>
      <c r="AM77" s="42">
        <v>-9999</v>
      </c>
      <c r="AN77" s="42">
        <v>-9999</v>
      </c>
      <c r="AO77" s="42">
        <v>-9999</v>
      </c>
      <c r="AP77" s="42">
        <v>-9999</v>
      </c>
      <c r="AQ77" s="42">
        <v>-9999</v>
      </c>
      <c r="AR77" s="42">
        <v>-9999</v>
      </c>
      <c r="AS77" s="42">
        <v>-9999</v>
      </c>
      <c r="AT77" s="42">
        <v>-9999</v>
      </c>
      <c r="AU77" s="42">
        <v>-9999</v>
      </c>
      <c r="AV77" s="42">
        <v>-9999</v>
      </c>
      <c r="AW77" s="42">
        <v>-9999</v>
      </c>
      <c r="AX77" s="42">
        <v>-9999</v>
      </c>
      <c r="AY77" s="42">
        <v>-9999</v>
      </c>
      <c r="AZ77" s="42">
        <v>-9999</v>
      </c>
      <c r="BA77" s="42">
        <v>-9999</v>
      </c>
      <c r="BB77" s="42">
        <v>-9999</v>
      </c>
      <c r="BC77" s="42">
        <v>-9999</v>
      </c>
      <c r="BD77" s="42">
        <v>-9999</v>
      </c>
      <c r="BE77" s="42">
        <v>-9999</v>
      </c>
      <c r="BF77" s="42">
        <v>-9999</v>
      </c>
      <c r="BG77" s="42">
        <v>-9999</v>
      </c>
      <c r="BH77" s="42">
        <v>-9999</v>
      </c>
      <c r="BI77" s="42">
        <v>-9999</v>
      </c>
      <c r="BJ77" s="42">
        <v>-9999</v>
      </c>
      <c r="BK77" s="42">
        <v>-9999</v>
      </c>
      <c r="BL77" s="42">
        <v>-9999</v>
      </c>
      <c r="BM77" s="42">
        <v>-9999</v>
      </c>
      <c r="BN77" s="42">
        <v>-9999</v>
      </c>
      <c r="BO77" s="42">
        <v>-9999</v>
      </c>
      <c r="BP77" s="42">
        <v>-9999</v>
      </c>
      <c r="BQ77" s="42">
        <v>-9999</v>
      </c>
      <c r="BR77" s="42">
        <v>-9999</v>
      </c>
      <c r="BS77" s="42">
        <v>-9999</v>
      </c>
      <c r="BT77" s="42">
        <v>-9999</v>
      </c>
      <c r="BU77" s="42">
        <v>-9999</v>
      </c>
      <c r="BV77" s="42">
        <v>-9999</v>
      </c>
      <c r="BW77" s="42">
        <v>-9999</v>
      </c>
      <c r="BX77" s="42">
        <v>-9999</v>
      </c>
      <c r="BY77" s="42">
        <v>-9999</v>
      </c>
      <c r="BZ77" s="42">
        <v>-9999</v>
      </c>
      <c r="CA77" s="42">
        <v>-9999</v>
      </c>
      <c r="CB77" s="42">
        <v>-9999</v>
      </c>
      <c r="CC77" s="42">
        <v>-9999</v>
      </c>
      <c r="CD77" s="63">
        <v>-9999</v>
      </c>
      <c r="CE77" s="60">
        <v>-9999</v>
      </c>
      <c r="CF77" s="42">
        <v>-9999</v>
      </c>
      <c r="CG77" s="42">
        <v>-9999</v>
      </c>
      <c r="CH77" s="61">
        <v>-9999</v>
      </c>
      <c r="CI77" s="60">
        <v>-9999</v>
      </c>
      <c r="CJ77" s="42">
        <v>-9999</v>
      </c>
      <c r="CK77" s="42">
        <v>-9999</v>
      </c>
      <c r="CL77" s="62">
        <v>-9999</v>
      </c>
      <c r="CM77" s="60">
        <v>-9999</v>
      </c>
      <c r="CN77" s="42">
        <v>-9999</v>
      </c>
      <c r="CO77" s="42">
        <v>-9999</v>
      </c>
      <c r="CP77" s="62">
        <v>-9999</v>
      </c>
      <c r="CQ77" s="60">
        <v>-9999</v>
      </c>
      <c r="CR77" s="42">
        <v>-9999</v>
      </c>
      <c r="CS77" s="42">
        <v>-9999</v>
      </c>
      <c r="CT77" s="8">
        <v>2366.15</v>
      </c>
      <c r="CU77" s="8">
        <v>7.0016282856478265</v>
      </c>
      <c r="CV77" s="8">
        <v>4.8739424999999992</v>
      </c>
      <c r="CW77" s="8">
        <v>4854.6941208272365</v>
      </c>
      <c r="CX77" s="25">
        <f t="shared" si="119"/>
        <v>4854.6941208272365</v>
      </c>
      <c r="CY77" s="25">
        <f t="shared" si="75"/>
        <v>5143.8043478260879</v>
      </c>
      <c r="CZ77" s="60">
        <v>-9999</v>
      </c>
      <c r="DA77" s="43">
        <v>1.68</v>
      </c>
      <c r="DB77" s="41">
        <f t="shared" si="76"/>
        <v>81.558861229897573</v>
      </c>
      <c r="DC77" s="41">
        <v>66.8</v>
      </c>
      <c r="DD77" s="41">
        <v>1109</v>
      </c>
      <c r="DE77" s="41">
        <f t="shared" si="70"/>
        <v>60.234445446348062</v>
      </c>
      <c r="DF77" s="41">
        <v>47.5</v>
      </c>
      <c r="DG77" s="41">
        <v>0.80959523809523826</v>
      </c>
      <c r="DH77" s="41">
        <v>0.58182142857142849</v>
      </c>
      <c r="DI77" s="41">
        <v>0.49101190476190465</v>
      </c>
      <c r="DJ77" s="41">
        <v>0.77030476190476194</v>
      </c>
      <c r="DK77" s="41">
        <v>0.50219523809523814</v>
      </c>
      <c r="DL77" s="41">
        <v>0.31236190476190473</v>
      </c>
      <c r="DM77" s="41">
        <v>0.23419538095238096</v>
      </c>
      <c r="DN77" s="41">
        <v>0.21060159523809532</v>
      </c>
      <c r="DO77" s="41">
        <v>0.2446488571428572</v>
      </c>
      <c r="DP77" s="41">
        <v>0.22116304761904762</v>
      </c>
      <c r="DQ77" s="41">
        <v>7.3800523809523788E-2</v>
      </c>
      <c r="DR77" s="41">
        <v>8.4809976190476158E-2</v>
      </c>
      <c r="DS77" s="41">
        <v>0.16326430952380958</v>
      </c>
      <c r="DT77" s="41">
        <v>0.44281326190476189</v>
      </c>
      <c r="DU77" s="41">
        <v>0.42261673809523809</v>
      </c>
      <c r="DV77" s="41">
        <v>0.18983333333333335</v>
      </c>
      <c r="DW77" s="41">
        <v>0.61421892857142857</v>
      </c>
      <c r="DX77" s="41">
        <v>0.53566366666666654</v>
      </c>
      <c r="DY77" s="41">
        <v>0.66787611904761923</v>
      </c>
      <c r="DZ77" s="41">
        <v>0.69922154761904765</v>
      </c>
      <c r="EA77" s="41">
        <v>0.71388176190476194</v>
      </c>
      <c r="EB77" s="41">
        <v>0.74066095238095242</v>
      </c>
      <c r="EC77" s="41">
        <v>20.498571428571424</v>
      </c>
      <c r="ED77" s="41">
        <v>24.380238095238091</v>
      </c>
      <c r="EE77" s="41">
        <v>24.906428571428574</v>
      </c>
      <c r="EF77" s="41">
        <v>25.765952380952381</v>
      </c>
      <c r="EG77" s="41">
        <f t="shared" si="77"/>
        <v>4.40785714285715</v>
      </c>
      <c r="EH77" s="41">
        <v>37.035714285714292</v>
      </c>
      <c r="EI77" s="42">
        <f t="shared" si="78"/>
        <v>94.070714285714303</v>
      </c>
      <c r="EJ77" s="4">
        <v>105</v>
      </c>
      <c r="EK77" s="40">
        <f t="shared" si="79"/>
        <v>10.929285714285697</v>
      </c>
      <c r="EL77" s="41">
        <v>0.7477488888888888</v>
      </c>
      <c r="EM77" s="41">
        <v>0.52739333333333338</v>
      </c>
      <c r="EN77" s="41">
        <v>0.42760222222222216</v>
      </c>
      <c r="EO77" s="41">
        <v>0.71235999999999988</v>
      </c>
      <c r="EP77" s="41">
        <v>0.44331111111111116</v>
      </c>
      <c r="EQ77" s="41">
        <v>0.27704222222222213</v>
      </c>
      <c r="ER77" s="41">
        <v>0.25562713333333331</v>
      </c>
      <c r="ES77" s="41">
        <v>0.23283442222222223</v>
      </c>
      <c r="ET77" s="41">
        <v>0.2726374222222222</v>
      </c>
      <c r="EU77" s="41">
        <v>0.25006322222222221</v>
      </c>
      <c r="EV77" s="41">
        <v>8.7207688888888898E-2</v>
      </c>
      <c r="EW77" s="41">
        <v>0.10530822222222221</v>
      </c>
      <c r="EX77" s="41">
        <v>0.17244871111111115</v>
      </c>
      <c r="EY77" s="41">
        <v>0.45913915555555557</v>
      </c>
      <c r="EZ77" s="41">
        <v>0.43980488888888886</v>
      </c>
      <c r="FA77" s="41">
        <v>0.16626888888888885</v>
      </c>
      <c r="FB77" s="41">
        <v>0.69245395555555533</v>
      </c>
      <c r="FC77" s="41">
        <v>0.61213222222222208</v>
      </c>
      <c r="FD77" s="41">
        <v>0.63524424444444438</v>
      </c>
      <c r="FE77" s="41">
        <v>0.67990244444444459</v>
      </c>
      <c r="FF77" s="41">
        <v>0.68852995555555574</v>
      </c>
      <c r="FG77" s="41">
        <v>0.72647628888888915</v>
      </c>
      <c r="FH77" s="41">
        <v>21.379111111111119</v>
      </c>
      <c r="FI77" s="41">
        <v>24.891111111111108</v>
      </c>
      <c r="FJ77" s="41">
        <v>25.483777777777778</v>
      </c>
      <c r="FK77" s="41">
        <v>26.196888888888882</v>
      </c>
      <c r="FL77" s="41">
        <f t="shared" si="80"/>
        <v>4.1046666666666596</v>
      </c>
      <c r="FM77" s="41">
        <v>39.113333333333337</v>
      </c>
      <c r="FN77" s="40">
        <f t="shared" si="81"/>
        <v>99.347866666666675</v>
      </c>
      <c r="FO77" s="4">
        <v>105</v>
      </c>
      <c r="FP77" s="40">
        <f t="shared" si="82"/>
        <v>5.6521333333333246</v>
      </c>
      <c r="FQ77" s="41">
        <v>0.75712926829268279</v>
      </c>
      <c r="FR77" s="41">
        <v>0.5222439024390243</v>
      </c>
      <c r="FS77" s="41">
        <v>0.39428048780487807</v>
      </c>
      <c r="FT77" s="41">
        <v>0.72118536585365867</v>
      </c>
      <c r="FU77" s="41">
        <v>0.41206341463414642</v>
      </c>
      <c r="FV77" s="41">
        <v>0.26843170731707322</v>
      </c>
      <c r="FW77" s="41">
        <v>0.29583073170731705</v>
      </c>
      <c r="FX77" s="41">
        <v>0.27355373170731706</v>
      </c>
      <c r="FY77" s="41">
        <v>0.31604236585365852</v>
      </c>
      <c r="FZ77" s="41">
        <v>0.29400960975609752</v>
      </c>
      <c r="GA77" s="41">
        <v>0.11948453658536586</v>
      </c>
      <c r="GB77" s="41">
        <v>0.14139012195121953</v>
      </c>
      <c r="GC77" s="41">
        <v>0.18321582926829269</v>
      </c>
      <c r="GD77" s="41">
        <v>0.4764248292682926</v>
      </c>
      <c r="GE77" s="41">
        <v>0.45741746341463424</v>
      </c>
      <c r="GF77" s="41">
        <v>0.1436317073170732</v>
      </c>
      <c r="GG77" s="41">
        <v>0.85277075609756092</v>
      </c>
      <c r="GH77" s="41">
        <v>0.76497126829268292</v>
      </c>
      <c r="GI77" s="41">
        <v>0.58433753658536569</v>
      </c>
      <c r="GJ77" s="41">
        <v>0.62908360975609745</v>
      </c>
      <c r="GK77" s="41">
        <v>0.6483076341463414</v>
      </c>
      <c r="GL77" s="41">
        <v>0.68587700000000007</v>
      </c>
      <c r="GM77" s="41">
        <v>20.896341463414618</v>
      </c>
      <c r="GN77" s="41">
        <v>24.538536585365851</v>
      </c>
      <c r="GO77" s="41">
        <v>25.131463414634148</v>
      </c>
      <c r="GP77" s="41">
        <v>25.57268292682927</v>
      </c>
      <c r="GQ77" s="41">
        <f t="shared" si="83"/>
        <v>4.2351219512195293</v>
      </c>
      <c r="GR77" s="40">
        <v>39.017560975609761</v>
      </c>
      <c r="GS77" s="40">
        <f t="shared" si="84"/>
        <v>99.104604878048789</v>
      </c>
      <c r="GT77" s="4">
        <v>104</v>
      </c>
      <c r="GU77" s="41">
        <f t="shared" si="85"/>
        <v>4.8953951219512106</v>
      </c>
      <c r="GV77" s="41">
        <v>0.78328043478260911</v>
      </c>
      <c r="GW77" s="41">
        <v>0.52307391304347817</v>
      </c>
      <c r="GX77" s="41">
        <v>0.35879130434782602</v>
      </c>
      <c r="GY77" s="41">
        <v>0.74361521739130443</v>
      </c>
      <c r="GZ77" s="41">
        <v>0.39104999999999995</v>
      </c>
      <c r="HA77" s="41">
        <v>0.26039347826086962</v>
      </c>
      <c r="HB77" s="41">
        <v>0.33503797826086962</v>
      </c>
      <c r="HC77" s="41">
        <v>0.31217236956521749</v>
      </c>
      <c r="HD77" s="41">
        <v>0.37337732608695656</v>
      </c>
      <c r="HE77" s="41">
        <v>0.35103380434782611</v>
      </c>
      <c r="HF77" s="41">
        <v>0.14679841304347827</v>
      </c>
      <c r="HG77" s="41">
        <v>0.18973617391304351</v>
      </c>
      <c r="HH77" s="41">
        <v>0.19878589130434782</v>
      </c>
      <c r="HI77" s="41">
        <v>0.50090654347826091</v>
      </c>
      <c r="HJ77" s="41">
        <v>0.48137513043478264</v>
      </c>
      <c r="HK77" s="41">
        <v>0.13065652173913039</v>
      </c>
      <c r="HL77" s="41">
        <v>1.0338720434782607</v>
      </c>
      <c r="HM77" s="41">
        <v>0.92924471739130443</v>
      </c>
      <c r="HN77" s="41">
        <v>0.53768947826086944</v>
      </c>
      <c r="HO77" s="41">
        <v>0.60667480434782606</v>
      </c>
      <c r="HP77" s="41">
        <v>0.61415930434782628</v>
      </c>
      <c r="HQ77" s="41">
        <v>0.67086604347826062</v>
      </c>
      <c r="HR77" s="41">
        <v>15.648478260869556</v>
      </c>
      <c r="HS77" s="41">
        <v>19.87108695652174</v>
      </c>
      <c r="HT77" s="41">
        <v>20.618913043478255</v>
      </c>
      <c r="HU77" s="41">
        <v>20.770217391304346</v>
      </c>
      <c r="HV77" s="41">
        <f t="shared" si="86"/>
        <v>4.9704347826086988</v>
      </c>
      <c r="HW77" s="41">
        <v>38.412391304347828</v>
      </c>
      <c r="HX77" s="41">
        <f t="shared" si="87"/>
        <v>97.567473913043486</v>
      </c>
      <c r="HY77" s="4">
        <v>106</v>
      </c>
      <c r="HZ77" s="40">
        <f t="shared" si="88"/>
        <v>8.4325260869565142</v>
      </c>
      <c r="IA77" s="41">
        <v>0.74208644067796603</v>
      </c>
      <c r="IB77" s="41">
        <v>0.42536440677966092</v>
      </c>
      <c r="IC77" s="41">
        <v>0.25149152542372877</v>
      </c>
      <c r="ID77" s="41">
        <v>0.68377796610169483</v>
      </c>
      <c r="IE77" s="41">
        <v>0.28819491525423729</v>
      </c>
      <c r="IF77" s="41">
        <v>0.19434915254237289</v>
      </c>
      <c r="IG77" s="41">
        <v>0.44190050847457624</v>
      </c>
      <c r="IH77" s="41">
        <v>0.40893549152542386</v>
      </c>
      <c r="II77" s="41">
        <v>0.49565050847457648</v>
      </c>
      <c r="IJ77" s="41">
        <v>0.46447367796610173</v>
      </c>
      <c r="IK77" s="41">
        <v>0.1955791186440678</v>
      </c>
      <c r="IL77" s="41">
        <v>0.26109328813559329</v>
      </c>
      <c r="IM77" s="41">
        <v>0.27094562711864406</v>
      </c>
      <c r="IN77" s="41">
        <v>0.58505571186440675</v>
      </c>
      <c r="IO77" s="41">
        <v>0.55770489830508463</v>
      </c>
      <c r="IP77" s="41">
        <v>9.3845762711864456E-2</v>
      </c>
      <c r="IQ77" s="41">
        <v>1.6312211016949156</v>
      </c>
      <c r="IR77" s="41">
        <v>1.4219301016949155</v>
      </c>
      <c r="IS77" s="41">
        <v>0.54928274576271174</v>
      </c>
      <c r="IT77" s="41">
        <v>0.62356137288135594</v>
      </c>
      <c r="IU77" s="41">
        <v>0.64503454237288149</v>
      </c>
      <c r="IV77" s="41">
        <v>0.702980661016949</v>
      </c>
      <c r="IW77" s="41">
        <v>19.715254237288143</v>
      </c>
      <c r="IX77" s="41">
        <v>21.778135593220341</v>
      </c>
      <c r="IY77" s="41">
        <v>22.524915254237293</v>
      </c>
      <c r="IZ77" s="41">
        <v>22.886101694915251</v>
      </c>
      <c r="JA77" s="41">
        <f t="shared" si="89"/>
        <v>2.8096610169491498</v>
      </c>
      <c r="JB77" s="41">
        <v>40.816779661016959</v>
      </c>
      <c r="JC77" s="41">
        <f t="shared" si="90"/>
        <v>103.67462033898308</v>
      </c>
      <c r="JD77" s="41">
        <v>112</v>
      </c>
      <c r="JE77" s="41">
        <f t="shared" si="91"/>
        <v>8.3253796610169246</v>
      </c>
      <c r="JF77" s="41">
        <v>0.66809696969696974</v>
      </c>
      <c r="JG77" s="41">
        <v>0.35996212121212134</v>
      </c>
      <c r="JH77" s="41">
        <v>0.1764772727272727</v>
      </c>
      <c r="JI77" s="41">
        <v>0.60975303030303052</v>
      </c>
      <c r="JJ77" s="41">
        <v>0.22415606060606069</v>
      </c>
      <c r="JK77" s="41">
        <v>0.15254999999999996</v>
      </c>
      <c r="JL77" s="41">
        <v>0.49862877272727268</v>
      </c>
      <c r="JM77" s="41">
        <v>0.46375048484848486</v>
      </c>
      <c r="JN77" s="41">
        <v>0.58339431818181808</v>
      </c>
      <c r="JO77" s="41">
        <v>0.55255834848484819</v>
      </c>
      <c r="JP77" s="41">
        <v>0.23581086363636367</v>
      </c>
      <c r="JQ77" s="41">
        <v>0.34526237878787897</v>
      </c>
      <c r="JR77" s="41">
        <v>0.29928966666666668</v>
      </c>
      <c r="JS77" s="41">
        <v>0.62795665151515156</v>
      </c>
      <c r="JT77" s="41">
        <v>0.59952230303030285</v>
      </c>
      <c r="JU77" s="41">
        <v>7.1606060606060576E-2</v>
      </c>
      <c r="JV77" s="41">
        <v>2.0452403181818184</v>
      </c>
      <c r="JW77" s="41">
        <v>1.7792211969696976</v>
      </c>
      <c r="JX77" s="41">
        <v>0.51438518181818182</v>
      </c>
      <c r="JY77" s="41">
        <v>0.60454587878787902</v>
      </c>
      <c r="JZ77" s="41">
        <v>0.62530442424242438</v>
      </c>
      <c r="KA77" s="41">
        <v>0.69483653030303061</v>
      </c>
      <c r="KB77" s="41">
        <v>24.755606060606066</v>
      </c>
      <c r="KC77" s="41">
        <v>23.507121212121216</v>
      </c>
      <c r="KD77" s="41">
        <v>24.777121212121212</v>
      </c>
      <c r="KE77" s="41">
        <v>24.385151515151524</v>
      </c>
      <c r="KF77" s="41">
        <f t="shared" si="92"/>
        <v>2.1515151515146158E-2</v>
      </c>
      <c r="KG77" s="41">
        <v>43.631818181818169</v>
      </c>
      <c r="KH77" s="41">
        <f t="shared" si="93"/>
        <v>110.82481818181815</v>
      </c>
      <c r="KI77" s="41">
        <v>120</v>
      </c>
      <c r="KJ77" s="41">
        <f t="shared" si="94"/>
        <v>9.175181818181855</v>
      </c>
      <c r="KK77" s="41">
        <v>0.38365121951219516</v>
      </c>
      <c r="KL77" s="41">
        <v>0.1838439024390244</v>
      </c>
      <c r="KM77" s="41">
        <v>6.9943902439024389E-2</v>
      </c>
      <c r="KN77" s="41">
        <v>0.34931463414634145</v>
      </c>
      <c r="KO77" s="41">
        <v>9.4658536585365841E-2</v>
      </c>
      <c r="KP77" s="41">
        <v>7.0531707317073186E-2</v>
      </c>
      <c r="KQ77" s="41">
        <v>0.60295136585365861</v>
      </c>
      <c r="KR77" s="41">
        <v>0.57277353658536601</v>
      </c>
      <c r="KS77" s="41">
        <v>0.69175165853658527</v>
      </c>
      <c r="KT77" s="41">
        <v>0.6666826829268292</v>
      </c>
      <c r="KU77" s="41">
        <v>0.32086392682926829</v>
      </c>
      <c r="KV77" s="41">
        <v>0.44995490243902436</v>
      </c>
      <c r="KW77" s="41">
        <v>0.35074292682926839</v>
      </c>
      <c r="KX77" s="41">
        <v>0.68853724390243898</v>
      </c>
      <c r="KY77" s="41">
        <v>0.66339595121951223</v>
      </c>
      <c r="KZ77" s="41">
        <v>2.4126829268292679E-2</v>
      </c>
      <c r="LA77" s="41">
        <v>3.0951399512195117</v>
      </c>
      <c r="LB77" s="41">
        <v>2.7270731219512196</v>
      </c>
      <c r="LC77" s="41">
        <v>0.50726848780487799</v>
      </c>
      <c r="LD77" s="41">
        <v>0.58145768292682931</v>
      </c>
      <c r="LE77" s="41">
        <v>0.6338152195121951</v>
      </c>
      <c r="LF77" s="41">
        <v>0.68904404878048786</v>
      </c>
      <c r="LG77" s="41">
        <v>20.08804878048781</v>
      </c>
      <c r="LH77" s="41">
        <v>18.085121951219516</v>
      </c>
      <c r="LI77" s="41">
        <v>18.166585365853656</v>
      </c>
      <c r="LJ77" s="41">
        <v>18.103658536585368</v>
      </c>
      <c r="LK77" s="41">
        <f t="shared" si="95"/>
        <v>-1.9214634146341538</v>
      </c>
      <c r="LL77" s="41">
        <v>56.221219512195113</v>
      </c>
      <c r="LM77" s="41">
        <f t="shared" si="96"/>
        <v>142.80189756097559</v>
      </c>
      <c r="LN77" s="41">
        <v>150</v>
      </c>
      <c r="LO77" s="41">
        <f t="shared" si="97"/>
        <v>7.1981024390244102</v>
      </c>
      <c r="LP77" s="41">
        <v>0.40593658536585364</v>
      </c>
      <c r="LQ77" s="41">
        <v>0.1673341463414634</v>
      </c>
      <c r="LR77" s="41">
        <v>4.9202439024390247E-2</v>
      </c>
      <c r="LS77" s="41">
        <v>0.36437560975609756</v>
      </c>
      <c r="LT77" s="41">
        <v>7.5856097560975638E-2</v>
      </c>
      <c r="LU77" s="41">
        <v>6.146585365853658E-2</v>
      </c>
      <c r="LV77" s="41">
        <v>0.68387282926829285</v>
      </c>
      <c r="LW77" s="41">
        <v>0.65441814634146345</v>
      </c>
      <c r="LX77" s="41">
        <v>0.7833057317073171</v>
      </c>
      <c r="LY77" s="41">
        <v>0.76179717073170738</v>
      </c>
      <c r="LZ77" s="41">
        <v>0.37657139024390257</v>
      </c>
      <c r="MA77" s="41">
        <v>0.54676063414634135</v>
      </c>
      <c r="MB77" s="41">
        <v>0.414656536585366</v>
      </c>
      <c r="MC77" s="41">
        <v>0.73604907317073176</v>
      </c>
      <c r="MD77" s="41">
        <v>0.71049990243902439</v>
      </c>
      <c r="ME77" s="41">
        <v>1.4390243902439022E-2</v>
      </c>
      <c r="MF77" s="41">
        <v>4.3983396585365853</v>
      </c>
      <c r="MG77" s="41">
        <v>3.8446435121951223</v>
      </c>
      <c r="MH77" s="41">
        <v>0.52916987804878046</v>
      </c>
      <c r="MI77" s="41">
        <v>0.60604229268292675</v>
      </c>
      <c r="MJ77" s="41">
        <v>0.66621902439024405</v>
      </c>
      <c r="MK77" s="41">
        <v>0.72062712195121958</v>
      </c>
      <c r="ML77" s="41">
        <v>22.17560975609755</v>
      </c>
      <c r="MM77" s="41">
        <v>20.234146341463415</v>
      </c>
      <c r="MN77" s="41">
        <v>20.600243902439018</v>
      </c>
      <c r="MO77" s="41">
        <v>20.347317073170728</v>
      </c>
      <c r="MP77" s="41">
        <f t="shared" si="98"/>
        <v>-1.575365853658532</v>
      </c>
      <c r="MQ77" s="41">
        <v>58.499999999999979</v>
      </c>
      <c r="MR77" s="41">
        <f t="shared" si="99"/>
        <v>148.58999999999995</v>
      </c>
      <c r="MS77" s="41">
        <v>150</v>
      </c>
      <c r="MT77" s="41">
        <f t="shared" si="100"/>
        <v>1.4100000000000534</v>
      </c>
      <c r="MU77" s="41">
        <v>0.36554848484848484</v>
      </c>
      <c r="MV77" s="41">
        <v>0.15236060606060611</v>
      </c>
      <c r="MW77" s="41">
        <v>4.1966666666666666E-2</v>
      </c>
      <c r="MX77" s="41">
        <v>0.32447575757575753</v>
      </c>
      <c r="MY77" s="41">
        <v>6.7454545454545448E-2</v>
      </c>
      <c r="MZ77" s="41">
        <v>5.1157575757575763E-2</v>
      </c>
      <c r="NA77" s="41">
        <v>0.68799790909090919</v>
      </c>
      <c r="NB77" s="41">
        <v>0.65541663636363634</v>
      </c>
      <c r="NC77" s="41">
        <v>0.79410003030303045</v>
      </c>
      <c r="ND77" s="41">
        <v>0.77094909090909103</v>
      </c>
      <c r="NE77" s="41">
        <v>0.38710212121212123</v>
      </c>
      <c r="NF77" s="41">
        <v>0.56964260606060613</v>
      </c>
      <c r="NG77" s="41">
        <v>0.41089042424242417</v>
      </c>
      <c r="NH77" s="41">
        <v>0.75412206060606046</v>
      </c>
      <c r="NI77" s="41">
        <v>0.72709457575757586</v>
      </c>
      <c r="NJ77" s="41">
        <v>1.6296969696969695E-2</v>
      </c>
      <c r="NK77" s="41">
        <v>4.4770731818181826</v>
      </c>
      <c r="NL77" s="41">
        <v>3.8566441818181829</v>
      </c>
      <c r="NM77" s="41">
        <v>0.51751827272727291</v>
      </c>
      <c r="NN77" s="41">
        <v>0.59746118181818175</v>
      </c>
      <c r="NO77" s="41">
        <v>0.65740384848484845</v>
      </c>
      <c r="NP77" s="41">
        <v>0.71410724242424262</v>
      </c>
      <c r="NQ77" s="41">
        <v>24.276363636363623</v>
      </c>
      <c r="NR77" s="41">
        <v>20.860303030303033</v>
      </c>
      <c r="NS77" s="41">
        <v>21.327878787878792</v>
      </c>
      <c r="NT77" s="41">
        <v>21.440909090909088</v>
      </c>
      <c r="NU77" s="41">
        <f t="shared" si="101"/>
        <v>-2.9484848484848314</v>
      </c>
      <c r="NV77" s="41">
        <v>75.959696969696992</v>
      </c>
      <c r="NW77" s="41">
        <f t="shared" si="102"/>
        <v>192.93763030303037</v>
      </c>
      <c r="NX77" s="41">
        <v>174</v>
      </c>
      <c r="NY77" s="41">
        <f t="shared" si="103"/>
        <v>-18.937630303030375</v>
      </c>
      <c r="NZ77" s="41">
        <v>0.3256</v>
      </c>
      <c r="OA77" s="41">
        <v>0.14061515151515155</v>
      </c>
      <c r="OB77" s="41">
        <v>4.1169696969696967E-2</v>
      </c>
      <c r="OC77" s="41">
        <v>0.29539696969696966</v>
      </c>
      <c r="OD77" s="41">
        <v>6.2836363636363635E-2</v>
      </c>
      <c r="OE77" s="41">
        <v>4.7300000000000002E-2</v>
      </c>
      <c r="OF77" s="41">
        <v>0.67556421212121198</v>
      </c>
      <c r="OG77" s="41">
        <v>0.64858063636363639</v>
      </c>
      <c r="OH77" s="41">
        <v>0.77552303030303027</v>
      </c>
      <c r="OI77" s="41">
        <v>0.75535703030303025</v>
      </c>
      <c r="OJ77" s="41">
        <v>0.38275006060606059</v>
      </c>
      <c r="OK77" s="41">
        <v>0.54809524242424235</v>
      </c>
      <c r="OL77" s="41">
        <v>0.39595996969696967</v>
      </c>
      <c r="OM77" s="41">
        <v>0.7458898181818181</v>
      </c>
      <c r="ON77" s="41">
        <v>0.72353209090909065</v>
      </c>
      <c r="OO77" s="41">
        <v>1.5536363636363638E-2</v>
      </c>
      <c r="OP77" s="41">
        <v>4.2281111212121205</v>
      </c>
      <c r="OQ77" s="41">
        <v>3.7380484242424239</v>
      </c>
      <c r="OR77" s="41">
        <v>0.51073518181818189</v>
      </c>
      <c r="OS77" s="41">
        <v>0.58616721212121203</v>
      </c>
      <c r="OT77" s="41">
        <v>0.64890351515151501</v>
      </c>
      <c r="OU77" s="41">
        <v>0.70307796969696967</v>
      </c>
      <c r="OV77" s="41">
        <v>14.875454545454547</v>
      </c>
      <c r="OW77" s="41">
        <v>12.345151515151514</v>
      </c>
      <c r="OX77" s="41">
        <v>12.745454545454542</v>
      </c>
      <c r="OY77" s="41">
        <v>12.803939393939393</v>
      </c>
      <c r="OZ77" s="41">
        <f t="shared" si="104"/>
        <v>-2.1300000000000043</v>
      </c>
      <c r="PA77" s="41">
        <v>48.050000000000011</v>
      </c>
      <c r="PB77" s="41">
        <f t="shared" si="105"/>
        <v>122.04700000000003</v>
      </c>
      <c r="PC77" s="41">
        <v>184</v>
      </c>
      <c r="PD77" s="41">
        <f t="shared" si="106"/>
        <v>61.952999999999975</v>
      </c>
      <c r="PE77" s="41">
        <v>0.34795740740740738</v>
      </c>
      <c r="PF77" s="41">
        <v>0.12146111111111109</v>
      </c>
      <c r="PG77" s="41">
        <v>4.9957407407407388E-2</v>
      </c>
      <c r="PH77" s="41">
        <v>0.30924259259259262</v>
      </c>
      <c r="PI77" s="41">
        <v>6.307222222222221E-2</v>
      </c>
      <c r="PJ77" s="41">
        <v>5.3942592592592611E-2</v>
      </c>
      <c r="PK77" s="41">
        <v>0.69272329629629614</v>
      </c>
      <c r="PL77" s="41">
        <v>0.66068377777777776</v>
      </c>
      <c r="PM77" s="41">
        <v>0.74901429629629623</v>
      </c>
      <c r="PN77" s="41">
        <v>0.72188787037037039</v>
      </c>
      <c r="PO77" s="41">
        <v>0.3162813333333333</v>
      </c>
      <c r="PP77" s="41">
        <v>0.41774112962962962</v>
      </c>
      <c r="PQ77" s="41">
        <v>0.48222227777777771</v>
      </c>
      <c r="PR77" s="41">
        <v>0.73152309259259263</v>
      </c>
      <c r="PS77" s="41">
        <v>0.70285507407407399</v>
      </c>
      <c r="PT77" s="41">
        <v>9.1296296296296282E-3</v>
      </c>
      <c r="PU77" s="41">
        <v>4.5467028148148154</v>
      </c>
      <c r="PV77" s="41">
        <v>3.9308146111111117</v>
      </c>
      <c r="PW77" s="41">
        <v>0.64407046296296278</v>
      </c>
      <c r="PX77" s="41">
        <v>0.69661629629629618</v>
      </c>
      <c r="PY77" s="41">
        <v>0.75950151851851833</v>
      </c>
      <c r="PZ77" s="41">
        <v>0.79495727777777769</v>
      </c>
      <c r="QA77" s="41">
        <v>24.164814814814818</v>
      </c>
      <c r="QB77" s="41">
        <v>21.667037037037048</v>
      </c>
      <c r="QC77" s="41">
        <v>21.543518518518525</v>
      </c>
      <c r="QD77" s="41">
        <v>21.253148148148153</v>
      </c>
      <c r="QE77" s="41">
        <f t="shared" si="107"/>
        <v>-2.6212962962962933</v>
      </c>
      <c r="QF77" s="41">
        <v>70.206851851851809</v>
      </c>
      <c r="QG77" s="41">
        <f t="shared" si="108"/>
        <v>178.32540370370359</v>
      </c>
      <c r="QH77" s="41">
        <v>185</v>
      </c>
      <c r="QI77" s="41">
        <f t="shared" si="109"/>
        <v>6.6745962962964143</v>
      </c>
      <c r="QJ77" s="41">
        <v>0.33454571428571445</v>
      </c>
      <c r="QK77" s="41">
        <v>0.1595</v>
      </c>
      <c r="QL77" s="41">
        <v>5.4105714285714292E-2</v>
      </c>
      <c r="QM77" s="41">
        <v>0.23215999999999995</v>
      </c>
      <c r="QN77" s="41">
        <v>6.10457142857143E-2</v>
      </c>
      <c r="QO77" s="41">
        <v>5.8300000000000005E-2</v>
      </c>
      <c r="QP77" s="41">
        <v>0.69081822857142861</v>
      </c>
      <c r="QQ77" s="41">
        <v>0.58364774285714283</v>
      </c>
      <c r="QR77" s="41">
        <v>0.72149585714285713</v>
      </c>
      <c r="QS77" s="41">
        <v>0.62211248571428557</v>
      </c>
      <c r="QT77" s="41">
        <v>0.44621025714285717</v>
      </c>
      <c r="QU77" s="41">
        <v>0.49314505714285722</v>
      </c>
      <c r="QV77" s="41">
        <v>0.35424320000000004</v>
      </c>
      <c r="QW77" s="41">
        <v>0.70301717142857145</v>
      </c>
      <c r="QX77" s="41">
        <v>0.59888654285714271</v>
      </c>
      <c r="QY77" s="41">
        <v>2.7457142857142862E-3</v>
      </c>
      <c r="QZ77" s="41">
        <v>4.5139414857142848</v>
      </c>
      <c r="RA77" s="41">
        <v>2.8238381714285716</v>
      </c>
      <c r="RB77" s="41">
        <v>0.49112571428571428</v>
      </c>
      <c r="RC77" s="41">
        <v>0.51220748571428565</v>
      </c>
      <c r="RD77" s="41">
        <v>0.623285857142857</v>
      </c>
      <c r="RE77" s="41">
        <v>0.63901600000000003</v>
      </c>
      <c r="RF77" s="41">
        <v>25.238285714285716</v>
      </c>
      <c r="RG77" s="41">
        <v>23.664285714285722</v>
      </c>
      <c r="RH77" s="41">
        <v>23.127142857142854</v>
      </c>
      <c r="RI77" s="41">
        <v>22.751142857142856</v>
      </c>
      <c r="RJ77" s="41">
        <f t="shared" si="110"/>
        <v>-2.1111428571428625</v>
      </c>
      <c r="RK77" s="41">
        <v>55.431714285714293</v>
      </c>
      <c r="RL77" s="41">
        <f t="shared" si="111"/>
        <v>140.79655428571431</v>
      </c>
      <c r="RM77" s="41">
        <v>197</v>
      </c>
      <c r="RN77" s="41">
        <f t="shared" si="112"/>
        <v>56.203445714285692</v>
      </c>
      <c r="RO77" s="41">
        <v>0.31241935483870975</v>
      </c>
      <c r="RP77" s="41">
        <v>0.11816129032258063</v>
      </c>
      <c r="RQ77" s="41">
        <v>4.8380645161290321E-2</v>
      </c>
      <c r="RR77" s="41">
        <v>0.21720967741935482</v>
      </c>
      <c r="RS77" s="41">
        <v>6.1419354838709687E-2</v>
      </c>
      <c r="RT77" s="41">
        <v>5.3990322580645157E-2</v>
      </c>
      <c r="RU77" s="41">
        <v>0.6710154516129031</v>
      </c>
      <c r="RV77" s="41">
        <v>0.55945870967741951</v>
      </c>
      <c r="RW77" s="41">
        <v>0.73155422580645157</v>
      </c>
      <c r="RX77" s="41">
        <v>0.63516000000000017</v>
      </c>
      <c r="RY77" s="41">
        <v>0.31563709677419349</v>
      </c>
      <c r="RZ77" s="41">
        <v>0.41829183870967745</v>
      </c>
      <c r="SA77" s="41">
        <v>0.45098529032258061</v>
      </c>
      <c r="SB77" s="41">
        <v>0.7049928709677421</v>
      </c>
      <c r="SC77" s="41">
        <v>0.60165409677419346</v>
      </c>
      <c r="SD77" s="41">
        <v>7.4290322580645154E-3</v>
      </c>
      <c r="SE77" s="41">
        <v>4.1280628387096776</v>
      </c>
      <c r="SF77" s="41">
        <v>2.5595070000000004</v>
      </c>
      <c r="SG77" s="41">
        <v>0.61658319354838698</v>
      </c>
      <c r="SH77" s="41">
        <v>0.67213261290322579</v>
      </c>
      <c r="SI77" s="41">
        <v>0.73474483870967755</v>
      </c>
      <c r="SJ77" s="41">
        <v>0.77314880645161299</v>
      </c>
      <c r="SK77" s="41">
        <v>28.497096774193555</v>
      </c>
      <c r="SL77" s="41">
        <v>26.357096774193547</v>
      </c>
      <c r="SM77" s="41">
        <v>26.776129032258062</v>
      </c>
      <c r="SN77" s="41">
        <v>26.774193548387089</v>
      </c>
      <c r="SO77" s="41">
        <f t="shared" si="113"/>
        <v>-1.7209677419354925</v>
      </c>
      <c r="SP77" s="42">
        <v>69.113870967741946</v>
      </c>
      <c r="SQ77" s="42">
        <f t="shared" si="114"/>
        <v>175.54923225806454</v>
      </c>
      <c r="SR77" s="42">
        <v>202.5</v>
      </c>
      <c r="SS77" s="42">
        <f t="shared" si="115"/>
        <v>26.950767741935465</v>
      </c>
      <c r="ST77" s="41">
        <v>0.28386052631578951</v>
      </c>
      <c r="SU77" s="41">
        <v>0.12938947368421047</v>
      </c>
      <c r="SV77" s="41">
        <v>7.3771052631578946E-2</v>
      </c>
      <c r="SW77" s="41">
        <v>0.20401842105263154</v>
      </c>
      <c r="SX77" s="41">
        <v>8.0876315789473671E-2</v>
      </c>
      <c r="SY77" s="41">
        <v>6.0450000000000025E-2</v>
      </c>
      <c r="SZ77" s="41">
        <v>0.55514115789473684</v>
      </c>
      <c r="TA77" s="41">
        <v>0.43261031578947373</v>
      </c>
      <c r="TB77" s="41">
        <v>0.58610381578947357</v>
      </c>
      <c r="TC77" s="41">
        <v>0.46830518421052636</v>
      </c>
      <c r="TD77" s="41">
        <v>0.23141002631578952</v>
      </c>
      <c r="TE77" s="41">
        <v>0.27426507894736846</v>
      </c>
      <c r="TF77" s="41">
        <v>0.37298421052631575</v>
      </c>
      <c r="TG77" s="41">
        <v>0.64735021052631581</v>
      </c>
      <c r="TH77" s="41">
        <v>0.5423422631578948</v>
      </c>
      <c r="TI77" s="41">
        <v>2.0426315789473681E-2</v>
      </c>
      <c r="TJ77" s="41">
        <v>2.5623105000000006</v>
      </c>
      <c r="TK77" s="41">
        <v>1.5471691842105268</v>
      </c>
      <c r="TL77" s="41">
        <v>0.63755384210526311</v>
      </c>
      <c r="TM77" s="41">
        <v>0.67132905263157883</v>
      </c>
      <c r="TN77" s="41">
        <v>0.73471844736842129</v>
      </c>
      <c r="TO77" s="41">
        <v>0.75958128947368408</v>
      </c>
      <c r="TP77" s="41">
        <v>30.739999999999984</v>
      </c>
      <c r="TQ77" s="41">
        <v>33.193684210526321</v>
      </c>
      <c r="TR77" s="41">
        <v>33.404210526315794</v>
      </c>
      <c r="TS77" s="41">
        <v>31.799736842105261</v>
      </c>
      <c r="TT77" s="41">
        <f t="shared" si="62"/>
        <v>2.6642105263158093</v>
      </c>
      <c r="TU77" s="41">
        <v>68.506578947368396</v>
      </c>
      <c r="TV77" s="41">
        <f t="shared" si="65"/>
        <v>174.00671052631574</v>
      </c>
      <c r="TW77" s="41">
        <v>207</v>
      </c>
      <c r="TX77" s="41">
        <f t="shared" si="66"/>
        <v>32.993289473684257</v>
      </c>
      <c r="TY77" s="41">
        <v>0.26497560975609763</v>
      </c>
      <c r="TZ77" s="41">
        <v>0.1307121951219512</v>
      </c>
      <c r="UA77" s="41">
        <v>9.0034146341463436E-2</v>
      </c>
      <c r="UB77" s="41">
        <v>0.18683658536585368</v>
      </c>
      <c r="UC77" s="41">
        <v>9.5404878048780492E-2</v>
      </c>
      <c r="UD77" s="41">
        <v>6.745609756097562E-2</v>
      </c>
      <c r="UE77" s="41">
        <v>0.46939421951219518</v>
      </c>
      <c r="UF77" s="41">
        <v>0.32397339024390237</v>
      </c>
      <c r="UG77" s="41">
        <v>0.49218073170731674</v>
      </c>
      <c r="UH77" s="41">
        <v>0.34987280487804873</v>
      </c>
      <c r="UI77" s="41">
        <v>0.15607882926829272</v>
      </c>
      <c r="UJ77" s="41">
        <v>0.18511353658536583</v>
      </c>
      <c r="UK77" s="41">
        <v>0.3384996097560975</v>
      </c>
      <c r="UL77" s="41">
        <v>0.59344348780487799</v>
      </c>
      <c r="UM77" s="41">
        <v>0.46926546341463421</v>
      </c>
      <c r="UN77" s="41">
        <v>2.7948780487804883E-2</v>
      </c>
      <c r="UO77" s="41">
        <v>1.7946046585365849</v>
      </c>
      <c r="UP77" s="41">
        <v>0.96743378048780471</v>
      </c>
      <c r="UQ77" s="41">
        <v>0.69005626829268285</v>
      </c>
      <c r="UR77" s="41">
        <v>0.72229285365853657</v>
      </c>
      <c r="US77" s="41">
        <v>0.76723660975609742</v>
      </c>
      <c r="UT77" s="41">
        <v>0.79136904878048786</v>
      </c>
      <c r="UU77" s="41">
        <v>32.633170731707324</v>
      </c>
      <c r="UV77" s="41">
        <v>30.659268292682928</v>
      </c>
      <c r="UW77" s="41">
        <v>31.037073170731706</v>
      </c>
      <c r="UX77" s="41">
        <v>30.066097560975617</v>
      </c>
      <c r="UY77" s="41">
        <f t="shared" si="116"/>
        <v>-1.5960975609756183</v>
      </c>
      <c r="UZ77" s="42">
        <v>75.987073170731648</v>
      </c>
      <c r="VA77" s="42">
        <f t="shared" si="117"/>
        <v>193.00716585365839</v>
      </c>
      <c r="VB77" s="42">
        <v>206</v>
      </c>
      <c r="VC77" s="42">
        <f t="shared" si="118"/>
        <v>12.992834146341607</v>
      </c>
      <c r="VD77" s="41">
        <f t="shared" si="71"/>
        <v>23.297231247422836</v>
      </c>
      <c r="VE77" s="41">
        <f t="shared" si="72"/>
        <v>23.682281638342285</v>
      </c>
      <c r="VF77" s="41">
        <f t="shared" si="67"/>
        <v>4.8186130216748735</v>
      </c>
    </row>
    <row r="78" spans="1:578" x14ac:dyDescent="0.25">
      <c r="A78" s="4">
        <v>2</v>
      </c>
      <c r="B78" s="4">
        <v>8</v>
      </c>
      <c r="C78" s="28">
        <v>807</v>
      </c>
      <c r="D78" s="4">
        <v>16</v>
      </c>
      <c r="E78" s="42">
        <v>-9999</v>
      </c>
      <c r="F78" s="4">
        <v>7</v>
      </c>
      <c r="G78" s="4">
        <v>48.8</v>
      </c>
      <c r="H78" s="40">
        <v>434.67215189873411</v>
      </c>
      <c r="I78" s="40">
        <f t="shared" si="73"/>
        <v>483.47215189873413</v>
      </c>
      <c r="J78" s="41">
        <f t="shared" si="74"/>
        <v>0.99994240309976035</v>
      </c>
      <c r="K78" s="4" t="s">
        <v>10</v>
      </c>
      <c r="L78" s="42">
        <v>75</v>
      </c>
      <c r="M78" s="42">
        <f t="shared" si="68"/>
        <v>84.000000000000014</v>
      </c>
      <c r="N78" s="42">
        <v>-9999</v>
      </c>
      <c r="O78" s="42">
        <v>-9999</v>
      </c>
      <c r="P78" s="42">
        <v>-9999</v>
      </c>
      <c r="Q78" s="42">
        <v>-9999</v>
      </c>
      <c r="R78" s="42">
        <v>-9999</v>
      </c>
      <c r="S78" s="42">
        <v>-9999</v>
      </c>
      <c r="T78" s="42">
        <v>-9999</v>
      </c>
      <c r="U78" s="42">
        <v>-9999</v>
      </c>
      <c r="V78" s="42">
        <v>-9999</v>
      </c>
      <c r="W78" s="42">
        <v>-9999</v>
      </c>
      <c r="X78" s="42">
        <v>-9999</v>
      </c>
      <c r="Y78" s="42">
        <v>-9999</v>
      </c>
      <c r="Z78" s="42">
        <v>-9999</v>
      </c>
      <c r="AA78" s="42">
        <v>-9999</v>
      </c>
      <c r="AB78" s="42">
        <v>-9999</v>
      </c>
      <c r="AC78" s="42">
        <v>-9999</v>
      </c>
      <c r="AD78" s="42">
        <v>-9999</v>
      </c>
      <c r="AE78" s="42">
        <v>-9999</v>
      </c>
      <c r="AF78" s="42">
        <v>-9999</v>
      </c>
      <c r="AG78" s="4">
        <v>8.5</v>
      </c>
      <c r="AH78" s="4">
        <v>7.2</v>
      </c>
      <c r="AI78" s="4">
        <v>0.51</v>
      </c>
      <c r="AJ78" s="4" t="s">
        <v>38</v>
      </c>
      <c r="AK78" s="42">
        <v>-9999</v>
      </c>
      <c r="AL78" s="4">
        <v>238</v>
      </c>
      <c r="AM78" s="4">
        <v>0.74</v>
      </c>
      <c r="AN78" s="4">
        <v>4026</v>
      </c>
      <c r="AO78" s="4">
        <v>188</v>
      </c>
      <c r="AP78" s="4">
        <v>242</v>
      </c>
      <c r="AQ78" s="4">
        <v>23.4</v>
      </c>
      <c r="AR78" s="4">
        <v>0</v>
      </c>
      <c r="AS78" s="4">
        <v>3</v>
      </c>
      <c r="AT78" s="4">
        <v>86</v>
      </c>
      <c r="AU78" s="4">
        <v>7</v>
      </c>
      <c r="AV78" s="4">
        <v>4</v>
      </c>
      <c r="AW78" s="4">
        <v>40</v>
      </c>
      <c r="AX78" s="4">
        <v>55</v>
      </c>
      <c r="AY78" s="42">
        <v>-9999</v>
      </c>
      <c r="AZ78" s="42">
        <v>-9999</v>
      </c>
      <c r="BA78" s="42">
        <v>-9999</v>
      </c>
      <c r="BB78" s="42">
        <v>-9999</v>
      </c>
      <c r="BC78" s="42">
        <v>-9999</v>
      </c>
      <c r="BD78" s="42">
        <v>-9999</v>
      </c>
      <c r="BE78" s="42">
        <v>-9999</v>
      </c>
      <c r="BF78" s="42">
        <v>-9999</v>
      </c>
      <c r="BG78" s="42">
        <v>-9999</v>
      </c>
      <c r="BH78" s="42">
        <v>-9999</v>
      </c>
      <c r="BI78" s="42">
        <v>-9999</v>
      </c>
      <c r="BJ78" s="42">
        <v>-9999</v>
      </c>
      <c r="BK78" s="42">
        <v>-9999</v>
      </c>
      <c r="BL78" s="42">
        <v>-9999</v>
      </c>
      <c r="BM78" s="42">
        <v>-9999</v>
      </c>
      <c r="BN78" s="42">
        <v>-9999</v>
      </c>
      <c r="BO78" s="42">
        <v>-9999</v>
      </c>
      <c r="BP78" s="42">
        <v>-9999</v>
      </c>
      <c r="BQ78" s="42">
        <v>-9999</v>
      </c>
      <c r="BR78" s="42">
        <v>-9999</v>
      </c>
      <c r="BS78" s="42">
        <v>-9999</v>
      </c>
      <c r="BT78" s="42">
        <v>-9999</v>
      </c>
      <c r="BU78" s="42">
        <v>-9999</v>
      </c>
      <c r="BV78" s="42">
        <v>-9999</v>
      </c>
      <c r="BW78" s="42">
        <v>-9999</v>
      </c>
      <c r="BX78" s="42">
        <v>-9999</v>
      </c>
      <c r="BY78" s="42">
        <v>-9999</v>
      </c>
      <c r="BZ78" s="42">
        <v>-9999</v>
      </c>
      <c r="CA78" s="42">
        <v>-9999</v>
      </c>
      <c r="CB78" s="42">
        <v>-9999</v>
      </c>
      <c r="CC78" s="42">
        <v>-9999</v>
      </c>
      <c r="CD78" s="8">
        <v>10.34</v>
      </c>
      <c r="CE78" s="25">
        <f t="shared" si="69"/>
        <v>689.33333333333337</v>
      </c>
      <c r="CF78" s="4">
        <v>3.9</v>
      </c>
      <c r="CG78" s="41">
        <f t="shared" si="55"/>
        <v>26.884</v>
      </c>
      <c r="CH78" s="37">
        <v>29.87</v>
      </c>
      <c r="CI78" s="25">
        <f>(CH78/1000)*(10000/(0.5*2*0.15))</f>
        <v>1991.3333333333335</v>
      </c>
      <c r="CJ78" s="43">
        <v>3.05</v>
      </c>
      <c r="CK78" s="41">
        <f>CI78*CJ78/100</f>
        <v>60.735666666666667</v>
      </c>
      <c r="CL78" s="38">
        <v>101.12</v>
      </c>
      <c r="CM78" s="25">
        <f>(CL78/1000)*(10000/(0.5*2*0.15))</f>
        <v>6741.3333333333339</v>
      </c>
      <c r="CN78" s="43">
        <v>1.29</v>
      </c>
      <c r="CO78" s="41">
        <f>CM78*CN78/100</f>
        <v>86.963200000000015</v>
      </c>
      <c r="CP78" s="38">
        <v>278.87</v>
      </c>
      <c r="CQ78" s="25">
        <f>(CP78/1000)*(10000/(0.5*2*0.15))</f>
        <v>18591.333333333336</v>
      </c>
      <c r="CR78" s="43">
        <v>0.9365</v>
      </c>
      <c r="CS78" s="41">
        <f>CQ78*CR78/100</f>
        <v>174.10783666666669</v>
      </c>
      <c r="CT78" s="8">
        <v>1912.25</v>
      </c>
      <c r="CU78" s="8">
        <v>4.0864324562692946</v>
      </c>
      <c r="CV78" s="8">
        <v>4.7805974999999998</v>
      </c>
      <c r="CW78" s="8">
        <v>4000.0230096760924</v>
      </c>
      <c r="CX78" s="25">
        <f t="shared" si="119"/>
        <v>4000.0230096760924</v>
      </c>
      <c r="CY78" s="25">
        <f t="shared" si="75"/>
        <v>4157.0652173913049</v>
      </c>
      <c r="CZ78" s="25">
        <f>CX78/(CQ78)</f>
        <v>0.21515525207136435</v>
      </c>
      <c r="DA78" s="43">
        <v>1.69</v>
      </c>
      <c r="DB78" s="41">
        <f t="shared" si="76"/>
        <v>67.60038886352595</v>
      </c>
      <c r="DC78" s="41">
        <v>65.599999999999994</v>
      </c>
      <c r="DD78" s="41">
        <v>1191</v>
      </c>
      <c r="DE78" s="41">
        <f t="shared" si="70"/>
        <v>55.079764903442488</v>
      </c>
      <c r="DF78" s="41">
        <v>45</v>
      </c>
      <c r="DG78" s="41">
        <v>0.80097567567567574</v>
      </c>
      <c r="DH78" s="41">
        <v>0.57387567567567555</v>
      </c>
      <c r="DI78" s="41">
        <v>0.48836486486486491</v>
      </c>
      <c r="DJ78" s="41">
        <v>0.76417567567567557</v>
      </c>
      <c r="DK78" s="41">
        <v>0.5015378378378379</v>
      </c>
      <c r="DL78" s="41">
        <v>0.30867837837837847</v>
      </c>
      <c r="DM78" s="41">
        <v>0.22966435135135135</v>
      </c>
      <c r="DN78" s="41">
        <v>0.20743589189189188</v>
      </c>
      <c r="DO78" s="41">
        <v>0.24194905405405404</v>
      </c>
      <c r="DP78" s="41">
        <v>0.21985424324324321</v>
      </c>
      <c r="DQ78" s="41">
        <v>6.7439567567567554E-2</v>
      </c>
      <c r="DR78" s="41">
        <v>8.0433081081081062E-2</v>
      </c>
      <c r="DS78" s="41">
        <v>0.16472408108108114</v>
      </c>
      <c r="DT78" s="41">
        <v>0.44324240540540549</v>
      </c>
      <c r="DU78" s="41">
        <v>0.42429856756756762</v>
      </c>
      <c r="DV78" s="41">
        <v>0.1928594594594594</v>
      </c>
      <c r="DW78" s="41">
        <v>0.59708556756756748</v>
      </c>
      <c r="DX78" s="41">
        <v>0.52387762162162166</v>
      </c>
      <c r="DY78" s="41">
        <v>0.67845886486486473</v>
      </c>
      <c r="DZ78" s="41">
        <v>0.7165341351351352</v>
      </c>
      <c r="EA78" s="41">
        <v>0.72312843243243241</v>
      </c>
      <c r="EB78" s="41">
        <v>0.75538232432432428</v>
      </c>
      <c r="EC78" s="41">
        <v>20.537297297297304</v>
      </c>
      <c r="ED78" s="41">
        <v>24.298378378378374</v>
      </c>
      <c r="EE78" s="41">
        <v>24.972432432432427</v>
      </c>
      <c r="EF78" s="41">
        <v>25.9345945945946</v>
      </c>
      <c r="EG78" s="41">
        <f t="shared" si="77"/>
        <v>4.4351351351351234</v>
      </c>
      <c r="EH78" s="41">
        <v>37.207027027027017</v>
      </c>
      <c r="EI78" s="42">
        <f t="shared" si="78"/>
        <v>94.505848648648623</v>
      </c>
      <c r="EJ78" s="4">
        <v>105</v>
      </c>
      <c r="EK78" s="40">
        <f t="shared" si="79"/>
        <v>10.494151351351377</v>
      </c>
      <c r="EL78" s="41">
        <v>0.74346976744186044</v>
      </c>
      <c r="EM78" s="41">
        <v>0.52452093023255819</v>
      </c>
      <c r="EN78" s="41">
        <v>0.42735813953488372</v>
      </c>
      <c r="EO78" s="41">
        <v>0.70713953488372105</v>
      </c>
      <c r="EP78" s="41">
        <v>0.44197674418604649</v>
      </c>
      <c r="EQ78" s="41">
        <v>0.27675348837209302</v>
      </c>
      <c r="ER78" s="41">
        <v>0.25415593023255806</v>
      </c>
      <c r="ES78" s="41">
        <v>0.2306923953488372</v>
      </c>
      <c r="ET78" s="41">
        <v>0.26959527906976744</v>
      </c>
      <c r="EU78" s="41">
        <v>0.24633644186046511</v>
      </c>
      <c r="EV78" s="41">
        <v>8.5637976744186065E-2</v>
      </c>
      <c r="EW78" s="41">
        <v>0.10210348837209302</v>
      </c>
      <c r="EX78" s="41">
        <v>0.17223283720930233</v>
      </c>
      <c r="EY78" s="41">
        <v>0.45710346511627908</v>
      </c>
      <c r="EZ78" s="41">
        <v>0.43717583720930231</v>
      </c>
      <c r="FA78" s="41">
        <v>0.1652232558139535</v>
      </c>
      <c r="FB78" s="41">
        <v>0.68251044186046483</v>
      </c>
      <c r="FC78" s="41">
        <v>0.60078900000000002</v>
      </c>
      <c r="FD78" s="41">
        <v>0.63817497674418622</v>
      </c>
      <c r="FE78" s="41">
        <v>0.67831902325581395</v>
      </c>
      <c r="FF78" s="41">
        <v>0.69069472093023254</v>
      </c>
      <c r="FG78" s="41">
        <v>0.72471141860465105</v>
      </c>
      <c r="FH78" s="41">
        <v>21.367209302325584</v>
      </c>
      <c r="FI78" s="41">
        <v>24.576511627906971</v>
      </c>
      <c r="FJ78" s="41">
        <v>25.09418604651162</v>
      </c>
      <c r="FK78" s="41">
        <v>26.144418604651158</v>
      </c>
      <c r="FL78" s="41">
        <f t="shared" si="80"/>
        <v>3.726976744186036</v>
      </c>
      <c r="FM78" s="41">
        <v>39.111627906976743</v>
      </c>
      <c r="FN78" s="40">
        <f t="shared" si="81"/>
        <v>99.343534883720935</v>
      </c>
      <c r="FO78" s="4">
        <v>105</v>
      </c>
      <c r="FP78" s="40">
        <f t="shared" si="82"/>
        <v>5.6564651162790653</v>
      </c>
      <c r="FQ78" s="41">
        <v>0.75247368421052607</v>
      </c>
      <c r="FR78" s="41">
        <v>0.51966578947368414</v>
      </c>
      <c r="FS78" s="41">
        <v>0.39631842105263143</v>
      </c>
      <c r="FT78" s="41">
        <v>0.71700789473684201</v>
      </c>
      <c r="FU78" s="41">
        <v>0.41107105263157895</v>
      </c>
      <c r="FV78" s="41">
        <v>0.26764473684210527</v>
      </c>
      <c r="FW78" s="41">
        <v>0.29345042105263153</v>
      </c>
      <c r="FX78" s="41">
        <v>0.27134313157894735</v>
      </c>
      <c r="FY78" s="41">
        <v>0.30989873684210528</v>
      </c>
      <c r="FZ78" s="41">
        <v>0.2880157105263158</v>
      </c>
      <c r="GA78" s="41">
        <v>0.11713473684210529</v>
      </c>
      <c r="GB78" s="41">
        <v>0.13495873684210524</v>
      </c>
      <c r="GC78" s="41">
        <v>0.18266234210526319</v>
      </c>
      <c r="GD78" s="41">
        <v>0.4749285789473684</v>
      </c>
      <c r="GE78" s="41">
        <v>0.45611952631578956</v>
      </c>
      <c r="GF78" s="41">
        <v>0.14342631578947368</v>
      </c>
      <c r="GG78" s="41">
        <v>0.83399984210526323</v>
      </c>
      <c r="GH78" s="41">
        <v>0.74706271052631579</v>
      </c>
      <c r="GI78" s="41">
        <v>0.58928471052631581</v>
      </c>
      <c r="GJ78" s="41">
        <v>0.62309571052631585</v>
      </c>
      <c r="GK78" s="41">
        <v>0.65211057894736835</v>
      </c>
      <c r="GL78" s="41">
        <v>0.68064142105263148</v>
      </c>
      <c r="GM78" s="41">
        <v>20.949473684210535</v>
      </c>
      <c r="GN78" s="41">
        <v>23.949473684210524</v>
      </c>
      <c r="GO78" s="41">
        <v>24.513421052631571</v>
      </c>
      <c r="GP78" s="41">
        <v>25.437631578947371</v>
      </c>
      <c r="GQ78" s="41">
        <f t="shared" si="83"/>
        <v>3.5639473684210365</v>
      </c>
      <c r="GR78" s="40">
        <v>39.138157894736828</v>
      </c>
      <c r="GS78" s="40">
        <f t="shared" si="84"/>
        <v>99.410921052631551</v>
      </c>
      <c r="GT78" s="4">
        <v>104</v>
      </c>
      <c r="GU78" s="41">
        <f t="shared" si="85"/>
        <v>4.5890789473684492</v>
      </c>
      <c r="GV78" s="41">
        <v>0.78034468085106401</v>
      </c>
      <c r="GW78" s="41">
        <v>0.51911702127659576</v>
      </c>
      <c r="GX78" s="41">
        <v>0.36127021276595744</v>
      </c>
      <c r="GY78" s="41">
        <v>0.74610638297872356</v>
      </c>
      <c r="GZ78" s="41">
        <v>0.37990000000000013</v>
      </c>
      <c r="HA78" s="41">
        <v>0.25890212765957449</v>
      </c>
      <c r="HB78" s="41">
        <v>0.34520917021276598</v>
      </c>
      <c r="HC78" s="41">
        <v>0.32550265957446806</v>
      </c>
      <c r="HD78" s="41">
        <v>0.36745229787234041</v>
      </c>
      <c r="HE78" s="41">
        <v>0.34798544680851068</v>
      </c>
      <c r="HF78" s="41">
        <v>0.1556816808510639</v>
      </c>
      <c r="HG78" s="41">
        <v>0.1803115319148936</v>
      </c>
      <c r="HH78" s="41">
        <v>0.20066778723404252</v>
      </c>
      <c r="HI78" s="41">
        <v>0.50147708510638289</v>
      </c>
      <c r="HJ78" s="41">
        <v>0.48458631914893602</v>
      </c>
      <c r="HK78" s="41">
        <v>0.12099787234042553</v>
      </c>
      <c r="HL78" s="41">
        <v>1.0649531276595743</v>
      </c>
      <c r="HM78" s="41">
        <v>0.97384217021276576</v>
      </c>
      <c r="HN78" s="41">
        <v>0.54729187234042553</v>
      </c>
      <c r="HO78" s="41">
        <v>0.58291180851063829</v>
      </c>
      <c r="HP78" s="41">
        <v>0.62224317021276587</v>
      </c>
      <c r="HQ78" s="41">
        <v>0.65214059574468086</v>
      </c>
      <c r="HR78" s="41">
        <v>15.556595744680845</v>
      </c>
      <c r="HS78" s="41">
        <v>19.678723404255315</v>
      </c>
      <c r="HT78" s="41">
        <v>20.104680851063833</v>
      </c>
      <c r="HU78" s="41">
        <v>20.684680851063828</v>
      </c>
      <c r="HV78" s="41">
        <f t="shared" si="86"/>
        <v>4.5480851063829881</v>
      </c>
      <c r="HW78" s="41">
        <v>38.300212765957447</v>
      </c>
      <c r="HX78" s="41">
        <f t="shared" si="87"/>
        <v>97.28254042553192</v>
      </c>
      <c r="HY78" s="4">
        <v>106</v>
      </c>
      <c r="HZ78" s="40">
        <f t="shared" si="88"/>
        <v>8.7174595744680801</v>
      </c>
      <c r="IA78" s="41">
        <v>0.7225558441558444</v>
      </c>
      <c r="IB78" s="41">
        <v>0.41722207792207805</v>
      </c>
      <c r="IC78" s="41">
        <v>0.24755454545454539</v>
      </c>
      <c r="ID78" s="41">
        <v>0.66501558441558417</v>
      </c>
      <c r="IE78" s="41">
        <v>0.28643246753246743</v>
      </c>
      <c r="IF78" s="41">
        <v>0.1898337662337661</v>
      </c>
      <c r="IG78" s="41">
        <v>0.43273805194805198</v>
      </c>
      <c r="IH78" s="41">
        <v>0.39856619480519478</v>
      </c>
      <c r="II78" s="41">
        <v>0.49069936363636352</v>
      </c>
      <c r="IJ78" s="41">
        <v>0.4585877792207792</v>
      </c>
      <c r="IK78" s="41">
        <v>0.18746457142857151</v>
      </c>
      <c r="IL78" s="41">
        <v>0.25804559740259742</v>
      </c>
      <c r="IM78" s="41">
        <v>0.26761668831168828</v>
      </c>
      <c r="IN78" s="41">
        <v>0.58373979220779237</v>
      </c>
      <c r="IO78" s="41">
        <v>0.55571425974025956</v>
      </c>
      <c r="IP78" s="41">
        <v>9.6598701298701309E-2</v>
      </c>
      <c r="IQ78" s="41">
        <v>1.5488736363636357</v>
      </c>
      <c r="IR78" s="41">
        <v>1.3449083116883118</v>
      </c>
      <c r="IS78" s="41">
        <v>0.54740218181818201</v>
      </c>
      <c r="IT78" s="41">
        <v>0.62175096103896077</v>
      </c>
      <c r="IU78" s="41">
        <v>0.64260158441558424</v>
      </c>
      <c r="IV78" s="41">
        <v>0.70108385714285715</v>
      </c>
      <c r="IW78" s="41">
        <v>19.848311688311703</v>
      </c>
      <c r="IX78" s="41">
        <v>21.485584415584409</v>
      </c>
      <c r="IY78" s="41">
        <v>22.400909090909089</v>
      </c>
      <c r="IZ78" s="41">
        <v>22.682337662337655</v>
      </c>
      <c r="JA78" s="41">
        <f t="shared" si="89"/>
        <v>2.5525974025973852</v>
      </c>
      <c r="JB78" s="41">
        <v>41.596363636363641</v>
      </c>
      <c r="JC78" s="41">
        <f t="shared" si="90"/>
        <v>105.65476363636365</v>
      </c>
      <c r="JD78" s="41">
        <v>112</v>
      </c>
      <c r="JE78" s="41">
        <f t="shared" si="91"/>
        <v>6.3452363636363458</v>
      </c>
      <c r="JF78" s="41">
        <v>0.64942790697674413</v>
      </c>
      <c r="JG78" s="41">
        <v>0.33708372093023259</v>
      </c>
      <c r="JH78" s="41">
        <v>0.16307674418604653</v>
      </c>
      <c r="JI78" s="41">
        <v>0.58793255813953504</v>
      </c>
      <c r="JJ78" s="41">
        <v>0.20076279069767444</v>
      </c>
      <c r="JK78" s="41">
        <v>0.13896744186046511</v>
      </c>
      <c r="JL78" s="41">
        <v>0.52774641860465099</v>
      </c>
      <c r="JM78" s="41">
        <v>0.49097348837209304</v>
      </c>
      <c r="JN78" s="41">
        <v>0.59805227906976755</v>
      </c>
      <c r="JO78" s="41">
        <v>0.56512848837209306</v>
      </c>
      <c r="JP78" s="41">
        <v>0.25474725581395341</v>
      </c>
      <c r="JQ78" s="41">
        <v>0.34914288372093022</v>
      </c>
      <c r="JR78" s="41">
        <v>0.3157156511627906</v>
      </c>
      <c r="JS78" s="41">
        <v>0.64667393023255815</v>
      </c>
      <c r="JT78" s="41">
        <v>0.61677099999999996</v>
      </c>
      <c r="JU78" s="41">
        <v>6.1795348837209274E-2</v>
      </c>
      <c r="JV78" s="41">
        <v>2.2645830930232562</v>
      </c>
      <c r="JW78" s="41">
        <v>1.956364813953489</v>
      </c>
      <c r="JX78" s="41">
        <v>0.52737767441860461</v>
      </c>
      <c r="JY78" s="41">
        <v>0.59871234883720925</v>
      </c>
      <c r="JZ78" s="41">
        <v>0.63945606976744207</v>
      </c>
      <c r="KA78" s="41">
        <v>0.69347755813953482</v>
      </c>
      <c r="KB78" s="41">
        <v>24.8853488372093</v>
      </c>
      <c r="KC78" s="41">
        <v>23.047209302325577</v>
      </c>
      <c r="KD78" s="41">
        <v>23.723720930232563</v>
      </c>
      <c r="KE78" s="41">
        <v>24.047674418604654</v>
      </c>
      <c r="KF78" s="41">
        <f t="shared" si="92"/>
        <v>-1.1616279069767366</v>
      </c>
      <c r="KG78" s="41">
        <v>43.891162790697678</v>
      </c>
      <c r="KH78" s="41">
        <f t="shared" si="93"/>
        <v>111.48355348837211</v>
      </c>
      <c r="KI78" s="41">
        <v>120</v>
      </c>
      <c r="KJ78" s="41">
        <f t="shared" si="94"/>
        <v>8.5164465116278905</v>
      </c>
      <c r="KK78" s="41">
        <v>0.3680255813953488</v>
      </c>
      <c r="KL78" s="41">
        <v>0.17895116279069762</v>
      </c>
      <c r="KM78" s="41">
        <v>6.5672093023255801E-2</v>
      </c>
      <c r="KN78" s="41">
        <v>0.33623953488372105</v>
      </c>
      <c r="KO78" s="41">
        <v>9.0018604651162779E-2</v>
      </c>
      <c r="KP78" s="41">
        <v>6.7623255813953509E-2</v>
      </c>
      <c r="KQ78" s="41">
        <v>0.60625746511627909</v>
      </c>
      <c r="KR78" s="41">
        <v>0.57694320930232534</v>
      </c>
      <c r="KS78" s="41">
        <v>0.69714951162790695</v>
      </c>
      <c r="KT78" s="41">
        <v>0.6731622558139535</v>
      </c>
      <c r="KU78" s="41">
        <v>0.33026444186046516</v>
      </c>
      <c r="KV78" s="41">
        <v>0.46319597674418606</v>
      </c>
      <c r="KW78" s="41">
        <v>0.34503760465116273</v>
      </c>
      <c r="KX78" s="41">
        <v>0.68898199999999976</v>
      </c>
      <c r="KY78" s="41">
        <v>0.66453041860465101</v>
      </c>
      <c r="KZ78" s="41">
        <v>2.2395348837209301E-2</v>
      </c>
      <c r="LA78" s="41">
        <v>3.097921441860465</v>
      </c>
      <c r="LB78" s="41">
        <v>2.7436357906976752</v>
      </c>
      <c r="LC78" s="41">
        <v>0.49512255813953471</v>
      </c>
      <c r="LD78" s="41">
        <v>0.56858881395348837</v>
      </c>
      <c r="LE78" s="41">
        <v>0.62346755813953481</v>
      </c>
      <c r="LF78" s="41">
        <v>0.67819483720930229</v>
      </c>
      <c r="LG78" s="41">
        <v>20.336046511627906</v>
      </c>
      <c r="LH78" s="41">
        <v>18.102325581395345</v>
      </c>
      <c r="LI78" s="41">
        <v>18.18302325581395</v>
      </c>
      <c r="LJ78" s="41">
        <v>18.069999999999997</v>
      </c>
      <c r="LK78" s="41">
        <f t="shared" si="95"/>
        <v>-2.1530232558139559</v>
      </c>
      <c r="LL78" s="41">
        <v>56.634418604651167</v>
      </c>
      <c r="LM78" s="41">
        <f t="shared" si="96"/>
        <v>143.85142325581396</v>
      </c>
      <c r="LN78" s="41">
        <v>150</v>
      </c>
      <c r="LO78" s="41">
        <f t="shared" si="97"/>
        <v>6.1485767441860446</v>
      </c>
      <c r="LP78" s="41">
        <v>0.40047368421052637</v>
      </c>
      <c r="LQ78" s="41">
        <v>0.16779736842105261</v>
      </c>
      <c r="LR78" s="41">
        <v>4.5547368421052628E-2</v>
      </c>
      <c r="LS78" s="41">
        <v>0.36564736842105272</v>
      </c>
      <c r="LT78" s="41">
        <v>7.2084210526315778E-2</v>
      </c>
      <c r="LU78" s="41">
        <v>5.9136842105263154E-2</v>
      </c>
      <c r="LV78" s="41">
        <v>0.69430084210526322</v>
      </c>
      <c r="LW78" s="41">
        <v>0.67000202631578964</v>
      </c>
      <c r="LX78" s="41">
        <v>0.79531047368421037</v>
      </c>
      <c r="LY78" s="41">
        <v>0.777942447368421</v>
      </c>
      <c r="LZ78" s="41">
        <v>0.39859876315789483</v>
      </c>
      <c r="MA78" s="41">
        <v>0.57274194736842099</v>
      </c>
      <c r="MB78" s="41">
        <v>0.40877192105263155</v>
      </c>
      <c r="MC78" s="41">
        <v>0.74228376315789479</v>
      </c>
      <c r="MD78" s="41">
        <v>0.72102913157894755</v>
      </c>
      <c r="ME78" s="41">
        <v>1.2947368421052634E-2</v>
      </c>
      <c r="MF78" s="41">
        <v>4.567574447368421</v>
      </c>
      <c r="MG78" s="41">
        <v>4.0838247894736837</v>
      </c>
      <c r="MH78" s="41">
        <v>0.5136859473684211</v>
      </c>
      <c r="MI78" s="41">
        <v>0.5882791315789474</v>
      </c>
      <c r="MJ78" s="41">
        <v>0.65398021052631572</v>
      </c>
      <c r="MK78" s="41">
        <v>0.70693931578947378</v>
      </c>
      <c r="ML78" s="41">
        <v>22.093947368421055</v>
      </c>
      <c r="MM78" s="41">
        <v>19.679736842105264</v>
      </c>
      <c r="MN78" s="41">
        <v>20.05</v>
      </c>
      <c r="MO78" s="41">
        <v>19.813157894736843</v>
      </c>
      <c r="MP78" s="41">
        <f t="shared" si="98"/>
        <v>-2.0439473684210547</v>
      </c>
      <c r="MQ78" s="41">
        <v>60.327894736842097</v>
      </c>
      <c r="MR78" s="41">
        <f t="shared" si="99"/>
        <v>153.23285263157894</v>
      </c>
      <c r="MS78" s="41">
        <v>150</v>
      </c>
      <c r="MT78" s="41">
        <f t="shared" si="100"/>
        <v>-3.2328526315789361</v>
      </c>
      <c r="MU78" s="41">
        <v>0.35923939393939397</v>
      </c>
      <c r="MV78" s="41">
        <v>0.14968787878787876</v>
      </c>
      <c r="MW78" s="41">
        <v>3.9860606060606055E-2</v>
      </c>
      <c r="MX78" s="41">
        <v>0.31889393939393934</v>
      </c>
      <c r="MY78" s="41">
        <v>6.317878787878789E-2</v>
      </c>
      <c r="MZ78" s="41">
        <v>5.1412121212121221E-2</v>
      </c>
      <c r="NA78" s="41">
        <v>0.70049018181818179</v>
      </c>
      <c r="NB78" s="41">
        <v>0.66901587878787883</v>
      </c>
      <c r="NC78" s="41">
        <v>0.79987766666666682</v>
      </c>
      <c r="ND78" s="41">
        <v>0.77742693939393925</v>
      </c>
      <c r="NE78" s="41">
        <v>0.40589524242424246</v>
      </c>
      <c r="NF78" s="41">
        <v>0.57906372727272704</v>
      </c>
      <c r="NG78" s="41">
        <v>0.41133178787878782</v>
      </c>
      <c r="NH78" s="41">
        <v>0.74904506060606058</v>
      </c>
      <c r="NI78" s="41">
        <v>0.7219292424242425</v>
      </c>
      <c r="NJ78" s="41">
        <v>1.1766666666666668E-2</v>
      </c>
      <c r="NK78" s="41">
        <v>4.7037375151515146</v>
      </c>
      <c r="NL78" s="41">
        <v>4.0657133030303028</v>
      </c>
      <c r="NM78" s="41">
        <v>0.51403330303030303</v>
      </c>
      <c r="NN78" s="41">
        <v>0.58710645454545474</v>
      </c>
      <c r="NO78" s="41">
        <v>0.65491833333333338</v>
      </c>
      <c r="NP78" s="41">
        <v>0.70664321212121217</v>
      </c>
      <c r="NQ78" s="41">
        <v>24.272424242424229</v>
      </c>
      <c r="NR78" s="41">
        <v>21.123030303030305</v>
      </c>
      <c r="NS78" s="41">
        <v>21.454848484848487</v>
      </c>
      <c r="NT78" s="41">
        <v>21.620606060606065</v>
      </c>
      <c r="NU78" s="41">
        <f t="shared" si="101"/>
        <v>-2.8175757575757423</v>
      </c>
      <c r="NV78" s="41">
        <v>75.960000000000022</v>
      </c>
      <c r="NW78" s="41">
        <f t="shared" si="102"/>
        <v>192.93840000000006</v>
      </c>
      <c r="NX78" s="41">
        <v>174</v>
      </c>
      <c r="NY78" s="41">
        <f t="shared" si="103"/>
        <v>-18.938400000000058</v>
      </c>
      <c r="NZ78" s="41">
        <v>0.32278000000000001</v>
      </c>
      <c r="OA78" s="41">
        <v>0.14083714285714286</v>
      </c>
      <c r="OB78" s="41">
        <v>3.8311428571428573E-2</v>
      </c>
      <c r="OC78" s="41">
        <v>0.29291428571428574</v>
      </c>
      <c r="OD78" s="41">
        <v>5.926E-2</v>
      </c>
      <c r="OE78" s="41">
        <v>4.7388571428571433E-2</v>
      </c>
      <c r="OF78" s="41">
        <v>0.68910959999999999</v>
      </c>
      <c r="OG78" s="41">
        <v>0.6630076857142857</v>
      </c>
      <c r="OH78" s="41">
        <v>0.78749757142857135</v>
      </c>
      <c r="OI78" s="41">
        <v>0.76843782857142839</v>
      </c>
      <c r="OJ78" s="41">
        <v>0.40758725714285721</v>
      </c>
      <c r="OK78" s="41">
        <v>0.57263671428571439</v>
      </c>
      <c r="OL78" s="41">
        <v>0.39169588571428571</v>
      </c>
      <c r="OM78" s="41">
        <v>0.74375028571428559</v>
      </c>
      <c r="ON78" s="41">
        <v>0.72134557142857147</v>
      </c>
      <c r="OO78" s="41">
        <v>1.1871428571428573E-2</v>
      </c>
      <c r="OP78" s="41">
        <v>4.4622933714285722</v>
      </c>
      <c r="OQ78" s="41">
        <v>3.9574655714285711</v>
      </c>
      <c r="OR78" s="41">
        <v>0.4972430285714286</v>
      </c>
      <c r="OS78" s="41">
        <v>0.56815097142857152</v>
      </c>
      <c r="OT78" s="41">
        <v>0.63815842857142868</v>
      </c>
      <c r="OU78" s="41">
        <v>0.68912777142857151</v>
      </c>
      <c r="OV78" s="41">
        <v>13.969428571428573</v>
      </c>
      <c r="OW78" s="41">
        <v>11.720571428571429</v>
      </c>
      <c r="OX78" s="41">
        <v>12.061714285714285</v>
      </c>
      <c r="OY78" s="41">
        <v>12.071428571428571</v>
      </c>
      <c r="OZ78" s="41">
        <f t="shared" si="104"/>
        <v>-1.9077142857142881</v>
      </c>
      <c r="PA78" s="41">
        <v>45.576000000000008</v>
      </c>
      <c r="PB78" s="41">
        <f t="shared" si="105"/>
        <v>115.76304000000002</v>
      </c>
      <c r="PC78" s="41">
        <v>184</v>
      </c>
      <c r="PD78" s="41">
        <f t="shared" si="106"/>
        <v>68.236959999999982</v>
      </c>
      <c r="PE78" s="41">
        <v>0.35339821428571427</v>
      </c>
      <c r="PF78" s="41">
        <v>0.12257142857142857</v>
      </c>
      <c r="PG78" s="41">
        <v>4.6292857142857143E-2</v>
      </c>
      <c r="PH78" s="41">
        <v>0.31192142857142852</v>
      </c>
      <c r="PI78" s="41">
        <v>6.085357142857141E-2</v>
      </c>
      <c r="PJ78" s="41">
        <v>5.3101785714285719E-2</v>
      </c>
      <c r="PK78" s="41">
        <v>0.70547032142857125</v>
      </c>
      <c r="PL78" s="41">
        <v>0.67309498214285723</v>
      </c>
      <c r="PM78" s="41">
        <v>0.76780930357142874</v>
      </c>
      <c r="PN78" s="41">
        <v>0.74118255357142859</v>
      </c>
      <c r="PO78" s="41">
        <v>0.33639698214285702</v>
      </c>
      <c r="PP78" s="41">
        <v>0.4517421964285715</v>
      </c>
      <c r="PQ78" s="41">
        <v>0.48412969642857134</v>
      </c>
      <c r="PR78" s="41">
        <v>0.73807264285714314</v>
      </c>
      <c r="PS78" s="41">
        <v>0.70860373214285732</v>
      </c>
      <c r="PT78" s="41">
        <v>7.7517857142857154E-3</v>
      </c>
      <c r="PU78" s="41">
        <v>4.8245588749999992</v>
      </c>
      <c r="PV78" s="41">
        <v>4.1380792678571421</v>
      </c>
      <c r="PW78" s="41">
        <v>0.6304146964285714</v>
      </c>
      <c r="PX78" s="41">
        <v>0.68621660714285748</v>
      </c>
      <c r="PY78" s="41">
        <v>0.75062773214285705</v>
      </c>
      <c r="PZ78" s="41">
        <v>0.78824135714285715</v>
      </c>
      <c r="QA78" s="41">
        <v>24.257857142857141</v>
      </c>
      <c r="QB78" s="41">
        <v>20.991607142857138</v>
      </c>
      <c r="QC78" s="41">
        <v>20.989464285714288</v>
      </c>
      <c r="QD78" s="41">
        <v>21.115000000000006</v>
      </c>
      <c r="QE78" s="41">
        <f t="shared" si="107"/>
        <v>-3.2683928571428531</v>
      </c>
      <c r="QF78" s="41">
        <v>68.182142857142807</v>
      </c>
      <c r="QG78" s="41">
        <f t="shared" si="108"/>
        <v>173.18264285714272</v>
      </c>
      <c r="QH78" s="41">
        <v>185</v>
      </c>
      <c r="QI78" s="41">
        <f t="shared" si="109"/>
        <v>11.817357142857276</v>
      </c>
      <c r="QJ78" s="41">
        <v>0.33421935483870974</v>
      </c>
      <c r="QK78" s="41">
        <v>0.15658064516129036</v>
      </c>
      <c r="QL78" s="41">
        <v>4.9483870967741955E-2</v>
      </c>
      <c r="QM78" s="41">
        <v>0.2327225806451613</v>
      </c>
      <c r="QN78" s="41">
        <v>5.7648387096774195E-2</v>
      </c>
      <c r="QO78" s="41">
        <v>5.6229032258064506E-2</v>
      </c>
      <c r="QP78" s="41">
        <v>0.70518616129032285</v>
      </c>
      <c r="QQ78" s="41">
        <v>0.60282254838709681</v>
      </c>
      <c r="QR78" s="41">
        <v>0.74166945161290332</v>
      </c>
      <c r="QS78" s="41">
        <v>0.64928732258064514</v>
      </c>
      <c r="QT78" s="41">
        <v>0.46136583870967734</v>
      </c>
      <c r="QU78" s="41">
        <v>0.51962135483870941</v>
      </c>
      <c r="QV78" s="41">
        <v>0.3614497741935484</v>
      </c>
      <c r="QW78" s="41">
        <v>0.71160267741935468</v>
      </c>
      <c r="QX78" s="41">
        <v>0.61128461290322589</v>
      </c>
      <c r="QY78" s="41">
        <v>1.4193548387096775E-3</v>
      </c>
      <c r="QZ78" s="41">
        <v>4.8097883548387097</v>
      </c>
      <c r="RA78" s="41">
        <v>3.0479221612903222</v>
      </c>
      <c r="RB78" s="41">
        <v>0.48708674193548385</v>
      </c>
      <c r="RC78" s="41">
        <v>0.51239816129032267</v>
      </c>
      <c r="RD78" s="41">
        <v>0.62269048387096793</v>
      </c>
      <c r="RE78" s="41">
        <v>0.64126125806451595</v>
      </c>
      <c r="RF78" s="41">
        <v>24.850967741935481</v>
      </c>
      <c r="RG78" s="41">
        <v>21.715806451612899</v>
      </c>
      <c r="RH78" s="41">
        <v>21.451935483870969</v>
      </c>
      <c r="RI78" s="41">
        <v>21.642258064516124</v>
      </c>
      <c r="RJ78" s="41">
        <f t="shared" si="110"/>
        <v>-3.399032258064512</v>
      </c>
      <c r="RK78" s="41">
        <v>55.108387096774194</v>
      </c>
      <c r="RL78" s="41">
        <f t="shared" si="111"/>
        <v>139.97530322580644</v>
      </c>
      <c r="RM78" s="41">
        <v>197</v>
      </c>
      <c r="RN78" s="41">
        <f t="shared" si="112"/>
        <v>57.024696774193558</v>
      </c>
      <c r="RO78" s="41">
        <v>0.3105</v>
      </c>
      <c r="RP78" s="41">
        <v>0.11816000000000004</v>
      </c>
      <c r="RQ78" s="41">
        <v>4.2576666666666672E-2</v>
      </c>
      <c r="RR78" s="41">
        <v>0.22045000000000003</v>
      </c>
      <c r="RS78" s="41">
        <v>5.6920000000000012E-2</v>
      </c>
      <c r="RT78" s="41">
        <v>5.0799999999999998E-2</v>
      </c>
      <c r="RU78" s="41">
        <v>0.6895228333333332</v>
      </c>
      <c r="RV78" s="41">
        <v>0.58924339999999975</v>
      </c>
      <c r="RW78" s="41">
        <v>0.75805790000000006</v>
      </c>
      <c r="RX78" s="41">
        <v>0.67591760000000001</v>
      </c>
      <c r="RY78" s="41">
        <v>0.34921423333333329</v>
      </c>
      <c r="RZ78" s="41">
        <v>0.46946249999999995</v>
      </c>
      <c r="SA78" s="41">
        <v>0.4479593</v>
      </c>
      <c r="SB78" s="41">
        <v>0.71801719999999991</v>
      </c>
      <c r="SC78" s="41">
        <v>0.62551286666666661</v>
      </c>
      <c r="SD78" s="41">
        <v>6.1200000000000004E-3</v>
      </c>
      <c r="SE78" s="41">
        <v>4.4617320666666673</v>
      </c>
      <c r="SF78" s="41">
        <v>2.8851183333333341</v>
      </c>
      <c r="SG78" s="41">
        <v>0.59102599999999994</v>
      </c>
      <c r="SH78" s="41">
        <v>0.6497373666666667</v>
      </c>
      <c r="SI78" s="41">
        <v>0.71701389999999987</v>
      </c>
      <c r="SJ78" s="41">
        <v>0.75754210000000011</v>
      </c>
      <c r="SK78" s="41">
        <v>28.669333333333334</v>
      </c>
      <c r="SL78" s="41">
        <v>25.074666666666666</v>
      </c>
      <c r="SM78" s="41">
        <v>25.536666666666669</v>
      </c>
      <c r="SN78" s="41">
        <v>26.021000000000001</v>
      </c>
      <c r="SO78" s="41">
        <f t="shared" si="113"/>
        <v>-3.1326666666666654</v>
      </c>
      <c r="SP78" s="42">
        <v>66.993333333333368</v>
      </c>
      <c r="SQ78" s="42">
        <f t="shared" si="114"/>
        <v>170.16306666666677</v>
      </c>
      <c r="SR78" s="42">
        <v>202.5</v>
      </c>
      <c r="SS78" s="42">
        <f t="shared" si="115"/>
        <v>32.336933333333235</v>
      </c>
      <c r="ST78" s="41">
        <v>0.29788055555555559</v>
      </c>
      <c r="SU78" s="41">
        <v>0.12518611111111111</v>
      </c>
      <c r="SV78" s="41">
        <v>5.961388888888889E-2</v>
      </c>
      <c r="SW78" s="41">
        <v>0.21190555555555562</v>
      </c>
      <c r="SX78" s="41">
        <v>7.0299999999999987E-2</v>
      </c>
      <c r="SY78" s="41">
        <v>5.5980555555555554E-2</v>
      </c>
      <c r="SZ78" s="41">
        <v>0.61714463888888871</v>
      </c>
      <c r="TA78" s="41">
        <v>0.50177294444444465</v>
      </c>
      <c r="TB78" s="41">
        <v>0.66556247222222209</v>
      </c>
      <c r="TC78" s="41">
        <v>0.56093816666666674</v>
      </c>
      <c r="TD78" s="41">
        <v>0.28032247222222223</v>
      </c>
      <c r="TE78" s="41">
        <v>0.35425591666666661</v>
      </c>
      <c r="TF78" s="41">
        <v>0.4077682222222222</v>
      </c>
      <c r="TG78" s="41">
        <v>0.6828482222222223</v>
      </c>
      <c r="TH78" s="41">
        <v>0.5823838055555558</v>
      </c>
      <c r="TI78" s="41">
        <v>1.4319444444444444E-2</v>
      </c>
      <c r="TJ78" s="41">
        <v>3.2654380555555553</v>
      </c>
      <c r="TK78" s="41">
        <v>2.0315619722222227</v>
      </c>
      <c r="TL78" s="41">
        <v>0.61265744444444448</v>
      </c>
      <c r="TM78" s="41">
        <v>0.66133752777777766</v>
      </c>
      <c r="TN78" s="41">
        <v>0.7240313055555555</v>
      </c>
      <c r="TO78" s="41">
        <v>0.75866791666666655</v>
      </c>
      <c r="TP78" s="41">
        <v>30.595555555555563</v>
      </c>
      <c r="TQ78" s="41">
        <v>28.779999999999998</v>
      </c>
      <c r="TR78" s="41">
        <v>28.759166666666658</v>
      </c>
      <c r="TS78" s="41">
        <v>28.03111111111112</v>
      </c>
      <c r="TT78" s="41">
        <f t="shared" si="62"/>
        <v>-1.8363888888889051</v>
      </c>
      <c r="TU78" s="41">
        <v>69.18472222222222</v>
      </c>
      <c r="TV78" s="41">
        <f t="shared" si="65"/>
        <v>175.72919444444443</v>
      </c>
      <c r="TW78" s="41">
        <v>207</v>
      </c>
      <c r="TX78" s="41">
        <f t="shared" si="66"/>
        <v>31.270805555555569</v>
      </c>
      <c r="TY78" s="41">
        <v>0.28261562499999998</v>
      </c>
      <c r="TZ78" s="41">
        <v>0.12388125</v>
      </c>
      <c r="UA78" s="41">
        <v>6.8743749999999992E-2</v>
      </c>
      <c r="UB78" s="41">
        <v>0.19698750000000004</v>
      </c>
      <c r="UC78" s="41">
        <v>8.2265625000000009E-2</v>
      </c>
      <c r="UD78" s="41">
        <v>6.1518749999999983E-2</v>
      </c>
      <c r="UE78" s="41">
        <v>0.54847768749999992</v>
      </c>
      <c r="UF78" s="41">
        <v>0.41102790624999996</v>
      </c>
      <c r="UG78" s="41">
        <v>0.6080383437500001</v>
      </c>
      <c r="UH78" s="41">
        <v>0.48304596875</v>
      </c>
      <c r="UI78" s="41">
        <v>0.20115024999999997</v>
      </c>
      <c r="UJ78" s="41">
        <v>0.28531574999999992</v>
      </c>
      <c r="UK78" s="41">
        <v>0.39047462500000002</v>
      </c>
      <c r="UL78" s="41">
        <v>0.64180915625000012</v>
      </c>
      <c r="UM78" s="41">
        <v>0.52447196875000002</v>
      </c>
      <c r="UN78" s="41">
        <v>2.0746875000000001E-2</v>
      </c>
      <c r="UO78" s="41">
        <v>2.4491163437499996</v>
      </c>
      <c r="UP78" s="41">
        <v>1.4074701875000004</v>
      </c>
      <c r="UQ78" s="41">
        <v>0.64391406250000005</v>
      </c>
      <c r="UR78" s="41">
        <v>0.7127600624999999</v>
      </c>
      <c r="US78" s="41">
        <v>0.74293996875000001</v>
      </c>
      <c r="UT78" s="41">
        <v>0.79260628124999999</v>
      </c>
      <c r="UU78" s="41">
        <v>32.242812500000014</v>
      </c>
      <c r="UV78" s="41">
        <v>28.695312499999996</v>
      </c>
      <c r="UW78" s="41">
        <v>28.651875</v>
      </c>
      <c r="UX78" s="41">
        <v>28.429062500000004</v>
      </c>
      <c r="UY78" s="41">
        <f t="shared" si="116"/>
        <v>-3.5909375000000132</v>
      </c>
      <c r="UZ78" s="42">
        <v>75.985937499999963</v>
      </c>
      <c r="VA78" s="42">
        <f t="shared" si="117"/>
        <v>193.00428124999991</v>
      </c>
      <c r="VB78" s="42">
        <v>206</v>
      </c>
      <c r="VC78" s="42">
        <f t="shared" si="118"/>
        <v>12.995718750000094</v>
      </c>
      <c r="VD78" s="41">
        <f t="shared" si="71"/>
        <v>22.374301023188917</v>
      </c>
      <c r="VE78" s="41">
        <f t="shared" si="72"/>
        <v>22.703097405858045</v>
      </c>
      <c r="VF78" s="41">
        <f t="shared" si="67"/>
        <v>4.2848900725847132</v>
      </c>
    </row>
    <row r="79" spans="1:578" x14ac:dyDescent="0.25">
      <c r="A79" s="4">
        <v>2</v>
      </c>
      <c r="B79" s="4">
        <v>8</v>
      </c>
      <c r="C79" s="28">
        <v>808</v>
      </c>
      <c r="D79" s="42">
        <v>-9999</v>
      </c>
      <c r="E79" s="4">
        <v>15</v>
      </c>
      <c r="F79" s="4">
        <v>8</v>
      </c>
      <c r="G79" s="4">
        <v>48.8</v>
      </c>
      <c r="H79" s="40">
        <v>475.4</v>
      </c>
      <c r="I79" s="40">
        <f t="shared" si="73"/>
        <v>524.19999999999993</v>
      </c>
      <c r="J79" s="41">
        <f t="shared" si="74"/>
        <v>1.0841778697001032</v>
      </c>
      <c r="K79" s="4" t="s">
        <v>10</v>
      </c>
      <c r="L79" s="42">
        <v>75</v>
      </c>
      <c r="M79" s="42">
        <f t="shared" si="68"/>
        <v>84.000000000000014</v>
      </c>
      <c r="N79" s="42">
        <v>-9999</v>
      </c>
      <c r="O79" s="42">
        <v>-9999</v>
      </c>
      <c r="P79" s="42">
        <v>-9999</v>
      </c>
      <c r="Q79" s="42">
        <v>-9999</v>
      </c>
      <c r="R79" s="42">
        <v>-9999</v>
      </c>
      <c r="S79" s="42">
        <v>-9999</v>
      </c>
      <c r="T79" s="42">
        <v>-9999</v>
      </c>
      <c r="U79" s="42">
        <v>-9999</v>
      </c>
      <c r="V79" s="42">
        <v>-9999</v>
      </c>
      <c r="W79" s="42">
        <v>-9999</v>
      </c>
      <c r="X79" s="42">
        <v>-9999</v>
      </c>
      <c r="Y79" s="42">
        <v>-9999</v>
      </c>
      <c r="Z79" s="42">
        <v>-9999</v>
      </c>
      <c r="AA79" s="42">
        <v>-9999</v>
      </c>
      <c r="AB79" s="42">
        <v>-9999</v>
      </c>
      <c r="AC79" s="42">
        <v>-9999</v>
      </c>
      <c r="AD79" s="42">
        <v>-9999</v>
      </c>
      <c r="AE79" s="42">
        <v>-9999</v>
      </c>
      <c r="AF79" s="42">
        <v>-9999</v>
      </c>
      <c r="AG79" s="42">
        <v>-9999</v>
      </c>
      <c r="AH79" s="42">
        <v>-9999</v>
      </c>
      <c r="AI79" s="42">
        <v>-9999</v>
      </c>
      <c r="AJ79" s="42">
        <v>-9999</v>
      </c>
      <c r="AK79" s="42">
        <v>-9999</v>
      </c>
      <c r="AL79" s="42">
        <v>-9999</v>
      </c>
      <c r="AM79" s="42">
        <v>-9999</v>
      </c>
      <c r="AN79" s="42">
        <v>-9999</v>
      </c>
      <c r="AO79" s="42">
        <v>-9999</v>
      </c>
      <c r="AP79" s="42">
        <v>-9999</v>
      </c>
      <c r="AQ79" s="42">
        <v>-9999</v>
      </c>
      <c r="AR79" s="42">
        <v>-9999</v>
      </c>
      <c r="AS79" s="42">
        <v>-9999</v>
      </c>
      <c r="AT79" s="42">
        <v>-9999</v>
      </c>
      <c r="AU79" s="42">
        <v>-9999</v>
      </c>
      <c r="AV79" s="42">
        <v>-9999</v>
      </c>
      <c r="AW79" s="42">
        <v>-9999</v>
      </c>
      <c r="AX79" s="42">
        <v>-9999</v>
      </c>
      <c r="AY79" s="42">
        <v>-9999</v>
      </c>
      <c r="AZ79" s="41">
        <v>5.8520134893870264</v>
      </c>
      <c r="BA79" s="41">
        <v>3.4665740924419759</v>
      </c>
      <c r="BB79" s="41">
        <v>2.8176740474765607</v>
      </c>
      <c r="BC79" s="41">
        <v>2.7641951901007888</v>
      </c>
      <c r="BD79" s="41">
        <v>1.8859496749218325</v>
      </c>
      <c r="BE79" s="41">
        <v>1.5593862096452771</v>
      </c>
      <c r="BF79" s="41">
        <v>1.7753840015958509</v>
      </c>
      <c r="BG79" s="41">
        <f>(2*AZ79)+(2*BA79)+(4*BB79)</f>
        <v>29.907871353564246</v>
      </c>
      <c r="BH79" s="41">
        <f>BG79+(4*BC79)</f>
        <v>40.964652113967404</v>
      </c>
      <c r="BI79" s="41">
        <f>(BH79+(BD79*4))</f>
        <v>48.508450813654733</v>
      </c>
      <c r="BJ79" s="41">
        <f>(BD79*4)</f>
        <v>7.5437986996873301</v>
      </c>
      <c r="BK79" s="41">
        <f>(BE79*4)</f>
        <v>6.2375448385811083</v>
      </c>
      <c r="BL79" s="41">
        <f>(BF79*4)</f>
        <v>7.1015360063834034</v>
      </c>
      <c r="BM79" s="41">
        <f>SUM(BJ79:BL79)</f>
        <v>20.882879544651843</v>
      </c>
      <c r="BN79" s="41">
        <v>6.3727435032731599</v>
      </c>
      <c r="BO79" s="41">
        <v>6.4272961713945653</v>
      </c>
      <c r="BP79" s="41">
        <v>3.2365848793137841</v>
      </c>
      <c r="BQ79" s="41">
        <v>5.1940924059475098</v>
      </c>
      <c r="BR79" s="41">
        <v>4.0448657501612981</v>
      </c>
      <c r="BS79" s="41">
        <v>2.4212833798326026</v>
      </c>
      <c r="BT79" s="41">
        <v>3.5507680031917017</v>
      </c>
      <c r="BU79" s="41">
        <f>(2*BN79)+(2*BO79)+(4*BP79)</f>
        <v>38.546418866590585</v>
      </c>
      <c r="BV79" s="41">
        <f>BU79+(4*BQ79)</f>
        <v>59.322788490380624</v>
      </c>
      <c r="BW79" s="41">
        <f>(BV79+(BR79*4))</f>
        <v>75.502251491025817</v>
      </c>
      <c r="BX79" s="41">
        <f>(BR79*4)</f>
        <v>16.179463000645192</v>
      </c>
      <c r="BY79" s="41">
        <f>(BS79*4)</f>
        <v>9.6851335193304102</v>
      </c>
      <c r="BZ79" s="41">
        <f>(BT79*4)</f>
        <v>14.203072012766807</v>
      </c>
      <c r="CA79" s="42">
        <v>-9999</v>
      </c>
      <c r="CB79" s="42">
        <v>-9999</v>
      </c>
      <c r="CC79" s="42">
        <v>-9999</v>
      </c>
      <c r="CD79" s="63">
        <v>-9999</v>
      </c>
      <c r="CE79" s="60">
        <v>-9999</v>
      </c>
      <c r="CF79" s="42">
        <v>-9999</v>
      </c>
      <c r="CG79" s="42">
        <v>-9999</v>
      </c>
      <c r="CH79" s="61">
        <v>-9999</v>
      </c>
      <c r="CI79" s="60">
        <v>-9999</v>
      </c>
      <c r="CJ79" s="42">
        <v>-9999</v>
      </c>
      <c r="CK79" s="42">
        <v>-9999</v>
      </c>
      <c r="CL79" s="62">
        <v>-9999</v>
      </c>
      <c r="CM79" s="60">
        <v>-9999</v>
      </c>
      <c r="CN79" s="42">
        <v>-9999</v>
      </c>
      <c r="CO79" s="42">
        <v>-9999</v>
      </c>
      <c r="CP79" s="62">
        <v>-9999</v>
      </c>
      <c r="CQ79" s="60">
        <v>-9999</v>
      </c>
      <c r="CR79" s="42">
        <v>-9999</v>
      </c>
      <c r="CS79" s="42">
        <v>-9999</v>
      </c>
      <c r="CT79" s="8">
        <v>2356.9499999999998</v>
      </c>
      <c r="CU79" s="8">
        <v>4.1105327617881233</v>
      </c>
      <c r="CV79" s="8">
        <v>4.8539400000000006</v>
      </c>
      <c r="CW79" s="8">
        <v>4855.7460537213055</v>
      </c>
      <c r="CX79" s="25">
        <f t="shared" si="119"/>
        <v>4855.7460537213055</v>
      </c>
      <c r="CY79" s="25">
        <f t="shared" si="75"/>
        <v>5123.804347826087</v>
      </c>
      <c r="CZ79" s="60">
        <v>-9999</v>
      </c>
      <c r="DA79" s="43">
        <v>1.67</v>
      </c>
      <c r="DB79" s="41">
        <f t="shared" si="76"/>
        <v>81.090959097145799</v>
      </c>
      <c r="DC79" s="41">
        <v>67.2</v>
      </c>
      <c r="DD79" s="41">
        <v>1192</v>
      </c>
      <c r="DE79" s="41">
        <f t="shared" si="70"/>
        <v>56.375838926174495</v>
      </c>
      <c r="DF79" s="41">
        <v>62.5</v>
      </c>
      <c r="DG79" s="41">
        <v>0.77915384615384631</v>
      </c>
      <c r="DH79" s="41">
        <v>0.56792051282051281</v>
      </c>
      <c r="DI79" s="41">
        <v>0.48164358974358973</v>
      </c>
      <c r="DJ79" s="41">
        <v>0.74667435897435896</v>
      </c>
      <c r="DK79" s="41">
        <v>0.48803589743589737</v>
      </c>
      <c r="DL79" s="41">
        <v>0.30424615384615383</v>
      </c>
      <c r="DM79" s="41">
        <v>0.22948330769230771</v>
      </c>
      <c r="DN79" s="41">
        <v>0.2091970769230769</v>
      </c>
      <c r="DO79" s="41">
        <v>0.23537802564102561</v>
      </c>
      <c r="DP79" s="41">
        <v>0.21513964102564104</v>
      </c>
      <c r="DQ79" s="41">
        <v>7.6000923076923063E-2</v>
      </c>
      <c r="DR79" s="41">
        <v>8.2251256410256435E-2</v>
      </c>
      <c r="DS79" s="41">
        <v>0.1561691025641026</v>
      </c>
      <c r="DT79" s="41">
        <v>0.43777741025641009</v>
      </c>
      <c r="DU79" s="41">
        <v>0.42038664102564111</v>
      </c>
      <c r="DV79" s="41">
        <v>0.18378974358974365</v>
      </c>
      <c r="DW79" s="41">
        <v>0.59645799999999993</v>
      </c>
      <c r="DX79" s="41">
        <v>0.52965461538461545</v>
      </c>
      <c r="DY79" s="41">
        <v>0.66167382051282053</v>
      </c>
      <c r="DZ79" s="41">
        <v>0.68032871794871785</v>
      </c>
      <c r="EA79" s="41">
        <v>0.70675261538461542</v>
      </c>
      <c r="EB79" s="41">
        <v>0.72248107692307673</v>
      </c>
      <c r="EC79" s="41">
        <v>20.387179487179484</v>
      </c>
      <c r="ED79" s="41">
        <v>24.115128205128201</v>
      </c>
      <c r="EE79" s="41">
        <v>24.805897435897442</v>
      </c>
      <c r="EF79" s="41">
        <v>25.682564102564104</v>
      </c>
      <c r="EG79" s="41">
        <f t="shared" si="77"/>
        <v>4.4187179487179584</v>
      </c>
      <c r="EH79" s="41">
        <v>37.712820512820521</v>
      </c>
      <c r="EI79" s="42">
        <f t="shared" si="78"/>
        <v>95.790564102564119</v>
      </c>
      <c r="EJ79" s="4">
        <v>105</v>
      </c>
      <c r="EK79" s="40">
        <f t="shared" si="79"/>
        <v>9.2094358974358812</v>
      </c>
      <c r="EL79" s="41">
        <v>0.72548888888888885</v>
      </c>
      <c r="EM79" s="41">
        <v>0.51882666666666644</v>
      </c>
      <c r="EN79" s="41">
        <v>0.42574444444444454</v>
      </c>
      <c r="EO79" s="41">
        <v>0.69044222222222218</v>
      </c>
      <c r="EP79" s="41">
        <v>0.43625333333333333</v>
      </c>
      <c r="EQ79" s="41">
        <v>0.27308222222222217</v>
      </c>
      <c r="ER79" s="41">
        <v>0.24869528888888881</v>
      </c>
      <c r="ES79" s="41">
        <v>0.2253765333333333</v>
      </c>
      <c r="ET79" s="41">
        <v>0.25981335555555563</v>
      </c>
      <c r="EU79" s="41">
        <v>0.23662506666666663</v>
      </c>
      <c r="EV79" s="41">
        <v>8.6796644444444418E-2</v>
      </c>
      <c r="EW79" s="41">
        <v>9.8643711111111129E-2</v>
      </c>
      <c r="EX79" s="41">
        <v>0.16543777777777774</v>
      </c>
      <c r="EY79" s="41">
        <v>0.45257293333333315</v>
      </c>
      <c r="EZ79" s="41">
        <v>0.43270295555555555</v>
      </c>
      <c r="FA79" s="41">
        <v>0.1631711111111111</v>
      </c>
      <c r="FB79" s="41">
        <v>0.66311644444444429</v>
      </c>
      <c r="FC79" s="41">
        <v>0.58273093333333348</v>
      </c>
      <c r="FD79" s="41">
        <v>0.63545262222222221</v>
      </c>
      <c r="FE79" s="41">
        <v>0.66466908888888898</v>
      </c>
      <c r="FF79" s="41">
        <v>0.68650273333333334</v>
      </c>
      <c r="FG79" s="41">
        <v>0.71129646666666657</v>
      </c>
      <c r="FH79" s="41">
        <v>21.242666666666665</v>
      </c>
      <c r="FI79" s="41">
        <v>24.622666666666671</v>
      </c>
      <c r="FJ79" s="41">
        <v>25.234888888888886</v>
      </c>
      <c r="FK79" s="41">
        <v>26.18066666666666</v>
      </c>
      <c r="FL79" s="41">
        <f t="shared" si="80"/>
        <v>3.992222222222221</v>
      </c>
      <c r="FM79" s="41">
        <v>39.468888888888905</v>
      </c>
      <c r="FN79" s="40">
        <f t="shared" si="81"/>
        <v>100.25097777777782</v>
      </c>
      <c r="FO79" s="4">
        <v>105</v>
      </c>
      <c r="FP79" s="40">
        <f t="shared" si="82"/>
        <v>4.7490222222221803</v>
      </c>
      <c r="FQ79" s="41">
        <v>0.72987804878048779</v>
      </c>
      <c r="FR79" s="41">
        <v>0.50933170731707322</v>
      </c>
      <c r="FS79" s="41">
        <v>0.39250000000000002</v>
      </c>
      <c r="FT79" s="41">
        <v>0.69570487804878056</v>
      </c>
      <c r="FU79" s="41">
        <v>0.40256341463414647</v>
      </c>
      <c r="FV79" s="41">
        <v>0.26285365853658532</v>
      </c>
      <c r="FW79" s="41">
        <v>0.28858580487804886</v>
      </c>
      <c r="FX79" s="41">
        <v>0.26652490243902438</v>
      </c>
      <c r="FY79" s="41">
        <v>0.29978382926829272</v>
      </c>
      <c r="FZ79" s="41">
        <v>0.27782929268292689</v>
      </c>
      <c r="GA79" s="41">
        <v>0.11740878048780484</v>
      </c>
      <c r="GB79" s="41">
        <v>0.12956602439024387</v>
      </c>
      <c r="GC79" s="41">
        <v>0.17715468292682923</v>
      </c>
      <c r="GD79" s="41">
        <v>0.46959909756097562</v>
      </c>
      <c r="GE79" s="41">
        <v>0.45071909756097567</v>
      </c>
      <c r="GF79" s="41">
        <v>0.13970975609756101</v>
      </c>
      <c r="GG79" s="41">
        <v>0.81334848780487834</v>
      </c>
      <c r="GH79" s="41">
        <v>0.72827278048780486</v>
      </c>
      <c r="GI79" s="41">
        <v>0.58941841463414635</v>
      </c>
      <c r="GJ79" s="41">
        <v>0.61284848780487799</v>
      </c>
      <c r="GK79" s="41">
        <v>0.65026212195121946</v>
      </c>
      <c r="GL79" s="41">
        <v>0.66994256097560967</v>
      </c>
      <c r="GM79" s="41">
        <v>21.008292682926829</v>
      </c>
      <c r="GN79" s="41">
        <v>23.742439024390244</v>
      </c>
      <c r="GO79" s="41">
        <v>24.388048780487804</v>
      </c>
      <c r="GP79" s="41">
        <v>25.196097560975609</v>
      </c>
      <c r="GQ79" s="41">
        <f t="shared" si="83"/>
        <v>3.3797560975609748</v>
      </c>
      <c r="GR79" s="40">
        <v>39.249512195121966</v>
      </c>
      <c r="GS79" s="40">
        <f t="shared" si="84"/>
        <v>99.693760975609791</v>
      </c>
      <c r="GT79" s="4">
        <v>104</v>
      </c>
      <c r="GU79" s="41">
        <f t="shared" si="85"/>
        <v>4.3062390243902087</v>
      </c>
      <c r="GV79" s="41">
        <v>0.76680444444444462</v>
      </c>
      <c r="GW79" s="41">
        <v>0.51633777777777778</v>
      </c>
      <c r="GX79" s="41">
        <v>0.36274444444444448</v>
      </c>
      <c r="GY79" s="41">
        <v>0.73440888888888856</v>
      </c>
      <c r="GZ79" s="41">
        <v>0.38486888888888887</v>
      </c>
      <c r="HA79" s="41">
        <v>0.25877333333333336</v>
      </c>
      <c r="HB79" s="41">
        <v>0.33122388888888898</v>
      </c>
      <c r="HC79" s="41">
        <v>0.31199015555555554</v>
      </c>
      <c r="HD79" s="41">
        <v>0.35754982222222226</v>
      </c>
      <c r="HE79" s="41">
        <v>0.3386441555555556</v>
      </c>
      <c r="HF79" s="41">
        <v>0.14626664444444443</v>
      </c>
      <c r="HG79" s="41">
        <v>0.17539784444444448</v>
      </c>
      <c r="HH79" s="41">
        <v>0.1945475111111111</v>
      </c>
      <c r="HI79" s="41">
        <v>0.49482935555555563</v>
      </c>
      <c r="HJ79" s="41">
        <v>0.47844331111111116</v>
      </c>
      <c r="HK79" s="41">
        <v>0.1260955555555556</v>
      </c>
      <c r="HL79" s="41">
        <v>0.99599717777777785</v>
      </c>
      <c r="HM79" s="41">
        <v>0.91137293333333325</v>
      </c>
      <c r="HN79" s="41">
        <v>0.54476777777777774</v>
      </c>
      <c r="HO79" s="41">
        <v>0.58710802222222236</v>
      </c>
      <c r="HP79" s="41">
        <v>0.61827268888888898</v>
      </c>
      <c r="HQ79" s="41">
        <v>0.65381375555555565</v>
      </c>
      <c r="HR79" s="41">
        <v>15.515555555555547</v>
      </c>
      <c r="HS79" s="41">
        <v>19.462888888888891</v>
      </c>
      <c r="HT79" s="41">
        <v>19.944888888888897</v>
      </c>
      <c r="HU79" s="41">
        <v>20.571333333333335</v>
      </c>
      <c r="HV79" s="41">
        <f t="shared" si="86"/>
        <v>4.42933333333335</v>
      </c>
      <c r="HW79" s="41">
        <v>38.712222222222223</v>
      </c>
      <c r="HX79" s="41">
        <f t="shared" si="87"/>
        <v>98.329044444444449</v>
      </c>
      <c r="HY79" s="4">
        <v>106</v>
      </c>
      <c r="HZ79" s="40">
        <f t="shared" si="88"/>
        <v>7.6709555555555511</v>
      </c>
      <c r="IA79" s="41">
        <v>0.70878714285714295</v>
      </c>
      <c r="IB79" s="41">
        <v>0.4147385714285714</v>
      </c>
      <c r="IC79" s="41">
        <v>0.25588571428571433</v>
      </c>
      <c r="ID79" s="41">
        <v>0.65225142857142848</v>
      </c>
      <c r="IE79" s="41">
        <v>0.28089142857142863</v>
      </c>
      <c r="IF79" s="41">
        <v>0.19068857142857137</v>
      </c>
      <c r="IG79" s="41">
        <v>0.43201094285714298</v>
      </c>
      <c r="IH79" s="41">
        <v>0.39768210000000009</v>
      </c>
      <c r="II79" s="41">
        <v>0.46979544285714292</v>
      </c>
      <c r="IJ79" s="41">
        <v>0.43685827142857142</v>
      </c>
      <c r="IK79" s="41">
        <v>0.19323452857142862</v>
      </c>
      <c r="IL79" s="41">
        <v>0.23865862857142861</v>
      </c>
      <c r="IM79" s="41">
        <v>0.2611664142857143</v>
      </c>
      <c r="IN79" s="41">
        <v>0.57555221428571435</v>
      </c>
      <c r="IO79" s="41">
        <v>0.54711727142857158</v>
      </c>
      <c r="IP79" s="41">
        <v>9.0202857142857182E-2</v>
      </c>
      <c r="IQ79" s="41">
        <v>1.5397459285714281</v>
      </c>
      <c r="IR79" s="41">
        <v>1.3376889714285713</v>
      </c>
      <c r="IS79" s="41">
        <v>0.55689832857142874</v>
      </c>
      <c r="IT79" s="41">
        <v>0.60586015714285735</v>
      </c>
      <c r="IU79" s="41">
        <v>0.64826731428571438</v>
      </c>
      <c r="IV79" s="41">
        <v>0.68710970000000016</v>
      </c>
      <c r="IW79" s="41">
        <v>20.055428571428575</v>
      </c>
      <c r="IX79" s="41">
        <v>21.775142857142864</v>
      </c>
      <c r="IY79" s="41">
        <v>22.505285714285716</v>
      </c>
      <c r="IZ79" s="41">
        <v>22.967142857142861</v>
      </c>
      <c r="JA79" s="41">
        <f t="shared" si="89"/>
        <v>2.449857142857141</v>
      </c>
      <c r="JB79" s="41">
        <v>41.847285714285718</v>
      </c>
      <c r="JC79" s="41">
        <f t="shared" si="90"/>
        <v>106.29210571428573</v>
      </c>
      <c r="JD79" s="41">
        <v>112</v>
      </c>
      <c r="JE79" s="41">
        <f t="shared" si="91"/>
        <v>5.7078942857142749</v>
      </c>
      <c r="JF79" s="41">
        <v>0.63041818181818166</v>
      </c>
      <c r="JG79" s="41">
        <v>0.32389090909090912</v>
      </c>
      <c r="JH79" s="41">
        <v>0.15922727272727277</v>
      </c>
      <c r="JI79" s="41">
        <v>0.5724575757575755</v>
      </c>
      <c r="JJ79" s="41">
        <v>0.18937878787878795</v>
      </c>
      <c r="JK79" s="41">
        <v>0.13333333333333333</v>
      </c>
      <c r="JL79" s="41">
        <v>0.53722133333333322</v>
      </c>
      <c r="JM79" s="41">
        <v>0.50215851515151522</v>
      </c>
      <c r="JN79" s="41">
        <v>0.59618096969696954</v>
      </c>
      <c r="JO79" s="41">
        <v>0.56437725757575752</v>
      </c>
      <c r="JP79" s="41">
        <v>0.26234742424242419</v>
      </c>
      <c r="JQ79" s="41">
        <v>0.34249719696969694</v>
      </c>
      <c r="JR79" s="41">
        <v>0.32027872727272733</v>
      </c>
      <c r="JS79" s="41">
        <v>0.64997440909090898</v>
      </c>
      <c r="JT79" s="41">
        <v>0.6213654999999999</v>
      </c>
      <c r="JU79" s="41">
        <v>5.6045454545454544E-2</v>
      </c>
      <c r="JV79" s="41">
        <v>2.3463761969696972</v>
      </c>
      <c r="JW79" s="41">
        <v>2.0387343939393947</v>
      </c>
      <c r="JX79" s="41">
        <v>0.53618586363636356</v>
      </c>
      <c r="JY79" s="41">
        <v>0.5955490606060605</v>
      </c>
      <c r="JZ79" s="41">
        <v>0.6476615606060605</v>
      </c>
      <c r="KA79" s="41">
        <v>0.69236289393939388</v>
      </c>
      <c r="KB79" s="41">
        <v>25.046969696969683</v>
      </c>
      <c r="KC79" s="41">
        <v>22.921212121212122</v>
      </c>
      <c r="KD79" s="41">
        <v>23.339696969696977</v>
      </c>
      <c r="KE79" s="41">
        <v>23.908181818181816</v>
      </c>
      <c r="KF79" s="41">
        <f t="shared" si="92"/>
        <v>-1.7072727272727057</v>
      </c>
      <c r="KG79" s="41">
        <v>43.953636363636363</v>
      </c>
      <c r="KH79" s="41">
        <f t="shared" si="93"/>
        <v>111.64223636363636</v>
      </c>
      <c r="KI79" s="41">
        <v>120</v>
      </c>
      <c r="KJ79" s="41">
        <f t="shared" si="94"/>
        <v>8.3577636363636429</v>
      </c>
      <c r="KK79" s="41">
        <v>0.37064042553191479</v>
      </c>
      <c r="KL79" s="41">
        <v>0.17488085106382981</v>
      </c>
      <c r="KM79" s="41">
        <v>6.6085106382978737E-2</v>
      </c>
      <c r="KN79" s="41">
        <v>0.33694680851063818</v>
      </c>
      <c r="KO79" s="41">
        <v>8.7523404255319168E-2</v>
      </c>
      <c r="KP79" s="41">
        <v>6.5657446808510628E-2</v>
      </c>
      <c r="KQ79" s="41">
        <v>0.61695997872340402</v>
      </c>
      <c r="KR79" s="41">
        <v>0.58681425531914888</v>
      </c>
      <c r="KS79" s="41">
        <v>0.69655759574468079</v>
      </c>
      <c r="KT79" s="41">
        <v>0.67144497872340414</v>
      </c>
      <c r="KU79" s="41">
        <v>0.33302010638297869</v>
      </c>
      <c r="KV79" s="41">
        <v>0.45162480851063835</v>
      </c>
      <c r="KW79" s="41">
        <v>0.35772448936170215</v>
      </c>
      <c r="KX79" s="41">
        <v>0.69818246808510642</v>
      </c>
      <c r="KY79" s="41">
        <v>0.67316765957446767</v>
      </c>
      <c r="KZ79" s="41">
        <v>2.1865957446808516E-2</v>
      </c>
      <c r="LA79" s="41">
        <v>3.244257617021276</v>
      </c>
      <c r="LB79" s="41">
        <v>2.8574517659574465</v>
      </c>
      <c r="LC79" s="41">
        <v>0.51333870212765953</v>
      </c>
      <c r="LD79" s="41">
        <v>0.57930902127659578</v>
      </c>
      <c r="LE79" s="41">
        <v>0.64091795744680857</v>
      </c>
      <c r="LF79" s="41">
        <v>0.68957517021276593</v>
      </c>
      <c r="LG79" s="41">
        <v>20.531276595744668</v>
      </c>
      <c r="LH79" s="41">
        <v>17.853191489361702</v>
      </c>
      <c r="LI79" s="41">
        <v>17.898297872340425</v>
      </c>
      <c r="LJ79" s="41">
        <v>17.6563829787234</v>
      </c>
      <c r="LK79" s="41">
        <f t="shared" si="95"/>
        <v>-2.6329787234042428</v>
      </c>
      <c r="LL79" s="41">
        <v>56.660638297872332</v>
      </c>
      <c r="LM79" s="41">
        <f t="shared" si="96"/>
        <v>143.91802127659574</v>
      </c>
      <c r="LN79" s="41">
        <v>150</v>
      </c>
      <c r="LO79" s="41">
        <f t="shared" si="97"/>
        <v>6.0819787234042622</v>
      </c>
      <c r="LP79" s="41">
        <v>0.41279999999999994</v>
      </c>
      <c r="LQ79" s="41">
        <v>0.16343235294117647</v>
      </c>
      <c r="LR79" s="41">
        <v>4.4070588235294111E-2</v>
      </c>
      <c r="LS79" s="41">
        <v>0.36828823529411764</v>
      </c>
      <c r="LT79" s="41">
        <v>7.0955882352941174E-2</v>
      </c>
      <c r="LU79" s="41">
        <v>5.7994117647058821E-2</v>
      </c>
      <c r="LV79" s="41">
        <v>0.70584111764705881</v>
      </c>
      <c r="LW79" s="41">
        <v>0.67633738235294127</v>
      </c>
      <c r="LX79" s="41">
        <v>0.80621358823529432</v>
      </c>
      <c r="LY79" s="41">
        <v>0.7855882647058825</v>
      </c>
      <c r="LZ79" s="41">
        <v>0.39449599999999996</v>
      </c>
      <c r="MA79" s="41">
        <v>0.57540341176470589</v>
      </c>
      <c r="MB79" s="41">
        <v>0.43147508823529401</v>
      </c>
      <c r="MC79" s="41">
        <v>0.7528711764705881</v>
      </c>
      <c r="MD79" s="41">
        <v>0.72741094117647076</v>
      </c>
      <c r="ME79" s="41">
        <v>1.2961764705882353E-2</v>
      </c>
      <c r="MF79" s="41">
        <v>4.8310254117647053</v>
      </c>
      <c r="MG79" s="41">
        <v>4.2016236470588222</v>
      </c>
      <c r="MH79" s="41">
        <v>0.53475126470588241</v>
      </c>
      <c r="MI79" s="41">
        <v>0.61095235294117656</v>
      </c>
      <c r="MJ79" s="41">
        <v>0.67433491176470595</v>
      </c>
      <c r="MK79" s="41">
        <v>0.72751629411764696</v>
      </c>
      <c r="ML79" s="41">
        <v>22.078823529411771</v>
      </c>
      <c r="MM79" s="41">
        <v>19.488529411764709</v>
      </c>
      <c r="MN79" s="41">
        <v>19.870294117647063</v>
      </c>
      <c r="MO79" s="41">
        <v>19.719705882352944</v>
      </c>
      <c r="MP79" s="41">
        <f t="shared" si="98"/>
        <v>-2.2085294117647081</v>
      </c>
      <c r="MQ79" s="41">
        <v>59.140588235294132</v>
      </c>
      <c r="MR79" s="41">
        <f t="shared" si="99"/>
        <v>150.21709411764709</v>
      </c>
      <c r="MS79" s="41">
        <v>150</v>
      </c>
      <c r="MT79" s="41">
        <f t="shared" si="100"/>
        <v>-0.2170941176470933</v>
      </c>
      <c r="MU79" s="41">
        <v>0.37086176470588234</v>
      </c>
      <c r="MV79" s="41">
        <v>0.15008529411764704</v>
      </c>
      <c r="MW79" s="41">
        <v>4.1058823529411773E-2</v>
      </c>
      <c r="MX79" s="41">
        <v>0.33038529411764694</v>
      </c>
      <c r="MY79" s="41">
        <v>6.2029411764705882E-2</v>
      </c>
      <c r="MZ79" s="41">
        <v>5.1194117647058834E-2</v>
      </c>
      <c r="NA79" s="41">
        <v>0.71291376470588241</v>
      </c>
      <c r="NB79" s="41">
        <v>0.68369608823529426</v>
      </c>
      <c r="NC79" s="41">
        <v>0.80023294117647048</v>
      </c>
      <c r="ND79" s="41">
        <v>0.77867938235294099</v>
      </c>
      <c r="NE79" s="41">
        <v>0.41502649999999996</v>
      </c>
      <c r="NF79" s="41">
        <v>0.57076514705882353</v>
      </c>
      <c r="NG79" s="41">
        <v>0.42313500000000009</v>
      </c>
      <c r="NH79" s="41">
        <v>0.75703864705882351</v>
      </c>
      <c r="NI79" s="41">
        <v>0.73165129411764707</v>
      </c>
      <c r="NJ79" s="41">
        <v>1.0835294117647063E-2</v>
      </c>
      <c r="NK79" s="41">
        <v>5.0010254705882353</v>
      </c>
      <c r="NL79" s="41">
        <v>4.3448114117647059</v>
      </c>
      <c r="NM79" s="41">
        <v>0.52856573529411766</v>
      </c>
      <c r="NN79" s="41">
        <v>0.59327744117647063</v>
      </c>
      <c r="NO79" s="41">
        <v>0.66810070588235315</v>
      </c>
      <c r="NP79" s="41">
        <v>0.713545294117647</v>
      </c>
      <c r="NQ79" s="41">
        <v>24.36882352941176</v>
      </c>
      <c r="NR79" s="41">
        <v>21.18</v>
      </c>
      <c r="NS79" s="41">
        <v>21.663823529411765</v>
      </c>
      <c r="NT79" s="41">
        <v>22.056764705882355</v>
      </c>
      <c r="NU79" s="41">
        <f t="shared" si="101"/>
        <v>-2.7049999999999947</v>
      </c>
      <c r="NV79" s="41">
        <v>75.959705882352964</v>
      </c>
      <c r="NW79" s="41">
        <f t="shared" si="102"/>
        <v>192.93765294117654</v>
      </c>
      <c r="NX79" s="41">
        <v>174</v>
      </c>
      <c r="NY79" s="41">
        <f t="shared" si="103"/>
        <v>-18.937652941176538</v>
      </c>
      <c r="NZ79" s="41">
        <v>0.33467647058823524</v>
      </c>
      <c r="OA79" s="41">
        <v>0.13785000000000003</v>
      </c>
      <c r="OB79" s="41">
        <v>3.8114705882352939E-2</v>
      </c>
      <c r="OC79" s="41">
        <v>0.29837352941176465</v>
      </c>
      <c r="OD79" s="41">
        <v>5.7611764705882369E-2</v>
      </c>
      <c r="OE79" s="41">
        <v>4.6435294117647054E-2</v>
      </c>
      <c r="OF79" s="41">
        <v>0.70569114705882374</v>
      </c>
      <c r="OG79" s="41">
        <v>0.67602447058823512</v>
      </c>
      <c r="OH79" s="41">
        <v>0.79518158823529406</v>
      </c>
      <c r="OI79" s="41">
        <v>0.77314800000000006</v>
      </c>
      <c r="OJ79" s="41">
        <v>0.41080455882352951</v>
      </c>
      <c r="OK79" s="41">
        <v>0.56688911764705896</v>
      </c>
      <c r="OL79" s="41">
        <v>0.41577802941176473</v>
      </c>
      <c r="OM79" s="41">
        <v>0.75583811764705888</v>
      </c>
      <c r="ON79" s="41">
        <v>0.73036502941176473</v>
      </c>
      <c r="OO79" s="41">
        <v>1.1176470588235298E-2</v>
      </c>
      <c r="OP79" s="41">
        <v>4.8371816470588245</v>
      </c>
      <c r="OQ79" s="41">
        <v>4.2025434705882354</v>
      </c>
      <c r="OR79" s="41">
        <v>0.52272194117647064</v>
      </c>
      <c r="OS79" s="41">
        <v>0.58882429411764703</v>
      </c>
      <c r="OT79" s="41">
        <v>0.66230208823529424</v>
      </c>
      <c r="OU79" s="41">
        <v>0.70907505882352928</v>
      </c>
      <c r="OV79" s="41">
        <v>14.397941176470585</v>
      </c>
      <c r="OW79" s="41">
        <v>11.814117647058822</v>
      </c>
      <c r="OX79" s="41">
        <v>12.171764705882353</v>
      </c>
      <c r="OY79" s="41">
        <v>12.430882352941175</v>
      </c>
      <c r="OZ79" s="41">
        <f t="shared" si="104"/>
        <v>-2.2261764705882321</v>
      </c>
      <c r="PA79" s="41">
        <v>46.91558823529413</v>
      </c>
      <c r="PB79" s="41">
        <f t="shared" si="105"/>
        <v>119.16559411764709</v>
      </c>
      <c r="PC79" s="41">
        <v>184</v>
      </c>
      <c r="PD79" s="41">
        <f t="shared" si="106"/>
        <v>64.834405882352911</v>
      </c>
      <c r="PE79" s="41">
        <v>0.36165192307692295</v>
      </c>
      <c r="PF79" s="41">
        <v>0.1223230769230769</v>
      </c>
      <c r="PG79" s="41">
        <v>4.4928846153846146E-2</v>
      </c>
      <c r="PH79" s="41">
        <v>0.32223846153846147</v>
      </c>
      <c r="PI79" s="41">
        <v>6.007499999999999E-2</v>
      </c>
      <c r="PJ79" s="41">
        <v>5.2724999999999987E-2</v>
      </c>
      <c r="PK79" s="41">
        <v>0.71487263461538442</v>
      </c>
      <c r="PL79" s="41">
        <v>0.68542223076923081</v>
      </c>
      <c r="PM79" s="41">
        <v>0.77895078846153853</v>
      </c>
      <c r="PN79" s="41">
        <v>0.75520032692307693</v>
      </c>
      <c r="PO79" s="41">
        <v>0.34076965384615376</v>
      </c>
      <c r="PP79" s="41">
        <v>0.46263080769230769</v>
      </c>
      <c r="PQ79" s="41">
        <v>0.49432296153846145</v>
      </c>
      <c r="PR79" s="41">
        <v>0.74534601923076937</v>
      </c>
      <c r="PS79" s="41">
        <v>0.71864767307692301</v>
      </c>
      <c r="PT79" s="41">
        <v>7.3499999999999998E-3</v>
      </c>
      <c r="PU79" s="41">
        <v>5.0362278076923088</v>
      </c>
      <c r="PV79" s="41">
        <v>4.3801646346153849</v>
      </c>
      <c r="PW79" s="41">
        <v>0.63451140384615401</v>
      </c>
      <c r="PX79" s="41">
        <v>0.69150769230769238</v>
      </c>
      <c r="PY79" s="41">
        <v>0.75498349999999992</v>
      </c>
      <c r="PZ79" s="41">
        <v>0.7931077307692308</v>
      </c>
      <c r="QA79" s="41">
        <v>24.040384615384628</v>
      </c>
      <c r="QB79" s="41">
        <v>20.622307692307693</v>
      </c>
      <c r="QC79" s="41">
        <v>20.807115384615376</v>
      </c>
      <c r="QD79" s="41">
        <v>21.062115384615392</v>
      </c>
      <c r="QE79" s="41">
        <f t="shared" si="107"/>
        <v>-3.2332692307692525</v>
      </c>
      <c r="QF79" s="41">
        <v>68.016346153846129</v>
      </c>
      <c r="QG79" s="41">
        <f t="shared" si="108"/>
        <v>172.76151923076918</v>
      </c>
      <c r="QH79" s="41">
        <v>185</v>
      </c>
      <c r="QI79" s="41">
        <f t="shared" si="109"/>
        <v>12.238480769230819</v>
      </c>
      <c r="QJ79" s="41">
        <v>0.34758285714285708</v>
      </c>
      <c r="QK79" s="41">
        <v>0.15957714285714283</v>
      </c>
      <c r="QL79" s="41">
        <v>4.8382857142857158E-2</v>
      </c>
      <c r="QM79" s="41">
        <v>0.24556857142857141</v>
      </c>
      <c r="QN79" s="41">
        <v>5.7705714285714305E-2</v>
      </c>
      <c r="QO79" s="41">
        <v>5.5660000000000008E-2</v>
      </c>
      <c r="QP79" s="41">
        <v>0.71476414285714285</v>
      </c>
      <c r="QQ79" s="41">
        <v>0.61959565714285691</v>
      </c>
      <c r="QR79" s="41">
        <v>0.75497854285714294</v>
      </c>
      <c r="QS79" s="41">
        <v>0.67086562857142851</v>
      </c>
      <c r="QT79" s="41">
        <v>0.46868939999999992</v>
      </c>
      <c r="QU79" s="41">
        <v>0.5342766000000001</v>
      </c>
      <c r="QV79" s="41">
        <v>0.3703920285714285</v>
      </c>
      <c r="QW79" s="41">
        <v>0.72317562857142847</v>
      </c>
      <c r="QX79" s="41">
        <v>0.63052468571428566</v>
      </c>
      <c r="QY79" s="41">
        <v>2.0457142857142857E-3</v>
      </c>
      <c r="QZ79" s="41">
        <v>5.0424206857142861</v>
      </c>
      <c r="RA79" s="41">
        <v>3.271256999999999</v>
      </c>
      <c r="RB79" s="41">
        <v>0.49048028571428587</v>
      </c>
      <c r="RC79" s="41">
        <v>0.51793111428571437</v>
      </c>
      <c r="RD79" s="41">
        <v>0.62775294285714267</v>
      </c>
      <c r="RE79" s="41">
        <v>0.64779931428571425</v>
      </c>
      <c r="RF79" s="41">
        <v>24.67885714285713</v>
      </c>
      <c r="RG79" s="41">
        <v>22.013714285714293</v>
      </c>
      <c r="RH79" s="41">
        <v>21.832857142857147</v>
      </c>
      <c r="RI79" s="41">
        <v>22.114000000000001</v>
      </c>
      <c r="RJ79" s="41">
        <f t="shared" si="110"/>
        <v>-2.8459999999999823</v>
      </c>
      <c r="RK79" s="41">
        <v>57.656571428571432</v>
      </c>
      <c r="RL79" s="41">
        <f t="shared" si="111"/>
        <v>146.44769142857143</v>
      </c>
      <c r="RM79" s="41">
        <v>197</v>
      </c>
      <c r="RN79" s="41">
        <f t="shared" si="112"/>
        <v>50.552308571428568</v>
      </c>
      <c r="RO79" s="41">
        <v>0.32490833333333335</v>
      </c>
      <c r="RP79" s="41">
        <v>0.11614166666666668</v>
      </c>
      <c r="RQ79" s="41">
        <v>4.0802777777777778E-2</v>
      </c>
      <c r="RR79" s="41">
        <v>0.22719999999999996</v>
      </c>
      <c r="RS79" s="41">
        <v>5.480277777777777E-2</v>
      </c>
      <c r="RT79" s="41">
        <v>5.1169444444444441E-2</v>
      </c>
      <c r="RU79" s="41">
        <v>0.71082830555555554</v>
      </c>
      <c r="RV79" s="41">
        <v>0.61136430555555543</v>
      </c>
      <c r="RW79" s="41">
        <v>0.77589086111111116</v>
      </c>
      <c r="RX79" s="41">
        <v>0.69521469444444428</v>
      </c>
      <c r="RY79" s="41">
        <v>0.35787169444444428</v>
      </c>
      <c r="RZ79" s="41">
        <v>0.47842791666666667</v>
      </c>
      <c r="SA79" s="41">
        <v>0.4730279444444444</v>
      </c>
      <c r="SB79" s="41">
        <v>0.72735980555555546</v>
      </c>
      <c r="SC79" s="41">
        <v>0.63237347222222218</v>
      </c>
      <c r="SD79" s="41">
        <v>3.6333333333333339E-3</v>
      </c>
      <c r="SE79" s="41">
        <v>4.9452715833333336</v>
      </c>
      <c r="SF79" s="41">
        <v>3.1612375555555552</v>
      </c>
      <c r="SG79" s="41">
        <v>0.6097494166666666</v>
      </c>
      <c r="SH79" s="41">
        <v>0.66527158333333325</v>
      </c>
      <c r="SI79" s="41">
        <v>0.73434919444444458</v>
      </c>
      <c r="SJ79" s="41">
        <v>0.77205380555555569</v>
      </c>
      <c r="SK79" s="41">
        <v>29.023888888888887</v>
      </c>
      <c r="SL79" s="41">
        <v>25.120833333333334</v>
      </c>
      <c r="SM79" s="41">
        <v>25.726111111111116</v>
      </c>
      <c r="SN79" s="41">
        <v>26.568888888888889</v>
      </c>
      <c r="SO79" s="41">
        <f t="shared" si="113"/>
        <v>-3.297777777777771</v>
      </c>
      <c r="SP79" s="42">
        <v>71.83833333333331</v>
      </c>
      <c r="SQ79" s="42">
        <f t="shared" si="114"/>
        <v>182.46936666666662</v>
      </c>
      <c r="SR79" s="42">
        <v>202.5</v>
      </c>
      <c r="SS79" s="42">
        <f t="shared" si="115"/>
        <v>20.030633333333384</v>
      </c>
      <c r="ST79" s="41">
        <v>0.30674411764705889</v>
      </c>
      <c r="SU79" s="41">
        <v>0.12482647058823526</v>
      </c>
      <c r="SV79" s="41">
        <v>5.6544117647058842E-2</v>
      </c>
      <c r="SW79" s="41">
        <v>0.21762058823529415</v>
      </c>
      <c r="SX79" s="41">
        <v>6.6614705882352923E-2</v>
      </c>
      <c r="SY79" s="41">
        <v>5.4311764705882351E-2</v>
      </c>
      <c r="SZ79" s="41">
        <v>0.64262782352941172</v>
      </c>
      <c r="TA79" s="41">
        <v>0.53161770588235313</v>
      </c>
      <c r="TB79" s="41">
        <v>0.68779935294117622</v>
      </c>
      <c r="TC79" s="41">
        <v>0.58770602941176475</v>
      </c>
      <c r="TD79" s="41">
        <v>0.3038956176470588</v>
      </c>
      <c r="TE79" s="41">
        <v>0.37597888235294125</v>
      </c>
      <c r="TF79" s="41">
        <v>0.42098729411764696</v>
      </c>
      <c r="TG79" s="41">
        <v>0.69827849999999991</v>
      </c>
      <c r="TH79" s="41">
        <v>0.60087214705882364</v>
      </c>
      <c r="TI79" s="41">
        <v>1.2302941176470588E-2</v>
      </c>
      <c r="TJ79" s="41">
        <v>3.6210606764705888</v>
      </c>
      <c r="TK79" s="41">
        <v>2.2778348235294112</v>
      </c>
      <c r="TL79" s="41">
        <v>0.6124425294117648</v>
      </c>
      <c r="TM79" s="41">
        <v>0.65468452941176469</v>
      </c>
      <c r="TN79" s="41">
        <v>0.7265198235294118</v>
      </c>
      <c r="TO79" s="41">
        <v>0.75630985294117625</v>
      </c>
      <c r="TP79" s="41">
        <v>30.663529411764703</v>
      </c>
      <c r="TQ79" s="41">
        <v>27.30558823529411</v>
      </c>
      <c r="TR79" s="41">
        <v>27.765294117647063</v>
      </c>
      <c r="TS79" s="41">
        <v>27.903529411764708</v>
      </c>
      <c r="TT79" s="41">
        <f t="shared" si="62"/>
        <v>-2.8982352941176401</v>
      </c>
      <c r="TU79" s="41">
        <v>71.296470588235294</v>
      </c>
      <c r="TV79" s="41">
        <f t="shared" si="65"/>
        <v>181.09303529411764</v>
      </c>
      <c r="TW79" s="41">
        <v>207</v>
      </c>
      <c r="TX79" s="41">
        <f t="shared" si="66"/>
        <v>25.906964705882359</v>
      </c>
      <c r="TY79" s="41">
        <v>0.29255428571428577</v>
      </c>
      <c r="TZ79" s="41">
        <v>0.12577999999999998</v>
      </c>
      <c r="UA79" s="41">
        <v>6.5477142857142873E-2</v>
      </c>
      <c r="UB79" s="41">
        <v>0.20559714285714289</v>
      </c>
      <c r="UC79" s="41">
        <v>7.7511428571428537E-2</v>
      </c>
      <c r="UD79" s="41">
        <v>5.9885714285714299E-2</v>
      </c>
      <c r="UE79" s="41">
        <v>0.58018102857142861</v>
      </c>
      <c r="UF79" s="41">
        <v>0.45258302857142868</v>
      </c>
      <c r="UG79" s="41">
        <v>0.6328256571428571</v>
      </c>
      <c r="UH79" s="41">
        <v>0.51683091428571426</v>
      </c>
      <c r="UI79" s="41">
        <v>0.23699040000000007</v>
      </c>
      <c r="UJ79" s="41">
        <v>0.31442040000000004</v>
      </c>
      <c r="UK79" s="41">
        <v>0.39804719999999988</v>
      </c>
      <c r="UL79" s="41">
        <v>0.65885465714285707</v>
      </c>
      <c r="UM79" s="41">
        <v>0.54885008571428584</v>
      </c>
      <c r="UN79" s="41">
        <v>1.7625714285714283E-2</v>
      </c>
      <c r="UO79" s="41">
        <v>2.7910996285714282</v>
      </c>
      <c r="UP79" s="41">
        <v>1.6646606571428575</v>
      </c>
      <c r="UQ79" s="41">
        <v>0.63002308571428545</v>
      </c>
      <c r="UR79" s="41">
        <v>0.68609054285714288</v>
      </c>
      <c r="US79" s="41">
        <v>0.7344647428571428</v>
      </c>
      <c r="UT79" s="41">
        <v>0.77461840000000004</v>
      </c>
      <c r="UU79" s="41">
        <v>32.055428571428564</v>
      </c>
      <c r="UV79" s="41">
        <v>27.998000000000008</v>
      </c>
      <c r="UW79" s="41">
        <v>28.141142857142853</v>
      </c>
      <c r="UX79" s="41">
        <v>28.068285714285711</v>
      </c>
      <c r="UY79" s="41">
        <f t="shared" si="116"/>
        <v>-3.914285714285711</v>
      </c>
      <c r="UZ79" s="42">
        <v>73.771714285714253</v>
      </c>
      <c r="VA79" s="42">
        <f t="shared" si="117"/>
        <v>187.38015428571421</v>
      </c>
      <c r="VB79" s="42">
        <v>206</v>
      </c>
      <c r="VC79" s="42">
        <f t="shared" si="118"/>
        <v>18.619845714285788</v>
      </c>
      <c r="VD79" s="41">
        <f t="shared" si="71"/>
        <v>22.183776497812485</v>
      </c>
      <c r="VE79" s="41">
        <f t="shared" si="72"/>
        <v>22.582179901993715</v>
      </c>
      <c r="VF79" s="41">
        <f t="shared" si="67"/>
        <v>4.340409567409357</v>
      </c>
    </row>
    <row r="80" spans="1:578" x14ac:dyDescent="0.25">
      <c r="A80" s="4">
        <v>2</v>
      </c>
      <c r="B80" s="4">
        <v>8</v>
      </c>
      <c r="C80" s="28">
        <v>809</v>
      </c>
      <c r="D80" s="42">
        <v>-9999</v>
      </c>
      <c r="E80" s="42">
        <v>-9999</v>
      </c>
      <c r="F80" s="4">
        <v>9</v>
      </c>
      <c r="G80" s="4">
        <v>48.8</v>
      </c>
      <c r="H80" s="40">
        <v>509.33987341772149</v>
      </c>
      <c r="I80" s="40">
        <f t="shared" si="73"/>
        <v>558.13987341772145</v>
      </c>
      <c r="J80" s="41">
        <f t="shared" si="74"/>
        <v>1.1543740918670558</v>
      </c>
      <c r="K80" s="4" t="s">
        <v>10</v>
      </c>
      <c r="L80" s="42">
        <v>75</v>
      </c>
      <c r="M80" s="42">
        <f t="shared" si="68"/>
        <v>84.000000000000014</v>
      </c>
      <c r="N80" s="42">
        <v>-9999</v>
      </c>
      <c r="O80" s="42">
        <v>-9999</v>
      </c>
      <c r="P80" s="42">
        <v>-9999</v>
      </c>
      <c r="Q80" s="42">
        <v>-9999</v>
      </c>
      <c r="R80" s="42">
        <v>-9999</v>
      </c>
      <c r="S80" s="42">
        <v>-9999</v>
      </c>
      <c r="T80" s="42">
        <v>-9999</v>
      </c>
      <c r="U80" s="42">
        <v>-9999</v>
      </c>
      <c r="V80" s="42">
        <v>-9999</v>
      </c>
      <c r="W80" s="42">
        <v>-9999</v>
      </c>
      <c r="X80" s="42">
        <v>-9999</v>
      </c>
      <c r="Y80" s="42">
        <v>-9999</v>
      </c>
      <c r="Z80" s="42">
        <v>-9999</v>
      </c>
      <c r="AA80" s="42">
        <v>-9999</v>
      </c>
      <c r="AB80" s="42">
        <v>-9999</v>
      </c>
      <c r="AC80" s="42">
        <v>-9999</v>
      </c>
      <c r="AD80" s="42">
        <v>-9999</v>
      </c>
      <c r="AE80" s="42">
        <v>-9999</v>
      </c>
      <c r="AF80" s="42">
        <v>-9999</v>
      </c>
      <c r="AG80" s="42">
        <v>-9999</v>
      </c>
      <c r="AH80" s="42">
        <v>-9999</v>
      </c>
      <c r="AI80" s="42">
        <v>-9999</v>
      </c>
      <c r="AJ80" s="42">
        <v>-9999</v>
      </c>
      <c r="AK80" s="42">
        <v>-9999</v>
      </c>
      <c r="AL80" s="42">
        <v>-9999</v>
      </c>
      <c r="AM80" s="42">
        <v>-9999</v>
      </c>
      <c r="AN80" s="42">
        <v>-9999</v>
      </c>
      <c r="AO80" s="42">
        <v>-9999</v>
      </c>
      <c r="AP80" s="42">
        <v>-9999</v>
      </c>
      <c r="AQ80" s="42">
        <v>-9999</v>
      </c>
      <c r="AR80" s="42">
        <v>-9999</v>
      </c>
      <c r="AS80" s="42">
        <v>-9999</v>
      </c>
      <c r="AT80" s="42">
        <v>-9999</v>
      </c>
      <c r="AU80" s="42">
        <v>-9999</v>
      </c>
      <c r="AV80" s="42">
        <v>-9999</v>
      </c>
      <c r="AW80" s="42">
        <v>-9999</v>
      </c>
      <c r="AX80" s="42">
        <v>-9999</v>
      </c>
      <c r="AY80" s="42">
        <v>-9999</v>
      </c>
      <c r="AZ80" s="42">
        <v>-9999</v>
      </c>
      <c r="BA80" s="42">
        <v>-9999</v>
      </c>
      <c r="BB80" s="42">
        <v>-9999</v>
      </c>
      <c r="BC80" s="42">
        <v>-9999</v>
      </c>
      <c r="BD80" s="42">
        <v>-9999</v>
      </c>
      <c r="BE80" s="42">
        <v>-9999</v>
      </c>
      <c r="BF80" s="42">
        <v>-9999</v>
      </c>
      <c r="BG80" s="42">
        <v>-9999</v>
      </c>
      <c r="BH80" s="42">
        <v>-9999</v>
      </c>
      <c r="BI80" s="42">
        <v>-9999</v>
      </c>
      <c r="BJ80" s="42">
        <v>-9999</v>
      </c>
      <c r="BK80" s="42">
        <v>-9999</v>
      </c>
      <c r="BL80" s="42">
        <v>-9999</v>
      </c>
      <c r="BM80" s="42">
        <v>-9999</v>
      </c>
      <c r="BN80" s="42">
        <v>-9999</v>
      </c>
      <c r="BO80" s="42">
        <v>-9999</v>
      </c>
      <c r="BP80" s="42">
        <v>-9999</v>
      </c>
      <c r="BQ80" s="42">
        <v>-9999</v>
      </c>
      <c r="BR80" s="42">
        <v>-9999</v>
      </c>
      <c r="BS80" s="42">
        <v>-9999</v>
      </c>
      <c r="BT80" s="42">
        <v>-9999</v>
      </c>
      <c r="BU80" s="42">
        <v>-9999</v>
      </c>
      <c r="BV80" s="42">
        <v>-9999</v>
      </c>
      <c r="BW80" s="42">
        <v>-9999</v>
      </c>
      <c r="BX80" s="42">
        <v>-9999</v>
      </c>
      <c r="BY80" s="42">
        <v>-9999</v>
      </c>
      <c r="BZ80" s="42">
        <v>-9999</v>
      </c>
      <c r="CA80" s="42">
        <v>-9999</v>
      </c>
      <c r="CB80" s="42">
        <v>-9999</v>
      </c>
      <c r="CC80" s="42">
        <v>-9999</v>
      </c>
      <c r="CD80" s="8">
        <v>8.0399999999999991</v>
      </c>
      <c r="CE80" s="25">
        <f t="shared" si="69"/>
        <v>535.99999999999989</v>
      </c>
      <c r="CF80" s="4">
        <v>3.95</v>
      </c>
      <c r="CG80" s="41">
        <f t="shared" si="55"/>
        <v>21.171999999999997</v>
      </c>
      <c r="CH80" s="37">
        <v>38.549999999999997</v>
      </c>
      <c r="CI80" s="25">
        <f>(CH80/1000)*(10000/(0.5*2*0.15))</f>
        <v>2570</v>
      </c>
      <c r="CJ80" s="43">
        <v>2.83</v>
      </c>
      <c r="CK80" s="41">
        <f>CI80*CJ80/100</f>
        <v>72.731000000000009</v>
      </c>
      <c r="CL80" s="38">
        <v>112.09</v>
      </c>
      <c r="CM80" s="25">
        <f>(CL80/1000)*(10000/(0.5*2*0.15))</f>
        <v>7472.6666666666679</v>
      </c>
      <c r="CN80" s="43">
        <v>1.38</v>
      </c>
      <c r="CO80" s="41">
        <f>CM80*CN80/100</f>
        <v>103.12280000000001</v>
      </c>
      <c r="CP80" s="38">
        <v>274.81</v>
      </c>
      <c r="CQ80" s="25">
        <f>(CP80/1000)*(10000/(0.5*2*0.15))</f>
        <v>18320.666666666668</v>
      </c>
      <c r="CR80" s="43">
        <v>0.87</v>
      </c>
      <c r="CS80" s="41">
        <f>CQ80*CR80/100</f>
        <v>159.38980000000001</v>
      </c>
      <c r="CT80" s="8">
        <v>2327.65</v>
      </c>
      <c r="CU80" s="8">
        <v>4.1245922013360277</v>
      </c>
      <c r="CV80" s="8">
        <v>4.6405799999999999</v>
      </c>
      <c r="CW80" s="8">
        <v>5015.8600864547116</v>
      </c>
      <c r="CX80" s="25">
        <f t="shared" si="119"/>
        <v>5015.8600864547116</v>
      </c>
      <c r="CY80" s="25">
        <f t="shared" si="75"/>
        <v>5060.1086956521749</v>
      </c>
      <c r="CZ80" s="25">
        <f>CX80/(CQ80)</f>
        <v>0.27378152649765536</v>
      </c>
      <c r="DA80" s="43">
        <v>1.64</v>
      </c>
      <c r="DB80" s="41">
        <f t="shared" si="76"/>
        <v>82.260105417857261</v>
      </c>
      <c r="DC80" s="41">
        <v>67.900000000000006</v>
      </c>
      <c r="DD80" s="41">
        <v>1163</v>
      </c>
      <c r="DE80" s="41">
        <f t="shared" si="70"/>
        <v>58.383490971625108</v>
      </c>
      <c r="DF80" s="41">
        <v>52.5</v>
      </c>
      <c r="DG80" s="41">
        <v>0.79741219512195138</v>
      </c>
      <c r="DH80" s="41">
        <v>0.58050487804878048</v>
      </c>
      <c r="DI80" s="41">
        <v>0.49490487804878042</v>
      </c>
      <c r="DJ80" s="41">
        <v>0.76095365853658536</v>
      </c>
      <c r="DK80" s="41">
        <v>0.50476829268292678</v>
      </c>
      <c r="DL80" s="41">
        <v>0.31200975609756093</v>
      </c>
      <c r="DM80" s="41">
        <v>0.22442834146341462</v>
      </c>
      <c r="DN80" s="41">
        <v>0.20221665853658535</v>
      </c>
      <c r="DO80" s="41">
        <v>0.23342629268292681</v>
      </c>
      <c r="DP80" s="41">
        <v>0.21129797560975613</v>
      </c>
      <c r="DQ80" s="41">
        <v>7.028458536585365E-2</v>
      </c>
      <c r="DR80" s="41">
        <v>7.9766097560975593E-2</v>
      </c>
      <c r="DS80" s="41">
        <v>0.15656192682926828</v>
      </c>
      <c r="DT80" s="41">
        <v>0.43682653658536591</v>
      </c>
      <c r="DU80" s="41">
        <v>0.41780278048780484</v>
      </c>
      <c r="DV80" s="41">
        <v>0.19275853658536585</v>
      </c>
      <c r="DW80" s="41">
        <v>0.57950297560975605</v>
      </c>
      <c r="DX80" s="41">
        <v>0.50739468292682921</v>
      </c>
      <c r="DY80" s="41">
        <v>0.66851685365853664</v>
      </c>
      <c r="DZ80" s="41">
        <v>0.69767268292682927</v>
      </c>
      <c r="EA80" s="41">
        <v>0.71255636585365845</v>
      </c>
      <c r="EB80" s="41">
        <v>0.73736900000000005</v>
      </c>
      <c r="EC80" s="41">
        <v>20.269756097560975</v>
      </c>
      <c r="ED80" s="41">
        <v>24.509756097560985</v>
      </c>
      <c r="EE80" s="41">
        <v>25.094634146341466</v>
      </c>
      <c r="EF80" s="41">
        <v>25.743170731707313</v>
      </c>
      <c r="EG80" s="41">
        <f t="shared" si="77"/>
        <v>4.8248780487804908</v>
      </c>
      <c r="EH80" s="41">
        <v>37.122439024390246</v>
      </c>
      <c r="EI80" s="42">
        <f t="shared" si="78"/>
        <v>94.290995121951227</v>
      </c>
      <c r="EJ80" s="4">
        <v>105</v>
      </c>
      <c r="EK80" s="40">
        <f t="shared" si="79"/>
        <v>10.709004878048773</v>
      </c>
      <c r="EL80" s="41">
        <v>0.74025454545454528</v>
      </c>
      <c r="EM80" s="41">
        <v>0.52988409090909083</v>
      </c>
      <c r="EN80" s="41">
        <v>0.43691363636363645</v>
      </c>
      <c r="EO80" s="41">
        <v>0.70379090909090924</v>
      </c>
      <c r="EP80" s="41">
        <v>0.44954772727272735</v>
      </c>
      <c r="EQ80" s="41">
        <v>0.2817272727272726</v>
      </c>
      <c r="ER80" s="41">
        <v>0.24436127272727273</v>
      </c>
      <c r="ES80" s="41">
        <v>0.22036236363636369</v>
      </c>
      <c r="ET80" s="41">
        <v>0.25732618181818173</v>
      </c>
      <c r="EU80" s="41">
        <v>0.2334828863636364</v>
      </c>
      <c r="EV80" s="41">
        <v>8.2500295454545444E-2</v>
      </c>
      <c r="EW80" s="41">
        <v>9.626570454545455E-2</v>
      </c>
      <c r="EX80" s="41">
        <v>0.16517295454545458</v>
      </c>
      <c r="EY80" s="41">
        <v>0.44829070454545444</v>
      </c>
      <c r="EZ80" s="41">
        <v>0.4277729545454545</v>
      </c>
      <c r="FA80" s="41">
        <v>0.16782045454545458</v>
      </c>
      <c r="FB80" s="41">
        <v>0.64759434090909096</v>
      </c>
      <c r="FC80" s="41">
        <v>0.56604056818181825</v>
      </c>
      <c r="FD80" s="41">
        <v>0.64136231818181832</v>
      </c>
      <c r="FE80" s="41">
        <v>0.67753318181818212</v>
      </c>
      <c r="FF80" s="41">
        <v>0.69187436363636357</v>
      </c>
      <c r="FG80" s="41">
        <v>0.7225996136363636</v>
      </c>
      <c r="FH80" s="41">
        <v>21.220000000000002</v>
      </c>
      <c r="FI80" s="41">
        <v>24.867954545454541</v>
      </c>
      <c r="FJ80" s="41">
        <v>25.46590909090909</v>
      </c>
      <c r="FK80" s="41">
        <v>26.285227272727273</v>
      </c>
      <c r="FL80" s="41">
        <f t="shared" si="80"/>
        <v>4.2459090909090875</v>
      </c>
      <c r="FM80" s="41">
        <v>38.906590909090909</v>
      </c>
      <c r="FN80" s="40">
        <f t="shared" si="81"/>
        <v>98.822740909090911</v>
      </c>
      <c r="FO80" s="4">
        <v>105</v>
      </c>
      <c r="FP80" s="40">
        <f t="shared" si="82"/>
        <v>6.1772590909090894</v>
      </c>
      <c r="FQ80" s="41">
        <v>0.74408478260869559</v>
      </c>
      <c r="FR80" s="41">
        <v>0.52227391304347826</v>
      </c>
      <c r="FS80" s="41">
        <v>0.40605652173913043</v>
      </c>
      <c r="FT80" s="41">
        <v>0.7119195652173913</v>
      </c>
      <c r="FU80" s="41">
        <v>0.41787826086956537</v>
      </c>
      <c r="FV80" s="41">
        <v>0.26933913043478264</v>
      </c>
      <c r="FW80" s="41">
        <v>0.2805818695652173</v>
      </c>
      <c r="FX80" s="41">
        <v>0.2602805652173914</v>
      </c>
      <c r="FY80" s="41">
        <v>0.29342263043478262</v>
      </c>
      <c r="FZ80" s="41">
        <v>0.27330330434782601</v>
      </c>
      <c r="GA80" s="41">
        <v>0.11180210869565217</v>
      </c>
      <c r="GB80" s="41">
        <v>0.12566523913043479</v>
      </c>
      <c r="GC80" s="41">
        <v>0.1742245</v>
      </c>
      <c r="GD80" s="41">
        <v>0.4677398913043479</v>
      </c>
      <c r="GE80" s="41">
        <v>0.45050617391304354</v>
      </c>
      <c r="GF80" s="41">
        <v>0.14853913043478262</v>
      </c>
      <c r="GG80" s="41">
        <v>0.78251271739130435</v>
      </c>
      <c r="GH80" s="41">
        <v>0.70607506521739127</v>
      </c>
      <c r="GI80" s="41">
        <v>0.59321991304347832</v>
      </c>
      <c r="GJ80" s="41">
        <v>0.62236456521739125</v>
      </c>
      <c r="GK80" s="41">
        <v>0.65268984782608708</v>
      </c>
      <c r="GL80" s="41">
        <v>0.67719863043478246</v>
      </c>
      <c r="GM80" s="41">
        <v>21.303260869565207</v>
      </c>
      <c r="GN80" s="41">
        <v>23.953478260869584</v>
      </c>
      <c r="GO80" s="41">
        <v>24.620869565217387</v>
      </c>
      <c r="GP80" s="41">
        <v>25.253260869565214</v>
      </c>
      <c r="GQ80" s="41">
        <f t="shared" si="83"/>
        <v>3.3176086956521793</v>
      </c>
      <c r="GR80" s="40">
        <v>38.913695652173921</v>
      </c>
      <c r="GS80" s="40">
        <f t="shared" si="84"/>
        <v>98.840786956521754</v>
      </c>
      <c r="GT80" s="4">
        <v>104</v>
      </c>
      <c r="GU80" s="41">
        <f t="shared" si="85"/>
        <v>5.1592130434782462</v>
      </c>
      <c r="GV80" s="41">
        <v>0.76224883720930248</v>
      </c>
      <c r="GW80" s="41">
        <v>0.51876744186046508</v>
      </c>
      <c r="GX80" s="41">
        <v>0.3669325581395349</v>
      </c>
      <c r="GY80" s="41">
        <v>0.72774651162790693</v>
      </c>
      <c r="GZ80" s="41">
        <v>0.39408372093023253</v>
      </c>
      <c r="HA80" s="41">
        <v>0.25882558139534889</v>
      </c>
      <c r="HB80" s="41">
        <v>0.31870360465116288</v>
      </c>
      <c r="HC80" s="41">
        <v>0.297831488372093</v>
      </c>
      <c r="HD80" s="41">
        <v>0.35093806976744191</v>
      </c>
      <c r="HE80" s="41">
        <v>0.33054595348837212</v>
      </c>
      <c r="HF80" s="41">
        <v>0.13763879069767437</v>
      </c>
      <c r="HG80" s="41">
        <v>0.17328832558139534</v>
      </c>
      <c r="HH80" s="41">
        <v>0.18949895348837209</v>
      </c>
      <c r="HI80" s="41">
        <v>0.49282930232558131</v>
      </c>
      <c r="HJ80" s="41">
        <v>0.47514348837209297</v>
      </c>
      <c r="HK80" s="41">
        <v>0.13525813953488372</v>
      </c>
      <c r="HL80" s="41">
        <v>0.94283444186046506</v>
      </c>
      <c r="HM80" s="41">
        <v>0.85480283720930239</v>
      </c>
      <c r="HN80" s="41">
        <v>0.54208381395348826</v>
      </c>
      <c r="HO80" s="41">
        <v>0.5993377674418604</v>
      </c>
      <c r="HP80" s="41">
        <v>0.61448551162790688</v>
      </c>
      <c r="HQ80" s="41">
        <v>0.6621850930232559</v>
      </c>
      <c r="HR80" s="41">
        <v>15.37999999999999</v>
      </c>
      <c r="HS80" s="41">
        <v>19.27139534883721</v>
      </c>
      <c r="HT80" s="41">
        <v>19.907209302325587</v>
      </c>
      <c r="HU80" s="41">
        <v>20.074883720930234</v>
      </c>
      <c r="HV80" s="41">
        <f t="shared" si="86"/>
        <v>4.5272093023255966</v>
      </c>
      <c r="HW80" s="41">
        <v>38.68697674418604</v>
      </c>
      <c r="HX80" s="41">
        <f t="shared" si="87"/>
        <v>98.264920930232549</v>
      </c>
      <c r="HY80" s="4">
        <v>106</v>
      </c>
      <c r="HZ80" s="40">
        <f t="shared" si="88"/>
        <v>7.7350790697674512</v>
      </c>
      <c r="IA80" s="41">
        <v>0.72624210526315813</v>
      </c>
      <c r="IB80" s="41">
        <v>0.42087543859649129</v>
      </c>
      <c r="IC80" s="41">
        <v>0.25510701754385962</v>
      </c>
      <c r="ID80" s="41">
        <v>0.66787719298245607</v>
      </c>
      <c r="IE80" s="41">
        <v>0.28998245614035095</v>
      </c>
      <c r="IF80" s="41">
        <v>0.19172105263157893</v>
      </c>
      <c r="IG80" s="41">
        <v>0.43000505263157907</v>
      </c>
      <c r="IH80" s="41">
        <v>0.39566691228070178</v>
      </c>
      <c r="II80" s="41">
        <v>0.48206471929824563</v>
      </c>
      <c r="IJ80" s="41">
        <v>0.44955547368421045</v>
      </c>
      <c r="IK80" s="41">
        <v>0.18641991228070173</v>
      </c>
      <c r="IL80" s="41">
        <v>0.24939612280701756</v>
      </c>
      <c r="IM80" s="41">
        <v>0.26582329824561407</v>
      </c>
      <c r="IN80" s="41">
        <v>0.5824952280701754</v>
      </c>
      <c r="IO80" s="41">
        <v>0.55430782456140359</v>
      </c>
      <c r="IP80" s="41">
        <v>9.8261403508771938E-2</v>
      </c>
      <c r="IQ80" s="41">
        <v>1.5394859298245613</v>
      </c>
      <c r="IR80" s="41">
        <v>1.3334745614035091</v>
      </c>
      <c r="IS80" s="41">
        <v>0.55413019298245625</v>
      </c>
      <c r="IT80" s="41">
        <v>0.62353945614035078</v>
      </c>
      <c r="IU80" s="41">
        <v>0.64752131578947381</v>
      </c>
      <c r="IV80" s="41">
        <v>0.70221840350877207</v>
      </c>
      <c r="IW80" s="41">
        <v>20.276666666666667</v>
      </c>
      <c r="IX80" s="41">
        <v>22.319473684210518</v>
      </c>
      <c r="IY80" s="41">
        <v>22.591929824561397</v>
      </c>
      <c r="IZ80" s="41">
        <v>22.854385964912279</v>
      </c>
      <c r="JA80" s="41">
        <f t="shared" si="89"/>
        <v>2.31526315789473</v>
      </c>
      <c r="JB80" s="41">
        <v>41.255087719298245</v>
      </c>
      <c r="JC80" s="41">
        <f t="shared" si="90"/>
        <v>104.78792280701755</v>
      </c>
      <c r="JD80" s="41">
        <v>112</v>
      </c>
      <c r="JE80" s="41">
        <f t="shared" si="91"/>
        <v>7.2120771929824485</v>
      </c>
      <c r="JF80" s="41">
        <v>0.63833448275862048</v>
      </c>
      <c r="JG80" s="41">
        <v>0.32811034482758628</v>
      </c>
      <c r="JH80" s="41">
        <v>0.15791896551724141</v>
      </c>
      <c r="JI80" s="41">
        <v>0.57881551724137936</v>
      </c>
      <c r="JJ80" s="41">
        <v>0.19059310344827587</v>
      </c>
      <c r="JK80" s="41">
        <v>0.13457758620689655</v>
      </c>
      <c r="JL80" s="41">
        <v>0.53986417241379292</v>
      </c>
      <c r="JM80" s="41">
        <v>0.50438293103448273</v>
      </c>
      <c r="JN80" s="41">
        <v>0.6033655689655173</v>
      </c>
      <c r="JO80" s="41">
        <v>0.57137084482758627</v>
      </c>
      <c r="JP80" s="41">
        <v>0.26659332758620691</v>
      </c>
      <c r="JQ80" s="41">
        <v>0.35264815517241377</v>
      </c>
      <c r="JR80" s="41">
        <v>0.31996739655172424</v>
      </c>
      <c r="JS80" s="41">
        <v>0.65103905172413834</v>
      </c>
      <c r="JT80" s="41">
        <v>0.62195322413793108</v>
      </c>
      <c r="JU80" s="41">
        <v>5.6015517241379299E-2</v>
      </c>
      <c r="JV80" s="41">
        <v>2.3785716034482753</v>
      </c>
      <c r="JW80" s="41">
        <v>2.0631500344827587</v>
      </c>
      <c r="JX80" s="41">
        <v>0.53070591379310339</v>
      </c>
      <c r="JY80" s="41">
        <v>0.59268772413793092</v>
      </c>
      <c r="JZ80" s="41">
        <v>0.64372977586206903</v>
      </c>
      <c r="KA80" s="41">
        <v>0.69065693103448289</v>
      </c>
      <c r="KB80" s="41">
        <v>25.037931034482764</v>
      </c>
      <c r="KC80" s="41">
        <v>22.803275862068965</v>
      </c>
      <c r="KD80" s="41">
        <v>23.123103448275856</v>
      </c>
      <c r="KE80" s="41">
        <v>23.351896551724138</v>
      </c>
      <c r="KF80" s="41">
        <f t="shared" si="92"/>
        <v>-1.9148275862069077</v>
      </c>
      <c r="KG80" s="41">
        <v>43.74931034482757</v>
      </c>
      <c r="KH80" s="41">
        <f t="shared" si="93"/>
        <v>111.12324827586203</v>
      </c>
      <c r="KI80" s="41">
        <v>120</v>
      </c>
      <c r="KJ80" s="41">
        <f t="shared" si="94"/>
        <v>8.876751724137975</v>
      </c>
      <c r="KK80" s="41">
        <v>0.38015217391304335</v>
      </c>
      <c r="KL80" s="41">
        <v>0.17749347826086961</v>
      </c>
      <c r="KM80" s="41">
        <v>6.6428260869565214E-2</v>
      </c>
      <c r="KN80" s="41">
        <v>0.34575869565217388</v>
      </c>
      <c r="KO80" s="41">
        <v>8.9158695652173922E-2</v>
      </c>
      <c r="KP80" s="41">
        <v>6.6919565217391314E-2</v>
      </c>
      <c r="KQ80" s="41">
        <v>0.61934860869565211</v>
      </c>
      <c r="KR80" s="41">
        <v>0.58928376086956524</v>
      </c>
      <c r="KS80" s="41">
        <v>0.70223750000000007</v>
      </c>
      <c r="KT80" s="41">
        <v>0.67751726086956554</v>
      </c>
      <c r="KU80" s="41">
        <v>0.33137113043478256</v>
      </c>
      <c r="KV80" s="41">
        <v>0.45583443478260854</v>
      </c>
      <c r="KW80" s="41">
        <v>0.36269489130434779</v>
      </c>
      <c r="KX80" s="41">
        <v>0.70011923913043472</v>
      </c>
      <c r="KY80" s="41">
        <v>0.67520423913043504</v>
      </c>
      <c r="KZ80" s="41">
        <v>2.2239130434782612E-2</v>
      </c>
      <c r="LA80" s="41">
        <v>3.2766076086956515</v>
      </c>
      <c r="LB80" s="41">
        <v>2.8889015434782599</v>
      </c>
      <c r="LC80" s="41">
        <v>0.51680050000000011</v>
      </c>
      <c r="LD80" s="41">
        <v>0.5853458260869564</v>
      </c>
      <c r="LE80" s="41">
        <v>0.64483589130434782</v>
      </c>
      <c r="LF80" s="41">
        <v>0.69524171739130447</v>
      </c>
      <c r="LG80" s="41">
        <v>20.498913043478268</v>
      </c>
      <c r="LH80" s="41">
        <v>17.677391304347822</v>
      </c>
      <c r="LI80" s="41">
        <v>17.834782608695654</v>
      </c>
      <c r="LJ80" s="41">
        <v>17.557391304347821</v>
      </c>
      <c r="LK80" s="41">
        <f t="shared" si="95"/>
        <v>-2.6641304347826136</v>
      </c>
      <c r="LL80" s="41">
        <v>55.993478260869551</v>
      </c>
      <c r="LM80" s="41">
        <f t="shared" si="96"/>
        <v>142.22343478260865</v>
      </c>
      <c r="LN80" s="41">
        <v>150</v>
      </c>
      <c r="LO80" s="41">
        <f t="shared" si="97"/>
        <v>7.7765652173913509</v>
      </c>
      <c r="LP80" s="41">
        <v>0.41483888888888892</v>
      </c>
      <c r="LQ80" s="41">
        <v>0.16785277777777771</v>
      </c>
      <c r="LR80" s="41">
        <v>4.5072222222222222E-2</v>
      </c>
      <c r="LS80" s="41">
        <v>0.37218055555555563</v>
      </c>
      <c r="LT80" s="41">
        <v>7.2094444444444433E-2</v>
      </c>
      <c r="LU80" s="41">
        <v>5.9786111111111123E-2</v>
      </c>
      <c r="LV80" s="41">
        <v>0.70343636111111107</v>
      </c>
      <c r="LW80" s="41">
        <v>0.67504644444444439</v>
      </c>
      <c r="LX80" s="41">
        <v>0.80383408333333306</v>
      </c>
      <c r="LY80" s="41">
        <v>0.78379647222222237</v>
      </c>
      <c r="LZ80" s="41">
        <v>0.39915030555555564</v>
      </c>
      <c r="MA80" s="41">
        <v>0.57654163888888887</v>
      </c>
      <c r="MB80" s="41">
        <v>0.42300416666666668</v>
      </c>
      <c r="MC80" s="41">
        <v>0.74769008333333353</v>
      </c>
      <c r="MD80" s="41">
        <v>0.72288216666666683</v>
      </c>
      <c r="ME80" s="41">
        <v>1.230833333333334E-2</v>
      </c>
      <c r="MF80" s="41">
        <v>4.7699032500000014</v>
      </c>
      <c r="MG80" s="41">
        <v>4.1760033333333331</v>
      </c>
      <c r="MH80" s="41">
        <v>0.52638380555555542</v>
      </c>
      <c r="MI80" s="41">
        <v>0.60127263888888871</v>
      </c>
      <c r="MJ80" s="41">
        <v>0.66658088888888889</v>
      </c>
      <c r="MK80" s="41">
        <v>0.71925430555555547</v>
      </c>
      <c r="ML80" s="41">
        <v>22.131944444444443</v>
      </c>
      <c r="MM80" s="41">
        <v>19.651666666666667</v>
      </c>
      <c r="MN80" s="41">
        <v>20.025833333333331</v>
      </c>
      <c r="MO80" s="41">
        <v>19.810833333333335</v>
      </c>
      <c r="MP80" s="41">
        <f t="shared" si="98"/>
        <v>-2.1061111111111117</v>
      </c>
      <c r="MQ80" s="41">
        <v>61.539722222222217</v>
      </c>
      <c r="MR80" s="41">
        <f t="shared" si="99"/>
        <v>156.31089444444444</v>
      </c>
      <c r="MS80" s="41">
        <v>150</v>
      </c>
      <c r="MT80" s="41">
        <f t="shared" si="100"/>
        <v>-6.3108944444444433</v>
      </c>
      <c r="MU80" s="41">
        <v>0.37426571428571431</v>
      </c>
      <c r="MV80" s="41">
        <v>0.15295142857142857</v>
      </c>
      <c r="MW80" s="41">
        <v>4.026571428571428E-2</v>
      </c>
      <c r="MX80" s="41">
        <v>0.33776571428571428</v>
      </c>
      <c r="MY80" s="41">
        <v>6.4991428571428575E-2</v>
      </c>
      <c r="MZ80" s="41">
        <v>5.0817142857142859E-2</v>
      </c>
      <c r="NA80" s="41">
        <v>0.70381502857142875</v>
      </c>
      <c r="NB80" s="41">
        <v>0.67721225714285715</v>
      </c>
      <c r="NC80" s="41">
        <v>0.80575345714285695</v>
      </c>
      <c r="ND80" s="41">
        <v>0.78700940000000008</v>
      </c>
      <c r="NE80" s="41">
        <v>0.40398045714285719</v>
      </c>
      <c r="NF80" s="41">
        <v>0.58351305714285739</v>
      </c>
      <c r="NG80" s="41">
        <v>0.41901271428571418</v>
      </c>
      <c r="NH80" s="41">
        <v>0.76057417142857131</v>
      </c>
      <c r="NI80" s="41">
        <v>0.73821508571428573</v>
      </c>
      <c r="NJ80" s="41">
        <v>1.4174285714285716E-2</v>
      </c>
      <c r="NK80" s="41">
        <v>4.7838333428571422</v>
      </c>
      <c r="NL80" s="41">
        <v>4.2212395142857142</v>
      </c>
      <c r="NM80" s="41">
        <v>0.52006271428571405</v>
      </c>
      <c r="NN80" s="41">
        <v>0.59522042857142854</v>
      </c>
      <c r="NO80" s="41">
        <v>0.66116205714285725</v>
      </c>
      <c r="NP80" s="41">
        <v>0.71417345714285718</v>
      </c>
      <c r="NQ80" s="41">
        <v>24.343428571428557</v>
      </c>
      <c r="NR80" s="41">
        <v>21.54457142857143</v>
      </c>
      <c r="NS80" s="41">
        <v>21.626571428571431</v>
      </c>
      <c r="NT80" s="41">
        <v>22.01257142857143</v>
      </c>
      <c r="NU80" s="41">
        <f t="shared" si="101"/>
        <v>-2.7168571428571262</v>
      </c>
      <c r="NV80" s="41">
        <v>75.959714285714298</v>
      </c>
      <c r="NW80" s="41">
        <f t="shared" si="102"/>
        <v>192.93767428571431</v>
      </c>
      <c r="NX80" s="41">
        <v>174</v>
      </c>
      <c r="NY80" s="41">
        <f t="shared" si="103"/>
        <v>-18.937674285714309</v>
      </c>
      <c r="NZ80" s="41">
        <v>0.33926857142857147</v>
      </c>
      <c r="OA80" s="41">
        <v>0.14159428571428567</v>
      </c>
      <c r="OB80" s="41">
        <v>3.7577142857142858E-2</v>
      </c>
      <c r="OC80" s="41">
        <v>0.3079971428571428</v>
      </c>
      <c r="OD80" s="41">
        <v>5.8394285714285704E-2</v>
      </c>
      <c r="OE80" s="41">
        <v>4.7608571428571445E-2</v>
      </c>
      <c r="OF80" s="41">
        <v>0.70608282857142834</v>
      </c>
      <c r="OG80" s="41">
        <v>0.68103320000000001</v>
      </c>
      <c r="OH80" s="41">
        <v>0.80030079999999981</v>
      </c>
      <c r="OI80" s="41">
        <v>0.78231645714285725</v>
      </c>
      <c r="OJ80" s="41">
        <v>0.41554662857142854</v>
      </c>
      <c r="OK80" s="41">
        <v>0.58016711428571432</v>
      </c>
      <c r="OL80" s="41">
        <v>0.41075425714285707</v>
      </c>
      <c r="OM80" s="41">
        <v>0.75383197142857139</v>
      </c>
      <c r="ON80" s="41">
        <v>0.7320153142857142</v>
      </c>
      <c r="OO80" s="41">
        <v>1.0785714285714284E-2</v>
      </c>
      <c r="OP80" s="41">
        <v>4.8236676571428569</v>
      </c>
      <c r="OQ80" s="41">
        <v>4.2891079999999988</v>
      </c>
      <c r="OR80" s="41">
        <v>0.5131365714285715</v>
      </c>
      <c r="OS80" s="41">
        <v>0.58179320000000001</v>
      </c>
      <c r="OT80" s="41">
        <v>0.65428494285714289</v>
      </c>
      <c r="OU80" s="41">
        <v>0.70289517142857116</v>
      </c>
      <c r="OV80" s="41">
        <v>15.375142857142853</v>
      </c>
      <c r="OW80" s="41">
        <v>12.68285714285714</v>
      </c>
      <c r="OX80" s="41">
        <v>12.970285714285712</v>
      </c>
      <c r="OY80" s="41">
        <v>13.159714285714287</v>
      </c>
      <c r="OZ80" s="41">
        <f t="shared" si="104"/>
        <v>-2.404857142857141</v>
      </c>
      <c r="PA80" s="41">
        <v>49.916571428571437</v>
      </c>
      <c r="PB80" s="41">
        <f t="shared" si="105"/>
        <v>126.78809142857145</v>
      </c>
      <c r="PC80" s="41">
        <v>184</v>
      </c>
      <c r="PD80" s="41">
        <f t="shared" si="106"/>
        <v>57.211908571428552</v>
      </c>
      <c r="PE80" s="41">
        <v>0.36318399999999995</v>
      </c>
      <c r="PF80" s="41">
        <v>0.12165199999999997</v>
      </c>
      <c r="PG80" s="41">
        <v>4.5741999999999991E-2</v>
      </c>
      <c r="PH80" s="41">
        <v>0.32180600000000004</v>
      </c>
      <c r="PI80" s="41">
        <v>6.0499999999999977E-2</v>
      </c>
      <c r="PJ80" s="41">
        <v>5.2639999999999992E-2</v>
      </c>
      <c r="PK80" s="41">
        <v>0.71414491999999996</v>
      </c>
      <c r="PL80" s="41">
        <v>0.68331244000000002</v>
      </c>
      <c r="PM80" s="41">
        <v>0.77614457999999986</v>
      </c>
      <c r="PN80" s="41">
        <v>0.75105670000000002</v>
      </c>
      <c r="PO80" s="41">
        <v>0.33529004000000007</v>
      </c>
      <c r="PP80" s="41">
        <v>0.45346484000000004</v>
      </c>
      <c r="PQ80" s="41">
        <v>0.49810026000000002</v>
      </c>
      <c r="PR80" s="41">
        <v>0.74683155999999995</v>
      </c>
      <c r="PS80" s="41">
        <v>0.71893175999999992</v>
      </c>
      <c r="PT80" s="41">
        <v>7.8599999999999989E-3</v>
      </c>
      <c r="PU80" s="41">
        <v>5.0186208400000014</v>
      </c>
      <c r="PV80" s="41">
        <v>4.334097400000001</v>
      </c>
      <c r="PW80" s="41">
        <v>0.64183451999999974</v>
      </c>
      <c r="PX80" s="41">
        <v>0.69766189999999995</v>
      </c>
      <c r="PY80" s="41">
        <v>0.76069096000000003</v>
      </c>
      <c r="PZ80" s="41">
        <v>0.79793325999999998</v>
      </c>
      <c r="QA80" s="41">
        <v>24.065600000000018</v>
      </c>
      <c r="QB80" s="41">
        <v>20.512600000000003</v>
      </c>
      <c r="QC80" s="41">
        <v>20.626200000000004</v>
      </c>
      <c r="QD80" s="41">
        <v>20.482200000000002</v>
      </c>
      <c r="QE80" s="41">
        <f t="shared" si="107"/>
        <v>-3.4394000000000133</v>
      </c>
      <c r="QF80" s="41">
        <v>70.24199999999999</v>
      </c>
      <c r="QG80" s="41">
        <f t="shared" si="108"/>
        <v>178.41467999999998</v>
      </c>
      <c r="QH80" s="41">
        <v>185</v>
      </c>
      <c r="QI80" s="41">
        <f t="shared" si="109"/>
        <v>6.5853200000000243</v>
      </c>
      <c r="QJ80" s="41">
        <v>0.34756969696969692</v>
      </c>
      <c r="QK80" s="41">
        <v>0.15891818181818188</v>
      </c>
      <c r="QL80" s="41">
        <v>4.8063636363636371E-2</v>
      </c>
      <c r="QM80" s="41">
        <v>0.24528484848484844</v>
      </c>
      <c r="QN80" s="41">
        <v>5.6260606060606067E-2</v>
      </c>
      <c r="QO80" s="41">
        <v>5.620909090909091E-2</v>
      </c>
      <c r="QP80" s="41">
        <v>0.72109948484848463</v>
      </c>
      <c r="QQ80" s="41">
        <v>0.62663269696969703</v>
      </c>
      <c r="QR80" s="41">
        <v>0.75656818181818197</v>
      </c>
      <c r="QS80" s="41">
        <v>0.67183390909090912</v>
      </c>
      <c r="QT80" s="41">
        <v>0.47629118181818181</v>
      </c>
      <c r="QU80" s="41">
        <v>0.53476151515151515</v>
      </c>
      <c r="QV80" s="41">
        <v>0.37249636363636368</v>
      </c>
      <c r="QW80" s="41">
        <v>0.72135854545454547</v>
      </c>
      <c r="QX80" s="41">
        <v>0.6270207878787879</v>
      </c>
      <c r="QY80" s="41">
        <v>5.1515151515151571E-5</v>
      </c>
      <c r="QZ80" s="41">
        <v>5.1939881212121204</v>
      </c>
      <c r="RA80" s="41">
        <v>3.3702799090909097</v>
      </c>
      <c r="RB80" s="41">
        <v>0.49231127272727276</v>
      </c>
      <c r="RC80" s="41">
        <v>0.51657678787878802</v>
      </c>
      <c r="RD80" s="41">
        <v>0.62939072727272727</v>
      </c>
      <c r="RE80" s="41">
        <v>0.64702954545454539</v>
      </c>
      <c r="RF80" s="41">
        <v>24.580909090909088</v>
      </c>
      <c r="RG80" s="41">
        <v>21.881515151515149</v>
      </c>
      <c r="RH80" s="41">
        <v>21.589696969696963</v>
      </c>
      <c r="RI80" s="41">
        <v>21.623030303030305</v>
      </c>
      <c r="RJ80" s="41">
        <f t="shared" si="110"/>
        <v>-2.9912121212121257</v>
      </c>
      <c r="RK80" s="41">
        <v>52.601818181818174</v>
      </c>
      <c r="RL80" s="41">
        <f t="shared" si="111"/>
        <v>133.60861818181817</v>
      </c>
      <c r="RM80" s="41">
        <v>197</v>
      </c>
      <c r="RN80" s="41">
        <f t="shared" si="112"/>
        <v>63.391381818181827</v>
      </c>
      <c r="RO80" s="41">
        <v>0.33297115384615389</v>
      </c>
      <c r="RP80" s="41">
        <v>0.12059423076923079</v>
      </c>
      <c r="RQ80" s="41">
        <v>4.2442307692307682E-2</v>
      </c>
      <c r="RR80" s="41">
        <v>0.23201153846153846</v>
      </c>
      <c r="RS80" s="41">
        <v>5.5386538461538432E-2</v>
      </c>
      <c r="RT80" s="41">
        <v>5.3051923076923073E-2</v>
      </c>
      <c r="RU80" s="41">
        <v>0.71449138461538486</v>
      </c>
      <c r="RV80" s="41">
        <v>0.61472249999999995</v>
      </c>
      <c r="RW80" s="41">
        <v>0.77359024999999992</v>
      </c>
      <c r="RX80" s="41">
        <v>0.69056338461538469</v>
      </c>
      <c r="RY80" s="41">
        <v>0.36979317307692317</v>
      </c>
      <c r="RZ80" s="41">
        <v>0.47830655769230773</v>
      </c>
      <c r="SA80" s="41">
        <v>0.46847932692307698</v>
      </c>
      <c r="SB80" s="41">
        <v>0.72500192307692291</v>
      </c>
      <c r="SC80" s="41">
        <v>0.62808696153846166</v>
      </c>
      <c r="SD80" s="41">
        <v>2.3346153846153846E-3</v>
      </c>
      <c r="SE80" s="41">
        <v>5.0347983269230774</v>
      </c>
      <c r="SF80" s="41">
        <v>3.2030234807692315</v>
      </c>
      <c r="SG80" s="41">
        <v>0.60576498076923069</v>
      </c>
      <c r="SH80" s="41">
        <v>0.65566005769230773</v>
      </c>
      <c r="SI80" s="41">
        <v>0.73107476923076919</v>
      </c>
      <c r="SJ80" s="41">
        <v>0.76510017307692324</v>
      </c>
      <c r="SK80" s="41">
        <v>29.472307692307705</v>
      </c>
      <c r="SL80" s="41">
        <v>24.892115384615391</v>
      </c>
      <c r="SM80" s="41">
        <v>25.331538461538457</v>
      </c>
      <c r="SN80" s="41">
        <v>25.769615384615385</v>
      </c>
      <c r="SO80" s="41">
        <f t="shared" si="113"/>
        <v>-4.1407692307692479</v>
      </c>
      <c r="SP80" s="42">
        <v>71.354807692307631</v>
      </c>
      <c r="SQ80" s="42">
        <f t="shared" si="114"/>
        <v>181.24121153846139</v>
      </c>
      <c r="SR80" s="42">
        <v>202.5</v>
      </c>
      <c r="SS80" s="42">
        <f t="shared" si="115"/>
        <v>21.258788461538614</v>
      </c>
      <c r="ST80" s="41">
        <v>0.312357142857143</v>
      </c>
      <c r="SU80" s="41">
        <v>0.12755999999999998</v>
      </c>
      <c r="SV80" s="41">
        <v>5.624285714285715E-2</v>
      </c>
      <c r="SW80" s="41">
        <v>0.22318285714285713</v>
      </c>
      <c r="SX80" s="41">
        <v>6.6394285714285725E-2</v>
      </c>
      <c r="SY80" s="41">
        <v>5.4954285714285699E-2</v>
      </c>
      <c r="SZ80" s="41">
        <v>0.64903039999999979</v>
      </c>
      <c r="TA80" s="41">
        <v>0.54153342857142839</v>
      </c>
      <c r="TB80" s="41">
        <v>0.69417679999999993</v>
      </c>
      <c r="TC80" s="41">
        <v>0.59727039999999998</v>
      </c>
      <c r="TD80" s="41">
        <v>0.31495388571428573</v>
      </c>
      <c r="TE80" s="41">
        <v>0.38718505714285711</v>
      </c>
      <c r="TF80" s="41">
        <v>0.42002140000000004</v>
      </c>
      <c r="TG80" s="41">
        <v>0.70038560000000005</v>
      </c>
      <c r="TH80" s="41">
        <v>0.60503640000000003</v>
      </c>
      <c r="TI80" s="41">
        <v>1.1440000000000001E-2</v>
      </c>
      <c r="TJ80" s="41">
        <v>3.7231706857142863</v>
      </c>
      <c r="TK80" s="41">
        <v>2.3727374571428572</v>
      </c>
      <c r="TL80" s="41">
        <v>0.60518091428571419</v>
      </c>
      <c r="TM80" s="41">
        <v>0.64691654285714262</v>
      </c>
      <c r="TN80" s="41">
        <v>0.7213317714285713</v>
      </c>
      <c r="TO80" s="41">
        <v>0.75077334285714292</v>
      </c>
      <c r="TP80" s="41">
        <v>30.819428571428567</v>
      </c>
      <c r="TQ80" s="41">
        <v>27.308</v>
      </c>
      <c r="TR80" s="41">
        <v>28.184285714285711</v>
      </c>
      <c r="TS80" s="41">
        <v>27.690857142857151</v>
      </c>
      <c r="TT80" s="41">
        <f t="shared" si="62"/>
        <v>-2.6351428571428563</v>
      </c>
      <c r="TU80" s="41">
        <v>70.240285714285704</v>
      </c>
      <c r="TV80" s="41">
        <f t="shared" si="65"/>
        <v>178.4103257142857</v>
      </c>
      <c r="TW80" s="41">
        <v>207</v>
      </c>
      <c r="TX80" s="41">
        <f t="shared" si="66"/>
        <v>28.589674285714295</v>
      </c>
      <c r="TY80" s="41">
        <v>0.29942399999999997</v>
      </c>
      <c r="TZ80" s="41">
        <v>0.12428</v>
      </c>
      <c r="UA80" s="41">
        <v>6.3392000000000004E-2</v>
      </c>
      <c r="UB80" s="41">
        <v>0.20750800000000003</v>
      </c>
      <c r="UC80" s="41">
        <v>7.5692000000000009E-2</v>
      </c>
      <c r="UD80" s="41">
        <v>5.886799999999999E-2</v>
      </c>
      <c r="UE80" s="41">
        <v>0.59554339999999995</v>
      </c>
      <c r="UF80" s="41">
        <v>0.46548491999999997</v>
      </c>
      <c r="UG80" s="41">
        <v>0.64940848000000007</v>
      </c>
      <c r="UH80" s="41">
        <v>0.53175264</v>
      </c>
      <c r="UI80" s="41">
        <v>0.24236816</v>
      </c>
      <c r="UJ80" s="41">
        <v>0.32378163999999998</v>
      </c>
      <c r="UK80" s="41">
        <v>0.41280831999999995</v>
      </c>
      <c r="UL80" s="41">
        <v>0.67064951999999989</v>
      </c>
      <c r="UM80" s="41">
        <v>0.55810240000000011</v>
      </c>
      <c r="UN80" s="41">
        <v>1.6824000000000002E-2</v>
      </c>
      <c r="UO80" s="41">
        <v>2.9665705999999998</v>
      </c>
      <c r="UP80" s="41">
        <v>1.7498865200000002</v>
      </c>
      <c r="UQ80" s="41">
        <v>0.63612180000000007</v>
      </c>
      <c r="UR80" s="41">
        <v>0.69323836000000005</v>
      </c>
      <c r="US80" s="41">
        <v>0.74171216000000006</v>
      </c>
      <c r="UT80" s="41">
        <v>0.78212475999999997</v>
      </c>
      <c r="UU80" s="41">
        <v>31.720400000000009</v>
      </c>
      <c r="UV80" s="41">
        <v>27.508800000000001</v>
      </c>
      <c r="UW80" s="41">
        <v>27.808800000000005</v>
      </c>
      <c r="UX80" s="41">
        <v>27.736799999999999</v>
      </c>
      <c r="UY80" s="41">
        <f t="shared" si="116"/>
        <v>-3.9116000000000035</v>
      </c>
      <c r="UZ80" s="42">
        <v>75.984800000000007</v>
      </c>
      <c r="VA80" s="42">
        <f t="shared" si="117"/>
        <v>193.00139200000001</v>
      </c>
      <c r="VB80" s="42">
        <v>206</v>
      </c>
      <c r="VC80" s="42">
        <f t="shared" si="118"/>
        <v>12.99860799999999</v>
      </c>
      <c r="VD80" s="41">
        <f t="shared" si="71"/>
        <v>22.293818252052727</v>
      </c>
      <c r="VE80" s="41">
        <f t="shared" si="72"/>
        <v>22.635317164693749</v>
      </c>
      <c r="VF80" s="41">
        <f t="shared" si="67"/>
        <v>4.1895842812661357</v>
      </c>
    </row>
    <row r="81" spans="1:578" x14ac:dyDescent="0.25">
      <c r="A81" s="4">
        <v>2</v>
      </c>
      <c r="B81" s="4">
        <v>8</v>
      </c>
      <c r="C81" s="28">
        <v>810</v>
      </c>
      <c r="D81" s="42">
        <v>-9999</v>
      </c>
      <c r="E81" s="42">
        <v>-9999</v>
      </c>
      <c r="F81" s="4">
        <v>10</v>
      </c>
      <c r="G81" s="4">
        <v>48.8</v>
      </c>
      <c r="H81" s="40">
        <v>548.71012658227846</v>
      </c>
      <c r="I81" s="40">
        <f t="shared" si="73"/>
        <v>597.51012658227842</v>
      </c>
      <c r="J81" s="41">
        <f t="shared" si="74"/>
        <v>1.2358017095807206</v>
      </c>
      <c r="K81" s="4" t="s">
        <v>10</v>
      </c>
      <c r="L81" s="42">
        <v>75</v>
      </c>
      <c r="M81" s="42">
        <f t="shared" si="68"/>
        <v>84.000000000000014</v>
      </c>
      <c r="N81" s="42">
        <v>-9999</v>
      </c>
      <c r="O81" s="42">
        <v>-9999</v>
      </c>
      <c r="P81" s="42">
        <v>-9999</v>
      </c>
      <c r="Q81" s="42">
        <v>-9999</v>
      </c>
      <c r="R81" s="42">
        <v>-9999</v>
      </c>
      <c r="S81" s="42">
        <v>-9999</v>
      </c>
      <c r="T81" s="42">
        <v>-9999</v>
      </c>
      <c r="U81" s="42">
        <v>-9999</v>
      </c>
      <c r="V81" s="42">
        <v>-9999</v>
      </c>
      <c r="W81" s="42">
        <v>-9999</v>
      </c>
      <c r="X81" s="42">
        <v>-9999</v>
      </c>
      <c r="Y81" s="42">
        <v>-9999</v>
      </c>
      <c r="Z81" s="42">
        <v>-9999</v>
      </c>
      <c r="AA81" s="42">
        <v>-9999</v>
      </c>
      <c r="AB81" s="42">
        <v>-9999</v>
      </c>
      <c r="AC81" s="42">
        <v>-9999</v>
      </c>
      <c r="AD81" s="42">
        <v>-9999</v>
      </c>
      <c r="AE81" s="42">
        <v>-9999</v>
      </c>
      <c r="AF81" s="42">
        <v>-9999</v>
      </c>
      <c r="AG81" s="42">
        <v>-9999</v>
      </c>
      <c r="AH81" s="42">
        <v>-9999</v>
      </c>
      <c r="AI81" s="42">
        <v>-9999</v>
      </c>
      <c r="AJ81" s="42">
        <v>-9999</v>
      </c>
      <c r="AK81" s="42">
        <v>-9999</v>
      </c>
      <c r="AL81" s="42">
        <v>-9999</v>
      </c>
      <c r="AM81" s="42">
        <v>-9999</v>
      </c>
      <c r="AN81" s="42">
        <v>-9999</v>
      </c>
      <c r="AO81" s="42">
        <v>-9999</v>
      </c>
      <c r="AP81" s="42">
        <v>-9999</v>
      </c>
      <c r="AQ81" s="42">
        <v>-9999</v>
      </c>
      <c r="AR81" s="42">
        <v>-9999</v>
      </c>
      <c r="AS81" s="42">
        <v>-9999</v>
      </c>
      <c r="AT81" s="42">
        <v>-9999</v>
      </c>
      <c r="AU81" s="42">
        <v>-9999</v>
      </c>
      <c r="AV81" s="42">
        <v>-9999</v>
      </c>
      <c r="AW81" s="42">
        <v>-9999</v>
      </c>
      <c r="AX81" s="42">
        <v>-9999</v>
      </c>
      <c r="AY81" s="42">
        <v>-9999</v>
      </c>
      <c r="AZ81" s="42">
        <v>-9999</v>
      </c>
      <c r="BA81" s="42">
        <v>-9999</v>
      </c>
      <c r="BB81" s="42">
        <v>-9999</v>
      </c>
      <c r="BC81" s="42">
        <v>-9999</v>
      </c>
      <c r="BD81" s="42">
        <v>-9999</v>
      </c>
      <c r="BE81" s="42">
        <v>-9999</v>
      </c>
      <c r="BF81" s="42">
        <v>-9999</v>
      </c>
      <c r="BG81" s="42">
        <v>-9999</v>
      </c>
      <c r="BH81" s="42">
        <v>-9999</v>
      </c>
      <c r="BI81" s="42">
        <v>-9999</v>
      </c>
      <c r="BJ81" s="42">
        <v>-9999</v>
      </c>
      <c r="BK81" s="42">
        <v>-9999</v>
      </c>
      <c r="BL81" s="42">
        <v>-9999</v>
      </c>
      <c r="BM81" s="42">
        <v>-9999</v>
      </c>
      <c r="BN81" s="42">
        <v>-9999</v>
      </c>
      <c r="BO81" s="42">
        <v>-9999</v>
      </c>
      <c r="BP81" s="42">
        <v>-9999</v>
      </c>
      <c r="BQ81" s="42">
        <v>-9999</v>
      </c>
      <c r="BR81" s="42">
        <v>-9999</v>
      </c>
      <c r="BS81" s="42">
        <v>-9999</v>
      </c>
      <c r="BT81" s="42">
        <v>-9999</v>
      </c>
      <c r="BU81" s="42">
        <v>-9999</v>
      </c>
      <c r="BV81" s="42">
        <v>-9999</v>
      </c>
      <c r="BW81" s="42">
        <v>-9999</v>
      </c>
      <c r="BX81" s="42">
        <v>-9999</v>
      </c>
      <c r="BY81" s="42">
        <v>-9999</v>
      </c>
      <c r="BZ81" s="42">
        <v>-9999</v>
      </c>
      <c r="CA81" s="42">
        <v>-9999</v>
      </c>
      <c r="CB81" s="42">
        <v>-9999</v>
      </c>
      <c r="CC81" s="42">
        <v>-9999</v>
      </c>
      <c r="CD81" s="69">
        <v>-9999</v>
      </c>
      <c r="CE81" s="60">
        <v>-9999</v>
      </c>
      <c r="CF81" s="42">
        <v>-9999</v>
      </c>
      <c r="CG81" s="42">
        <v>-9999</v>
      </c>
      <c r="CH81" s="61">
        <v>-9999</v>
      </c>
      <c r="CI81" s="60">
        <v>-9999</v>
      </c>
      <c r="CJ81" s="42">
        <v>-9999</v>
      </c>
      <c r="CK81" s="42">
        <v>-9999</v>
      </c>
      <c r="CL81" s="62">
        <v>-9999</v>
      </c>
      <c r="CM81" s="60">
        <v>-9999</v>
      </c>
      <c r="CN81" s="42">
        <v>-9999</v>
      </c>
      <c r="CO81" s="42">
        <v>-9999</v>
      </c>
      <c r="CP81" s="62">
        <v>-9999</v>
      </c>
      <c r="CQ81" s="60">
        <v>-9999</v>
      </c>
      <c r="CR81" s="42">
        <v>-9999</v>
      </c>
      <c r="CS81" s="42">
        <v>-9999</v>
      </c>
      <c r="CT81" s="8">
        <v>2055.5500000000002</v>
      </c>
      <c r="CU81" s="8">
        <v>4.1239479724560182</v>
      </c>
      <c r="CV81" s="8">
        <v>4.6805849999999998</v>
      </c>
      <c r="CW81" s="8">
        <v>4391.6518982135785</v>
      </c>
      <c r="CX81" s="25">
        <f t="shared" si="119"/>
        <v>4391.6518982135785</v>
      </c>
      <c r="CY81" s="25">
        <f t="shared" si="75"/>
        <v>4468.5869565217399</v>
      </c>
      <c r="CZ81" s="60">
        <v>-9999</v>
      </c>
      <c r="DA81" s="43">
        <v>1.67</v>
      </c>
      <c r="DB81" s="41">
        <f t="shared" si="76"/>
        <v>73.340586700166753</v>
      </c>
      <c r="DC81" s="41">
        <v>69</v>
      </c>
      <c r="DD81" s="41">
        <v>1233</v>
      </c>
      <c r="DE81" s="41">
        <f t="shared" si="70"/>
        <v>55.961070559610704</v>
      </c>
      <c r="DF81" s="41">
        <v>42.5</v>
      </c>
      <c r="DG81" s="41">
        <v>0.78719210526315775</v>
      </c>
      <c r="DH81" s="41">
        <v>0.57123421052631573</v>
      </c>
      <c r="DI81" s="41">
        <v>0.48976578947368421</v>
      </c>
      <c r="DJ81" s="41">
        <v>0.75476578947368433</v>
      </c>
      <c r="DK81" s="41">
        <v>0.49911052631578939</v>
      </c>
      <c r="DL81" s="41">
        <v>0.30763947368421041</v>
      </c>
      <c r="DM81" s="41">
        <v>0.22329371052631578</v>
      </c>
      <c r="DN81" s="41">
        <v>0.20337044736842105</v>
      </c>
      <c r="DO81" s="41">
        <v>0.23158936842105265</v>
      </c>
      <c r="DP81" s="41">
        <v>0.21175055263157899</v>
      </c>
      <c r="DQ81" s="41">
        <v>6.7960210526315776E-2</v>
      </c>
      <c r="DR81" s="41">
        <v>7.6741815789473714E-2</v>
      </c>
      <c r="DS81" s="41">
        <v>0.1576662105263158</v>
      </c>
      <c r="DT81" s="41">
        <v>0.43677044736842102</v>
      </c>
      <c r="DU81" s="41">
        <v>0.41974389473684204</v>
      </c>
      <c r="DV81" s="41">
        <v>0.19147105263157899</v>
      </c>
      <c r="DW81" s="41">
        <v>0.57559305263157901</v>
      </c>
      <c r="DX81" s="41">
        <v>0.51104094736842121</v>
      </c>
      <c r="DY81" s="41">
        <v>0.67811889473684217</v>
      </c>
      <c r="DZ81" s="41">
        <v>0.70427147368421039</v>
      </c>
      <c r="EA81" s="41">
        <v>0.72110536842105255</v>
      </c>
      <c r="EB81" s="41">
        <v>0.74318565789473678</v>
      </c>
      <c r="EC81" s="41">
        <v>20.442368421052638</v>
      </c>
      <c r="ED81" s="41">
        <v>24.349736842105273</v>
      </c>
      <c r="EE81" s="41">
        <v>24.853684210526314</v>
      </c>
      <c r="EF81" s="41">
        <v>26.30605263157894</v>
      </c>
      <c r="EG81" s="41">
        <f t="shared" si="77"/>
        <v>4.4113157894736759</v>
      </c>
      <c r="EH81" s="41">
        <v>37.664210526315799</v>
      </c>
      <c r="EI81" s="42">
        <f t="shared" si="78"/>
        <v>95.667094736842131</v>
      </c>
      <c r="EJ81" s="4">
        <v>105</v>
      </c>
      <c r="EK81" s="40">
        <f t="shared" si="79"/>
        <v>9.3329052631578691</v>
      </c>
      <c r="EL81" s="41">
        <v>0.72897619047619044</v>
      </c>
      <c r="EM81" s="41">
        <v>0.51864285714285729</v>
      </c>
      <c r="EN81" s="41">
        <v>0.43035714285714283</v>
      </c>
      <c r="EO81" s="41">
        <v>0.69327857142857152</v>
      </c>
      <c r="EP81" s="41">
        <v>0.44121904761904757</v>
      </c>
      <c r="EQ81" s="41">
        <v>0.27499761904761905</v>
      </c>
      <c r="ER81" s="41">
        <v>0.24532776190476188</v>
      </c>
      <c r="ES81" s="41">
        <v>0.22145945238095238</v>
      </c>
      <c r="ET81" s="41">
        <v>0.25677383333333337</v>
      </c>
      <c r="EU81" s="41">
        <v>0.23302852380952377</v>
      </c>
      <c r="EV81" s="41">
        <v>8.0955238095238108E-2</v>
      </c>
      <c r="EW81" s="41">
        <v>9.310366666666664E-2</v>
      </c>
      <c r="EX81" s="41">
        <v>0.16766854761904765</v>
      </c>
      <c r="EY81" s="41">
        <v>0.45130440476190481</v>
      </c>
      <c r="EZ81" s="41">
        <v>0.43094642857142851</v>
      </c>
      <c r="FA81" s="41">
        <v>0.16622142857142863</v>
      </c>
      <c r="FB81" s="41">
        <v>0.65116123809523807</v>
      </c>
      <c r="FC81" s="41">
        <v>0.56988678571428586</v>
      </c>
      <c r="FD81" s="41">
        <v>0.65187621428571429</v>
      </c>
      <c r="FE81" s="41">
        <v>0.68265433333333314</v>
      </c>
      <c r="FF81" s="41">
        <v>0.70099759523809535</v>
      </c>
      <c r="FG81" s="41">
        <v>0.72723290476190461</v>
      </c>
      <c r="FH81" s="41">
        <v>21.274999999999977</v>
      </c>
      <c r="FI81" s="41">
        <v>24.484285714285718</v>
      </c>
      <c r="FJ81" s="41">
        <v>25.072380952380957</v>
      </c>
      <c r="FK81" s="41">
        <v>26.670476190476204</v>
      </c>
      <c r="FL81" s="41">
        <f t="shared" si="80"/>
        <v>3.7973809523809798</v>
      </c>
      <c r="FM81" s="41">
        <v>39.326666666666668</v>
      </c>
      <c r="FN81" s="40">
        <f t="shared" si="81"/>
        <v>99.889733333333339</v>
      </c>
      <c r="FO81" s="4">
        <v>105</v>
      </c>
      <c r="FP81" s="40">
        <f t="shared" si="82"/>
        <v>5.1102666666666607</v>
      </c>
      <c r="FQ81" s="41">
        <v>0.72231176470588232</v>
      </c>
      <c r="FR81" s="41">
        <v>0.50429803921568617</v>
      </c>
      <c r="FS81" s="41">
        <v>0.39380588235294112</v>
      </c>
      <c r="FT81" s="41">
        <v>0.69282549019607842</v>
      </c>
      <c r="FU81" s="41">
        <v>0.39993333333333342</v>
      </c>
      <c r="FV81" s="41">
        <v>0.2604294117647058</v>
      </c>
      <c r="FW81" s="41">
        <v>0.28616260784313724</v>
      </c>
      <c r="FX81" s="41">
        <v>0.26702339215686283</v>
      </c>
      <c r="FY81" s="41">
        <v>0.29392307843137255</v>
      </c>
      <c r="FZ81" s="41">
        <v>0.27487666666666655</v>
      </c>
      <c r="GA81" s="41">
        <v>0.115328431372549</v>
      </c>
      <c r="GB81" s="41">
        <v>0.12365262745098035</v>
      </c>
      <c r="GC81" s="41">
        <v>0.17669607843137256</v>
      </c>
      <c r="GD81" s="41">
        <v>0.46936733333333325</v>
      </c>
      <c r="GE81" s="41">
        <v>0.45305370588235289</v>
      </c>
      <c r="GF81" s="41">
        <v>0.13950392156862748</v>
      </c>
      <c r="GG81" s="41">
        <v>0.80430962745098022</v>
      </c>
      <c r="GH81" s="41">
        <v>0.73097115686274505</v>
      </c>
      <c r="GI81" s="41">
        <v>0.60101441176470594</v>
      </c>
      <c r="GJ81" s="41">
        <v>0.6171367450980394</v>
      </c>
      <c r="GK81" s="41">
        <v>0.65996674509803943</v>
      </c>
      <c r="GL81" s="41">
        <v>0.67374590196078421</v>
      </c>
      <c r="GM81" s="41">
        <v>21.372352941176469</v>
      </c>
      <c r="GN81" s="41">
        <v>23.668823529411764</v>
      </c>
      <c r="GO81" s="41">
        <v>24.296078431372557</v>
      </c>
      <c r="GP81" s="41">
        <v>25.714117647058824</v>
      </c>
      <c r="GQ81" s="41">
        <f t="shared" si="83"/>
        <v>2.9237254901960874</v>
      </c>
      <c r="GR81" s="40">
        <v>39.363137254901986</v>
      </c>
      <c r="GS81" s="40">
        <f t="shared" si="84"/>
        <v>99.982368627451052</v>
      </c>
      <c r="GT81" s="4">
        <v>104</v>
      </c>
      <c r="GU81" s="41">
        <f t="shared" si="85"/>
        <v>4.0176313725489479</v>
      </c>
      <c r="GV81" s="41">
        <v>0.76382222222222218</v>
      </c>
      <c r="GW81" s="41">
        <v>0.51685111111111104</v>
      </c>
      <c r="GX81" s="41">
        <v>0.36564666666666668</v>
      </c>
      <c r="GY81" s="41">
        <v>0.72753999999999996</v>
      </c>
      <c r="GZ81" s="41">
        <v>0.37832222222222212</v>
      </c>
      <c r="HA81" s="41">
        <v>0.25687333333333334</v>
      </c>
      <c r="HB81" s="41">
        <v>0.33638337777777788</v>
      </c>
      <c r="HC81" s="41">
        <v>0.31489371111111114</v>
      </c>
      <c r="HD81" s="41">
        <v>0.35284904444444448</v>
      </c>
      <c r="HE81" s="41">
        <v>0.33156986666666666</v>
      </c>
      <c r="HF81" s="41">
        <v>0.15486775555555557</v>
      </c>
      <c r="HG81" s="41">
        <v>0.17297546666666663</v>
      </c>
      <c r="HH81" s="41">
        <v>0.19188033333333335</v>
      </c>
      <c r="HI81" s="41">
        <v>0.49620031111111129</v>
      </c>
      <c r="HJ81" s="41">
        <v>0.47780677777777797</v>
      </c>
      <c r="HK81" s="41">
        <v>0.12144888888888887</v>
      </c>
      <c r="HL81" s="41">
        <v>1.0244042888888889</v>
      </c>
      <c r="HM81" s="41">
        <v>0.92829855555555552</v>
      </c>
      <c r="HN81" s="41">
        <v>0.54571371111111111</v>
      </c>
      <c r="HO81" s="41">
        <v>0.57313324444444425</v>
      </c>
      <c r="HP81" s="41">
        <v>0.61827595555555548</v>
      </c>
      <c r="HQ81" s="41">
        <v>0.64147891111111099</v>
      </c>
      <c r="HR81" s="41">
        <v>15.325555555555553</v>
      </c>
      <c r="HS81" s="41">
        <v>18.515555555555554</v>
      </c>
      <c r="HT81" s="41">
        <v>19.085333333333331</v>
      </c>
      <c r="HU81" s="41">
        <v>19.876444444444449</v>
      </c>
      <c r="HV81" s="41">
        <f t="shared" si="86"/>
        <v>3.7597777777777779</v>
      </c>
      <c r="HW81" s="41">
        <v>38.924222222222234</v>
      </c>
      <c r="HX81" s="41">
        <f t="shared" si="87"/>
        <v>98.86752444444447</v>
      </c>
      <c r="HY81" s="4">
        <v>106</v>
      </c>
      <c r="HZ81" s="40">
        <f t="shared" si="88"/>
        <v>7.1324755555555299</v>
      </c>
      <c r="IA81" s="41">
        <v>0.71758032786885273</v>
      </c>
      <c r="IB81" s="41">
        <v>0.42550655737704934</v>
      </c>
      <c r="IC81" s="41">
        <v>0.27215245901639346</v>
      </c>
      <c r="ID81" s="41">
        <v>0.65754590163934445</v>
      </c>
      <c r="IE81" s="41">
        <v>0.289316393442623</v>
      </c>
      <c r="IF81" s="41">
        <v>0.19752622950819676</v>
      </c>
      <c r="IG81" s="41">
        <v>0.42479877049180326</v>
      </c>
      <c r="IH81" s="41">
        <v>0.38845327868852458</v>
      </c>
      <c r="II81" s="41">
        <v>0.4521894262295082</v>
      </c>
      <c r="IJ81" s="41">
        <v>0.41690967213114744</v>
      </c>
      <c r="IK81" s="41">
        <v>0.19099967213114757</v>
      </c>
      <c r="IL81" s="41">
        <v>0.22384545901639344</v>
      </c>
      <c r="IM81" s="41">
        <v>0.25508370491803284</v>
      </c>
      <c r="IN81" s="41">
        <v>0.56874778688524597</v>
      </c>
      <c r="IO81" s="41">
        <v>0.53852911475409837</v>
      </c>
      <c r="IP81" s="41">
        <v>9.1790163934426239E-2</v>
      </c>
      <c r="IQ81" s="41">
        <v>1.4981255245901632</v>
      </c>
      <c r="IR81" s="41">
        <v>1.2890571147540981</v>
      </c>
      <c r="IS81" s="41">
        <v>0.56746998360655743</v>
      </c>
      <c r="IT81" s="41">
        <v>0.60463744262295094</v>
      </c>
      <c r="IU81" s="41">
        <v>0.65507675409836041</v>
      </c>
      <c r="IV81" s="41">
        <v>0.68451998360655741</v>
      </c>
      <c r="IW81" s="41">
        <v>20.569508196721323</v>
      </c>
      <c r="IX81" s="41">
        <v>21.71295081967213</v>
      </c>
      <c r="IY81" s="41">
        <v>22.746721311475408</v>
      </c>
      <c r="IZ81" s="41">
        <v>23.740163934426228</v>
      </c>
      <c r="JA81" s="41">
        <f t="shared" si="89"/>
        <v>2.1772131147540854</v>
      </c>
      <c r="JB81" s="41">
        <v>41.591311475409832</v>
      </c>
      <c r="JC81" s="41">
        <f t="shared" si="90"/>
        <v>105.64193114754097</v>
      </c>
      <c r="JD81" s="41">
        <v>112</v>
      </c>
      <c r="JE81" s="41">
        <f t="shared" si="91"/>
        <v>6.3580688524590272</v>
      </c>
      <c r="JF81" s="41">
        <v>0.630498</v>
      </c>
      <c r="JG81" s="41">
        <v>0.33100199999999996</v>
      </c>
      <c r="JH81" s="41">
        <v>0.17219600000000004</v>
      </c>
      <c r="JI81" s="41">
        <v>0.57088200000000011</v>
      </c>
      <c r="JJ81" s="41">
        <v>0.18966400000000003</v>
      </c>
      <c r="JK81" s="41">
        <v>0.13731000000000002</v>
      </c>
      <c r="JL81" s="41">
        <v>0.53714870000000003</v>
      </c>
      <c r="JM81" s="41">
        <v>0.50105625999999992</v>
      </c>
      <c r="JN81" s="41">
        <v>0.57319560000000003</v>
      </c>
      <c r="JO81" s="41">
        <v>0.53905406</v>
      </c>
      <c r="JP81" s="41">
        <v>0.27182090000000003</v>
      </c>
      <c r="JQ81" s="41">
        <v>0.32273595999999999</v>
      </c>
      <c r="JR81" s="41">
        <v>0.31071224000000003</v>
      </c>
      <c r="JS81" s="41">
        <v>0.64210568000000012</v>
      </c>
      <c r="JT81" s="41">
        <v>0.61196697999999994</v>
      </c>
      <c r="JU81" s="41">
        <v>5.2353999999999984E-2</v>
      </c>
      <c r="JV81" s="41">
        <v>2.3609418600000001</v>
      </c>
      <c r="JW81" s="41">
        <v>2.0415742199999998</v>
      </c>
      <c r="JX81" s="41">
        <v>0.54256919999999986</v>
      </c>
      <c r="JY81" s="41">
        <v>0.58012127999999985</v>
      </c>
      <c r="JZ81" s="41">
        <v>0.64966789999999985</v>
      </c>
      <c r="KA81" s="41">
        <v>0.67719928000000007</v>
      </c>
      <c r="KB81" s="41">
        <v>25.68320000000001</v>
      </c>
      <c r="KC81" s="41">
        <v>22.597200000000001</v>
      </c>
      <c r="KD81" s="41">
        <v>23.234999999999996</v>
      </c>
      <c r="KE81" s="41">
        <v>24.581599999999998</v>
      </c>
      <c r="KF81" s="41">
        <f t="shared" si="92"/>
        <v>-2.4482000000000141</v>
      </c>
      <c r="KG81" s="41">
        <v>43.678400000000011</v>
      </c>
      <c r="KH81" s="41">
        <f t="shared" si="93"/>
        <v>110.94313600000002</v>
      </c>
      <c r="KI81" s="41">
        <v>120</v>
      </c>
      <c r="KJ81" s="41">
        <f t="shared" si="94"/>
        <v>9.056863999999976</v>
      </c>
      <c r="KK81" s="41">
        <v>0.37190749999999995</v>
      </c>
      <c r="KL81" s="41">
        <v>0.17549500000000001</v>
      </c>
      <c r="KM81" s="41">
        <v>7.1237499999999981E-2</v>
      </c>
      <c r="KN81" s="41">
        <v>0.33828000000000003</v>
      </c>
      <c r="KO81" s="41">
        <v>8.9747500000000008E-2</v>
      </c>
      <c r="KP81" s="41">
        <v>6.8317500000000003E-2</v>
      </c>
      <c r="KQ81" s="41">
        <v>0.610348275</v>
      </c>
      <c r="KR81" s="41">
        <v>0.57970770000000005</v>
      </c>
      <c r="KS81" s="41">
        <v>0.67903427500000002</v>
      </c>
      <c r="KT81" s="41">
        <v>0.65265697499999997</v>
      </c>
      <c r="KU81" s="41">
        <v>0.32366695000000006</v>
      </c>
      <c r="KV81" s="41">
        <v>0.42555742499999988</v>
      </c>
      <c r="KW81" s="41">
        <v>0.3577602250000001</v>
      </c>
      <c r="KX81" s="41">
        <v>0.68897862499999996</v>
      </c>
      <c r="KY81" s="41">
        <v>0.66327077499999998</v>
      </c>
      <c r="KZ81" s="41">
        <v>2.1429999999999994E-2</v>
      </c>
      <c r="LA81" s="41">
        <v>3.1657835000000003</v>
      </c>
      <c r="LB81" s="41">
        <v>2.7875066000000004</v>
      </c>
      <c r="LC81" s="41">
        <v>0.52774114999999999</v>
      </c>
      <c r="LD81" s="41">
        <v>0.58569850000000012</v>
      </c>
      <c r="LE81" s="41">
        <v>0.65127872499999984</v>
      </c>
      <c r="LF81" s="41">
        <v>0.6940111000000001</v>
      </c>
      <c r="LG81" s="41">
        <v>20.477500000000013</v>
      </c>
      <c r="LH81" s="41">
        <v>17.397999999999993</v>
      </c>
      <c r="LI81" s="41">
        <v>17.635250000000006</v>
      </c>
      <c r="LJ81" s="41">
        <v>17.453999999999994</v>
      </c>
      <c r="LK81" s="41">
        <f t="shared" si="95"/>
        <v>-2.842250000000007</v>
      </c>
      <c r="LL81" s="41">
        <v>56.496000000000016</v>
      </c>
      <c r="LM81" s="41">
        <f t="shared" si="96"/>
        <v>143.49984000000003</v>
      </c>
      <c r="LN81" s="41">
        <v>150</v>
      </c>
      <c r="LO81" s="41">
        <f t="shared" si="97"/>
        <v>6.5001599999999655</v>
      </c>
      <c r="LP81" s="41">
        <v>0.4103290322580645</v>
      </c>
      <c r="LQ81" s="41">
        <v>0.16532580645161296</v>
      </c>
      <c r="LR81" s="41">
        <v>4.6735483870967751E-2</v>
      </c>
      <c r="LS81" s="41">
        <v>0.37150322580645156</v>
      </c>
      <c r="LT81" s="41">
        <v>7.3058064516129048E-2</v>
      </c>
      <c r="LU81" s="41">
        <v>5.8825806451612915E-2</v>
      </c>
      <c r="LV81" s="41">
        <v>0.69703067741935509</v>
      </c>
      <c r="LW81" s="41">
        <v>0.67047619354838717</v>
      </c>
      <c r="LX81" s="41">
        <v>0.79517422580645158</v>
      </c>
      <c r="LY81" s="41">
        <v>0.77609812903225806</v>
      </c>
      <c r="LZ81" s="41">
        <v>0.38770209677419359</v>
      </c>
      <c r="MA81" s="41">
        <v>0.55973696774193571</v>
      </c>
      <c r="MB81" s="41">
        <v>0.42427916129032245</v>
      </c>
      <c r="MC81" s="41">
        <v>0.74844003225806455</v>
      </c>
      <c r="MD81" s="41">
        <v>0.72566696774193551</v>
      </c>
      <c r="ME81" s="41">
        <v>1.4232258064516128E-2</v>
      </c>
      <c r="MF81" s="41">
        <v>4.6463151290322564</v>
      </c>
      <c r="MG81" s="41">
        <v>4.1130701290322573</v>
      </c>
      <c r="MH81" s="41">
        <v>0.5337065161290323</v>
      </c>
      <c r="MI81" s="41">
        <v>0.60835300000000014</v>
      </c>
      <c r="MJ81" s="41">
        <v>0.671857483870968</v>
      </c>
      <c r="MK81" s="41">
        <v>0.72438599999999997</v>
      </c>
      <c r="ML81" s="41">
        <v>22.208064516129035</v>
      </c>
      <c r="MM81" s="41">
        <v>19.509354838709672</v>
      </c>
      <c r="MN81" s="41">
        <v>20.125161290322577</v>
      </c>
      <c r="MO81" s="41">
        <v>20.289032258064513</v>
      </c>
      <c r="MP81" s="41">
        <f t="shared" si="98"/>
        <v>-2.0829032258064579</v>
      </c>
      <c r="MQ81" s="41">
        <v>64.990967741935492</v>
      </c>
      <c r="MR81" s="41">
        <f t="shared" si="99"/>
        <v>165.07705806451617</v>
      </c>
      <c r="MS81" s="41">
        <v>150</v>
      </c>
      <c r="MT81" s="41">
        <f t="shared" si="100"/>
        <v>-15.077058064516166</v>
      </c>
      <c r="MU81" s="41">
        <v>0.3684727272727274</v>
      </c>
      <c r="MV81" s="41">
        <v>0.15323939393939393</v>
      </c>
      <c r="MW81" s="41">
        <v>4.4636363636363648E-2</v>
      </c>
      <c r="MX81" s="41">
        <v>0.32783333333333337</v>
      </c>
      <c r="MY81" s="41">
        <v>6.6075757575757579E-2</v>
      </c>
      <c r="MZ81" s="41">
        <v>5.3581818181818168E-2</v>
      </c>
      <c r="NA81" s="41">
        <v>0.69518390909090932</v>
      </c>
      <c r="NB81" s="41">
        <v>0.66412427272727281</v>
      </c>
      <c r="NC81" s="41">
        <v>0.7835775454545455</v>
      </c>
      <c r="ND81" s="41">
        <v>0.76035790909090906</v>
      </c>
      <c r="NE81" s="41">
        <v>0.39778139393939382</v>
      </c>
      <c r="NF81" s="41">
        <v>0.55063469696969702</v>
      </c>
      <c r="NG81" s="41">
        <v>0.41113866666666671</v>
      </c>
      <c r="NH81" s="41">
        <v>0.74552778787878771</v>
      </c>
      <c r="NI81" s="41">
        <v>0.71879439393939393</v>
      </c>
      <c r="NJ81" s="41">
        <v>1.2493939393939396E-2</v>
      </c>
      <c r="NK81" s="41">
        <v>4.6147580303030304</v>
      </c>
      <c r="NL81" s="41">
        <v>3.9981231515151521</v>
      </c>
      <c r="NM81" s="41">
        <v>0.52455063636363641</v>
      </c>
      <c r="NN81" s="41">
        <v>0.59132409090909099</v>
      </c>
      <c r="NO81" s="41">
        <v>0.66218399999999966</v>
      </c>
      <c r="NP81" s="41">
        <v>0.70942000000000016</v>
      </c>
      <c r="NQ81" s="41">
        <v>24.346666666666653</v>
      </c>
      <c r="NR81" s="41">
        <v>21.500606060606053</v>
      </c>
      <c r="NS81" s="41">
        <v>22.01939393939394</v>
      </c>
      <c r="NT81" s="41">
        <v>22.545757575757573</v>
      </c>
      <c r="NU81" s="41">
        <f t="shared" si="101"/>
        <v>-2.3272727272727138</v>
      </c>
      <c r="NV81" s="41">
        <v>75.960000000000022</v>
      </c>
      <c r="NW81" s="41">
        <f t="shared" si="102"/>
        <v>192.93840000000006</v>
      </c>
      <c r="NX81" s="41">
        <v>174</v>
      </c>
      <c r="NY81" s="41">
        <f t="shared" si="103"/>
        <v>-18.938400000000058</v>
      </c>
      <c r="NZ81" s="41">
        <v>0.33247931034482753</v>
      </c>
      <c r="OA81" s="41">
        <v>0.14170344827586207</v>
      </c>
      <c r="OB81" s="41">
        <v>4.142068965517242E-2</v>
      </c>
      <c r="OC81" s="41">
        <v>0.300251724137931</v>
      </c>
      <c r="OD81" s="41">
        <v>6.1820689655172428E-2</v>
      </c>
      <c r="OE81" s="41">
        <v>4.7644827586206896E-2</v>
      </c>
      <c r="OF81" s="41">
        <v>0.68572206896551746</v>
      </c>
      <c r="OG81" s="41">
        <v>0.65797465517241371</v>
      </c>
      <c r="OH81" s="41">
        <v>0.77840251724137932</v>
      </c>
      <c r="OI81" s="41">
        <v>0.75764193103448263</v>
      </c>
      <c r="OJ81" s="41">
        <v>0.39253493103448273</v>
      </c>
      <c r="OK81" s="41">
        <v>0.54895293103448262</v>
      </c>
      <c r="OL81" s="41">
        <v>0.40177541379310344</v>
      </c>
      <c r="OM81" s="41">
        <v>0.74950368965517233</v>
      </c>
      <c r="ON81" s="41">
        <v>0.7262569655172415</v>
      </c>
      <c r="OO81" s="41">
        <v>1.4175862068965516E-2</v>
      </c>
      <c r="OP81" s="41">
        <v>4.4067193448275859</v>
      </c>
      <c r="OQ81" s="41">
        <v>3.8788447586206902</v>
      </c>
      <c r="OR81" s="41">
        <v>0.51647155172413794</v>
      </c>
      <c r="OS81" s="41">
        <v>0.58606279310344822</v>
      </c>
      <c r="OT81" s="41">
        <v>0.65472606896551699</v>
      </c>
      <c r="OU81" s="41">
        <v>0.70439210344827596</v>
      </c>
      <c r="OV81" s="41">
        <v>13.873448275862069</v>
      </c>
      <c r="OW81" s="41">
        <v>11.490344827586206</v>
      </c>
      <c r="OX81" s="41">
        <v>12.001724137931037</v>
      </c>
      <c r="OY81" s="41">
        <v>12.463793103448275</v>
      </c>
      <c r="OZ81" s="41">
        <f t="shared" si="104"/>
        <v>-1.8717241379310323</v>
      </c>
      <c r="PA81" s="41">
        <v>44.528275862068973</v>
      </c>
      <c r="PB81" s="41">
        <f t="shared" si="105"/>
        <v>113.1018206896552</v>
      </c>
      <c r="PC81" s="41">
        <v>184</v>
      </c>
      <c r="PD81" s="41">
        <f t="shared" si="106"/>
        <v>70.898179310344801</v>
      </c>
      <c r="PE81" s="41">
        <v>0.35661458333333323</v>
      </c>
      <c r="PF81" s="41">
        <v>0.12106458333333331</v>
      </c>
      <c r="PG81" s="41">
        <v>4.6233333333333321E-2</v>
      </c>
      <c r="PH81" s="41">
        <v>0.31314166666666671</v>
      </c>
      <c r="PI81" s="41">
        <v>6.0389583333333337E-2</v>
      </c>
      <c r="PJ81" s="41">
        <v>5.2400000000000002E-2</v>
      </c>
      <c r="PK81" s="41">
        <v>0.70967393749999985</v>
      </c>
      <c r="PL81" s="41">
        <v>0.67589729166666668</v>
      </c>
      <c r="PM81" s="41">
        <v>0.7703309583333332</v>
      </c>
      <c r="PN81" s="41">
        <v>0.74266797916666671</v>
      </c>
      <c r="PO81" s="41">
        <v>0.33370231249999999</v>
      </c>
      <c r="PP81" s="41">
        <v>0.44719987499999997</v>
      </c>
      <c r="PQ81" s="41">
        <v>0.49282364583333327</v>
      </c>
      <c r="PR81" s="41">
        <v>0.74370841666666643</v>
      </c>
      <c r="PS81" s="41">
        <v>0.71327447916666653</v>
      </c>
      <c r="PT81" s="41">
        <v>7.9895833333333329E-3</v>
      </c>
      <c r="PU81" s="41">
        <v>4.9222576249999994</v>
      </c>
      <c r="PV81" s="41">
        <v>4.2044066875000006</v>
      </c>
      <c r="PW81" s="41">
        <v>0.63993747916666666</v>
      </c>
      <c r="PX81" s="41">
        <v>0.69458814583333339</v>
      </c>
      <c r="PY81" s="41">
        <v>0.75848447916666684</v>
      </c>
      <c r="PZ81" s="41">
        <v>0.79514356249999996</v>
      </c>
      <c r="QA81" s="41">
        <v>24.384166666666662</v>
      </c>
      <c r="QB81" s="41">
        <v>19.891041666666663</v>
      </c>
      <c r="QC81" s="41">
        <v>20.19604166666667</v>
      </c>
      <c r="QD81" s="41">
        <v>20.63666666666667</v>
      </c>
      <c r="QE81" s="41">
        <f t="shared" si="107"/>
        <v>-4.1881249999999923</v>
      </c>
      <c r="QF81" s="41">
        <v>70.407291666666666</v>
      </c>
      <c r="QG81" s="41">
        <f t="shared" si="108"/>
        <v>178.83452083333333</v>
      </c>
      <c r="QH81" s="41">
        <v>185</v>
      </c>
      <c r="QI81" s="41">
        <f t="shared" si="109"/>
        <v>6.1654791666666711</v>
      </c>
      <c r="QJ81" s="41">
        <v>0.33414242424242424</v>
      </c>
      <c r="QK81" s="41">
        <v>0.15594848484848484</v>
      </c>
      <c r="QL81" s="41">
        <v>4.7015151515151517E-2</v>
      </c>
      <c r="QM81" s="41">
        <v>0.23458787878787879</v>
      </c>
      <c r="QN81" s="41">
        <v>5.4857575757575751E-2</v>
      </c>
      <c r="QO81" s="41">
        <v>5.5454545454545451E-2</v>
      </c>
      <c r="QP81" s="41">
        <v>0.71751703030303027</v>
      </c>
      <c r="QQ81" s="41">
        <v>0.62110548484848493</v>
      </c>
      <c r="QR81" s="41">
        <v>0.75214863636363649</v>
      </c>
      <c r="QS81" s="41">
        <v>0.66522103030303015</v>
      </c>
      <c r="QT81" s="41">
        <v>0.47924424242424246</v>
      </c>
      <c r="QU81" s="41">
        <v>0.53544884848484842</v>
      </c>
      <c r="QV81" s="41">
        <v>0.36322860606060603</v>
      </c>
      <c r="QW81" s="41">
        <v>0.71466124242424234</v>
      </c>
      <c r="QX81" s="41">
        <v>0.61741251515151518</v>
      </c>
      <c r="QY81" s="41">
        <v>-5.9696969696969716E-4</v>
      </c>
      <c r="QZ81" s="41">
        <v>5.1151243939393929</v>
      </c>
      <c r="RA81" s="41">
        <v>3.2923403030303033</v>
      </c>
      <c r="RB81" s="41">
        <v>0.48290657575757567</v>
      </c>
      <c r="RC81" s="41">
        <v>0.50626612121212133</v>
      </c>
      <c r="RD81" s="41">
        <v>0.62018066666666649</v>
      </c>
      <c r="RE81" s="41">
        <v>0.63728696969696963</v>
      </c>
      <c r="RF81" s="41">
        <v>24.384242424242423</v>
      </c>
      <c r="RG81" s="41">
        <v>21.20454545454545</v>
      </c>
      <c r="RH81" s="41">
        <v>21.102424242424249</v>
      </c>
      <c r="RI81" s="41">
        <v>22.067575757575753</v>
      </c>
      <c r="RJ81" s="41">
        <f t="shared" si="110"/>
        <v>-3.2818181818181742</v>
      </c>
      <c r="RK81" s="41">
        <v>55.711818181818188</v>
      </c>
      <c r="RL81" s="41">
        <f t="shared" si="111"/>
        <v>141.50801818181819</v>
      </c>
      <c r="RM81" s="41">
        <v>197</v>
      </c>
      <c r="RN81" s="41">
        <f t="shared" si="112"/>
        <v>55.491981818181813</v>
      </c>
      <c r="RO81" s="41">
        <v>0.32870897435897445</v>
      </c>
      <c r="RP81" s="41">
        <v>0.11798717948717953</v>
      </c>
      <c r="RQ81" s="41">
        <v>4.0952564102564093E-2</v>
      </c>
      <c r="RR81" s="41">
        <v>0.22402564102564107</v>
      </c>
      <c r="RS81" s="41">
        <v>5.5803846153846183E-2</v>
      </c>
      <c r="RT81" s="41">
        <v>5.0726923076923086E-2</v>
      </c>
      <c r="RU81" s="41">
        <v>0.70893548717948729</v>
      </c>
      <c r="RV81" s="41">
        <v>0.60116094871794878</v>
      </c>
      <c r="RW81" s="41">
        <v>0.77735017948717955</v>
      </c>
      <c r="RX81" s="41">
        <v>0.69038269230769223</v>
      </c>
      <c r="RY81" s="41">
        <v>0.35716998717948728</v>
      </c>
      <c r="RZ81" s="41">
        <v>0.48346774358974354</v>
      </c>
      <c r="SA81" s="41">
        <v>0.47103092307692296</v>
      </c>
      <c r="SB81" s="41">
        <v>0.73189474358974349</v>
      </c>
      <c r="SC81" s="41">
        <v>0.63074820512820517</v>
      </c>
      <c r="SD81" s="41">
        <v>5.076923076923077E-3</v>
      </c>
      <c r="SE81" s="41">
        <v>4.910151423076921</v>
      </c>
      <c r="SF81" s="41">
        <v>3.0273027435897442</v>
      </c>
      <c r="SG81" s="41">
        <v>0.60577482051282083</v>
      </c>
      <c r="SH81" s="41">
        <v>0.6643522692307694</v>
      </c>
      <c r="SI81" s="41">
        <v>0.73142070512820501</v>
      </c>
      <c r="SJ81" s="41">
        <v>0.77123806410256401</v>
      </c>
      <c r="SK81" s="41">
        <v>30.441538461538475</v>
      </c>
      <c r="SL81" s="41">
        <v>24.815384615384612</v>
      </c>
      <c r="SM81" s="41">
        <v>25.283974358974362</v>
      </c>
      <c r="SN81" s="41">
        <v>26.892564102564108</v>
      </c>
      <c r="SO81" s="41">
        <f t="shared" si="113"/>
        <v>-5.1575641025641126</v>
      </c>
      <c r="SP81" s="42">
        <v>68.668717948717941</v>
      </c>
      <c r="SQ81" s="42">
        <f t="shared" si="114"/>
        <v>174.41854358974356</v>
      </c>
      <c r="SR81" s="42">
        <v>202.5</v>
      </c>
      <c r="SS81" s="42">
        <f t="shared" si="115"/>
        <v>28.081456410256436</v>
      </c>
      <c r="ST81" s="41">
        <v>0.30421142857142858</v>
      </c>
      <c r="SU81" s="41">
        <v>0.12347999999999999</v>
      </c>
      <c r="SV81" s="41">
        <v>5.5528571428571427E-2</v>
      </c>
      <c r="SW81" s="41">
        <v>0.21762000000000004</v>
      </c>
      <c r="SX81" s="41">
        <v>6.504571428571429E-2</v>
      </c>
      <c r="SY81" s="41">
        <v>5.4068571428571424E-2</v>
      </c>
      <c r="SZ81" s="41">
        <v>0.64711411428571408</v>
      </c>
      <c r="TA81" s="41">
        <v>0.53991865714285714</v>
      </c>
      <c r="TB81" s="41">
        <v>0.68985857142857165</v>
      </c>
      <c r="TC81" s="41">
        <v>0.5927117999999999</v>
      </c>
      <c r="TD81" s="41">
        <v>0.30927142857142842</v>
      </c>
      <c r="TE81" s="41">
        <v>0.37795060000000003</v>
      </c>
      <c r="TF81" s="41">
        <v>0.42235634285714296</v>
      </c>
      <c r="TG81" s="41">
        <v>0.69736397142857154</v>
      </c>
      <c r="TH81" s="41">
        <v>0.60176351428571417</v>
      </c>
      <c r="TI81" s="41">
        <v>1.0977142857142861E-2</v>
      </c>
      <c r="TJ81" s="41">
        <v>3.6886183142857134</v>
      </c>
      <c r="TK81" s="41">
        <v>2.3568216285714274</v>
      </c>
      <c r="TL81" s="41">
        <v>0.61269691428571416</v>
      </c>
      <c r="TM81" s="41">
        <v>0.65298111428571393</v>
      </c>
      <c r="TN81" s="41">
        <v>0.72725617142857135</v>
      </c>
      <c r="TO81" s="41">
        <v>0.75553899999999996</v>
      </c>
      <c r="TP81" s="41">
        <v>31.125428571428575</v>
      </c>
      <c r="TQ81" s="41">
        <v>26.528285714285715</v>
      </c>
      <c r="TR81" s="41">
        <v>26.942285714285713</v>
      </c>
      <c r="TS81" s="41">
        <v>27.814857142857146</v>
      </c>
      <c r="TT81" s="41">
        <f t="shared" si="62"/>
        <v>-4.1831428571428617</v>
      </c>
      <c r="TU81" s="41">
        <v>69.701999999999998</v>
      </c>
      <c r="TV81" s="41">
        <f t="shared" si="65"/>
        <v>177.04308</v>
      </c>
      <c r="TW81" s="41">
        <v>207</v>
      </c>
      <c r="TX81" s="41">
        <f t="shared" si="66"/>
        <v>29.956919999999997</v>
      </c>
      <c r="TY81" s="41">
        <v>0.30013666666666672</v>
      </c>
      <c r="TZ81" s="41">
        <v>0.12476666666666668</v>
      </c>
      <c r="UA81" s="41">
        <v>6.3559999999999992E-2</v>
      </c>
      <c r="UB81" s="41">
        <v>0.20557333333333336</v>
      </c>
      <c r="UC81" s="41">
        <v>7.6563333333333344E-2</v>
      </c>
      <c r="UD81" s="41">
        <v>5.9133333333333343E-2</v>
      </c>
      <c r="UE81" s="41">
        <v>0.59282033333333328</v>
      </c>
      <c r="UF81" s="41">
        <v>0.45731646666666664</v>
      </c>
      <c r="UG81" s="41">
        <v>0.64847483333333344</v>
      </c>
      <c r="UH81" s="41">
        <v>0.52700219999999998</v>
      </c>
      <c r="UI81" s="41">
        <v>0.23826740000000007</v>
      </c>
      <c r="UJ81" s="41">
        <v>0.32218576666666671</v>
      </c>
      <c r="UK81" s="41">
        <v>0.41280136666666667</v>
      </c>
      <c r="UL81" s="41">
        <v>0.66919299999999993</v>
      </c>
      <c r="UM81" s="41">
        <v>0.5530335999999999</v>
      </c>
      <c r="UN81" s="41">
        <v>1.7430000000000005E-2</v>
      </c>
      <c r="UO81" s="41">
        <v>2.9258662333333332</v>
      </c>
      <c r="UP81" s="41">
        <v>1.6978994666666667</v>
      </c>
      <c r="UQ81" s="41">
        <v>0.63792976666666656</v>
      </c>
      <c r="UR81" s="41">
        <v>0.69649450000000002</v>
      </c>
      <c r="US81" s="41">
        <v>0.74310443333333331</v>
      </c>
      <c r="UT81" s="41">
        <v>0.78463226666666641</v>
      </c>
      <c r="UU81" s="41">
        <v>31.738999999999994</v>
      </c>
      <c r="UV81" s="41">
        <v>27.463333333333349</v>
      </c>
      <c r="UW81" s="41">
        <v>27.86333333333334</v>
      </c>
      <c r="UX81" s="41">
        <v>28.482000000000006</v>
      </c>
      <c r="UY81" s="41">
        <f t="shared" si="116"/>
        <v>-3.8756666666666533</v>
      </c>
      <c r="UZ81" s="42">
        <v>72.926999999999992</v>
      </c>
      <c r="VA81" s="42">
        <f t="shared" si="117"/>
        <v>185.23457999999999</v>
      </c>
      <c r="VB81" s="42">
        <v>206</v>
      </c>
      <c r="VC81" s="42">
        <f t="shared" si="118"/>
        <v>20.765420000000006</v>
      </c>
      <c r="VD81" s="41">
        <f t="shared" si="71"/>
        <v>21.900992386899471</v>
      </c>
      <c r="VE81" s="41">
        <f t="shared" si="72"/>
        <v>22.38381811350623</v>
      </c>
      <c r="VF81" s="41">
        <f t="shared" si="67"/>
        <v>3.9240079503389764</v>
      </c>
    </row>
    <row r="82" spans="1:578" x14ac:dyDescent="0.25">
      <c r="A82" s="4">
        <v>2</v>
      </c>
      <c r="B82" s="4">
        <v>9</v>
      </c>
      <c r="C82" s="28">
        <v>901</v>
      </c>
      <c r="D82" s="42">
        <v>-9999</v>
      </c>
      <c r="E82" s="4">
        <v>17</v>
      </c>
      <c r="F82" s="4">
        <v>1</v>
      </c>
      <c r="G82" s="4">
        <v>48.8</v>
      </c>
      <c r="H82" s="40">
        <v>134.64367088607594</v>
      </c>
      <c r="I82" s="40">
        <f t="shared" si="73"/>
        <v>183.44367088607595</v>
      </c>
      <c r="J82" s="41">
        <f t="shared" si="74"/>
        <v>0.3794077991439006</v>
      </c>
      <c r="K82" s="4" t="s">
        <v>8</v>
      </c>
      <c r="L82" s="42">
        <v>0</v>
      </c>
      <c r="M82" s="42">
        <f t="shared" si="68"/>
        <v>0</v>
      </c>
      <c r="N82" s="40">
        <v>59.12</v>
      </c>
      <c r="O82" s="40">
        <v>23.439999999999998</v>
      </c>
      <c r="P82" s="40">
        <v>17.439999999999998</v>
      </c>
      <c r="Q82" s="40">
        <v>53.12</v>
      </c>
      <c r="R82" s="40">
        <v>23.439999999999998</v>
      </c>
      <c r="S82" s="40">
        <v>23.439999999999998</v>
      </c>
      <c r="T82" s="40">
        <v>45.12</v>
      </c>
      <c r="U82" s="40">
        <v>29.439999999999998</v>
      </c>
      <c r="V82" s="40">
        <v>25.439999999999998</v>
      </c>
      <c r="W82" s="40">
        <v>46.4</v>
      </c>
      <c r="X82" s="40">
        <v>26.159999999999997</v>
      </c>
      <c r="Y82" s="40">
        <v>27.439999999999998</v>
      </c>
      <c r="Z82" s="40">
        <v>54.400000000000006</v>
      </c>
      <c r="AA82" s="40">
        <v>25.439999999999998</v>
      </c>
      <c r="AB82" s="40">
        <v>20.160000000000004</v>
      </c>
      <c r="AC82" s="40">
        <v>64.400000000000006</v>
      </c>
      <c r="AD82" s="40">
        <v>15.439999999999998</v>
      </c>
      <c r="AE82" s="40">
        <v>20.160000000000004</v>
      </c>
      <c r="AF82" s="43">
        <v>21</v>
      </c>
      <c r="AG82" s="42">
        <v>-9999</v>
      </c>
      <c r="AH82" s="42">
        <v>-9999</v>
      </c>
      <c r="AI82" s="42">
        <v>-9999</v>
      </c>
      <c r="AJ82" s="42">
        <v>-9999</v>
      </c>
      <c r="AK82" s="42">
        <v>-9999</v>
      </c>
      <c r="AL82" s="42">
        <v>-9999</v>
      </c>
      <c r="AM82" s="42">
        <v>-9999</v>
      </c>
      <c r="AN82" s="42">
        <v>-9999</v>
      </c>
      <c r="AO82" s="42">
        <v>-9999</v>
      </c>
      <c r="AP82" s="42">
        <v>-9999</v>
      </c>
      <c r="AQ82" s="42">
        <v>-9999</v>
      </c>
      <c r="AR82" s="42">
        <v>-9999</v>
      </c>
      <c r="AS82" s="42">
        <v>-9999</v>
      </c>
      <c r="AT82" s="42">
        <v>-9999</v>
      </c>
      <c r="AU82" s="42">
        <v>-9999</v>
      </c>
      <c r="AV82" s="42">
        <v>-9999</v>
      </c>
      <c r="AW82" s="42">
        <v>-9999</v>
      </c>
      <c r="AX82" s="42">
        <v>-9999</v>
      </c>
      <c r="AY82" s="42">
        <v>-9999</v>
      </c>
      <c r="AZ82" s="41">
        <v>4.6276569390080766</v>
      </c>
      <c r="BA82" s="41">
        <v>4.2295620983410549</v>
      </c>
      <c r="BB82" s="41">
        <v>2.5797115912379618</v>
      </c>
      <c r="BC82" s="41">
        <v>1.7071113096124262</v>
      </c>
      <c r="BD82" s="41">
        <v>1.6872387019709338</v>
      </c>
      <c r="BE82" s="41">
        <v>1.979755879726109</v>
      </c>
      <c r="BF82" s="41">
        <v>1.6993788819875777</v>
      </c>
      <c r="BG82" s="41">
        <f>(2*AZ82)+(2*BA82)+(4*BB82)</f>
        <v>28.03328443965011</v>
      </c>
      <c r="BH82" s="41">
        <f>BG82+(4*BC82)</f>
        <v>34.861729678099813</v>
      </c>
      <c r="BI82" s="41">
        <f>(BH82+(BD82*4))</f>
        <v>41.610684485983548</v>
      </c>
      <c r="BJ82" s="41">
        <f>(BD82*4)</f>
        <v>6.7489548078837354</v>
      </c>
      <c r="BK82" s="41">
        <f>(BE82*4)</f>
        <v>7.919023518904436</v>
      </c>
      <c r="BL82" s="41">
        <f>(BF82*4)</f>
        <v>6.7975155279503108</v>
      </c>
      <c r="BM82" s="41">
        <f>SUM(BJ82:BL82)</f>
        <v>21.465493854738483</v>
      </c>
      <c r="BN82" s="41">
        <v>4.7465688946142786</v>
      </c>
      <c r="BO82" s="41">
        <v>3.4623623773227719</v>
      </c>
      <c r="BP82" s="41">
        <v>4.8101392146100483</v>
      </c>
      <c r="BQ82" s="41">
        <v>3.7864125849833759</v>
      </c>
      <c r="BR82" s="41">
        <v>3.0310571371690225</v>
      </c>
      <c r="BS82" s="41">
        <v>3.1953954549965267</v>
      </c>
      <c r="BT82" s="41">
        <v>4</v>
      </c>
      <c r="BU82" s="41">
        <f>(2*BN82)+(2*BO82)+(4*BP82)</f>
        <v>35.658419402314294</v>
      </c>
      <c r="BV82" s="41">
        <f>BU82+(4*BQ82)</f>
        <v>50.804069742247798</v>
      </c>
      <c r="BW82" s="41">
        <f>(BV82+(BR82*4))</f>
        <v>62.928298290923891</v>
      </c>
      <c r="BX82" s="41">
        <f>(BR82*4)</f>
        <v>12.12422854867609</v>
      </c>
      <c r="BY82" s="41">
        <f>(BS82*4)</f>
        <v>12.781581819986107</v>
      </c>
      <c r="BZ82" s="41">
        <f>(BT82*4)</f>
        <v>16</v>
      </c>
      <c r="CA82" s="4">
        <v>31</v>
      </c>
      <c r="CB82" s="4">
        <v>63.1</v>
      </c>
      <c r="CC82" s="4">
        <v>67.650000000000006</v>
      </c>
      <c r="CD82" s="8">
        <v>9.6300000000000008</v>
      </c>
      <c r="CE82" s="25">
        <f t="shared" si="69"/>
        <v>642.00000000000011</v>
      </c>
      <c r="CF82" s="4">
        <v>3.45</v>
      </c>
      <c r="CG82" s="41">
        <f t="shared" si="55"/>
        <v>22.149000000000004</v>
      </c>
      <c r="CH82" s="37">
        <v>25.85</v>
      </c>
      <c r="CI82" s="25">
        <f>(CH82/1000)*(10000/(0.5*2*0.15))</f>
        <v>1723.3333333333335</v>
      </c>
      <c r="CJ82" s="43">
        <v>2.42</v>
      </c>
      <c r="CK82" s="41">
        <f>CI82*CJ82/100</f>
        <v>41.704666666666668</v>
      </c>
      <c r="CL82" s="38">
        <v>88.29</v>
      </c>
      <c r="CM82" s="25">
        <f>(CL82/1000)*(10000/(0.5*2*0.15))</f>
        <v>5886.0000000000009</v>
      </c>
      <c r="CN82" s="43">
        <v>1.19</v>
      </c>
      <c r="CO82" s="41">
        <f>CM82*CN82/100</f>
        <v>70.043400000000005</v>
      </c>
      <c r="CP82" s="38">
        <v>124.49</v>
      </c>
      <c r="CQ82" s="25">
        <f>(CP82/1000)*(10000/(0.5*2*0.15))</f>
        <v>8299.3333333333339</v>
      </c>
      <c r="CR82" s="43">
        <v>0.86399999999999999</v>
      </c>
      <c r="CS82" s="41">
        <f>CQ82*CR82/100</f>
        <v>71.706240000000008</v>
      </c>
      <c r="CT82" s="8">
        <v>496.98</v>
      </c>
      <c r="CU82" s="8">
        <v>4.5153006633854202</v>
      </c>
      <c r="CV82" s="8">
        <v>4.6472474999999998</v>
      </c>
      <c r="CW82" s="8">
        <v>1069.4072136248392</v>
      </c>
      <c r="CX82" s="25">
        <f t="shared" si="119"/>
        <v>1069.4072136248392</v>
      </c>
      <c r="CY82" s="25">
        <f t="shared" si="75"/>
        <v>1080.3913043478262</v>
      </c>
      <c r="CZ82" s="25">
        <f>CX82/(CQ82)</f>
        <v>0.12885459237185787</v>
      </c>
      <c r="DA82" s="43">
        <v>1.8</v>
      </c>
      <c r="DB82" s="41">
        <f t="shared" si="76"/>
        <v>19.249329845247107</v>
      </c>
      <c r="DC82" s="41">
        <v>63.9</v>
      </c>
      <c r="DD82" s="41">
        <v>1231</v>
      </c>
      <c r="DE82" s="41">
        <f t="shared" si="70"/>
        <v>51.909017059301384</v>
      </c>
      <c r="DF82" s="41">
        <v>27</v>
      </c>
      <c r="DG82" s="41">
        <v>0.7971111111111111</v>
      </c>
      <c r="DH82" s="41">
        <v>0.57868333333333333</v>
      </c>
      <c r="DI82" s="41">
        <v>0.49031111111111109</v>
      </c>
      <c r="DJ82" s="41">
        <v>0.76174166666666676</v>
      </c>
      <c r="DK82" s="41">
        <v>0.50706388888888876</v>
      </c>
      <c r="DL82" s="41">
        <v>0.31438888888888894</v>
      </c>
      <c r="DM82" s="41">
        <v>0.22249741666666667</v>
      </c>
      <c r="DN82" s="41">
        <v>0.20090749999999996</v>
      </c>
      <c r="DO82" s="41">
        <v>0.23826755555555559</v>
      </c>
      <c r="DP82" s="41">
        <v>0.21682300000000002</v>
      </c>
      <c r="DQ82" s="41">
        <v>6.6295527777777793E-2</v>
      </c>
      <c r="DR82" s="41">
        <v>8.2854444444444453E-2</v>
      </c>
      <c r="DS82" s="41">
        <v>0.15857680555555556</v>
      </c>
      <c r="DT82" s="41">
        <v>0.43419452777777784</v>
      </c>
      <c r="DU82" s="41">
        <v>0.4156644166666667</v>
      </c>
      <c r="DV82" s="41">
        <v>0.19267499999999996</v>
      </c>
      <c r="DW82" s="41">
        <v>0.57387305555555568</v>
      </c>
      <c r="DX82" s="41">
        <v>0.50408011111111106</v>
      </c>
      <c r="DY82" s="41">
        <v>0.66591888888888884</v>
      </c>
      <c r="DZ82" s="41">
        <v>0.71494774999999999</v>
      </c>
      <c r="EA82" s="41">
        <v>0.71132324999999985</v>
      </c>
      <c r="EB82" s="41">
        <v>0.75357455555555541</v>
      </c>
      <c r="EC82" s="41">
        <v>21.485833333333332</v>
      </c>
      <c r="ED82" s="41">
        <v>25.308611111111109</v>
      </c>
      <c r="EE82" s="41">
        <v>26.064166666666665</v>
      </c>
      <c r="EF82" s="41">
        <v>27.100555555555559</v>
      </c>
      <c r="EG82" s="41">
        <f t="shared" si="77"/>
        <v>4.5783333333333331</v>
      </c>
      <c r="EH82" s="41">
        <v>37.372777777777785</v>
      </c>
      <c r="EI82" s="42">
        <f t="shared" si="78"/>
        <v>94.926855555555576</v>
      </c>
      <c r="EJ82" s="4">
        <v>105</v>
      </c>
      <c r="EK82" s="40">
        <f t="shared" si="79"/>
        <v>10.073144444444424</v>
      </c>
      <c r="EL82" s="41">
        <v>0.74815514393581806</v>
      </c>
      <c r="EM82" s="41">
        <v>0.55453848513449677</v>
      </c>
      <c r="EN82" s="41">
        <v>0.46656993865030427</v>
      </c>
      <c r="EO82" s="41">
        <v>0.71321934874940829</v>
      </c>
      <c r="EP82" s="41">
        <v>0.49482326569136109</v>
      </c>
      <c r="EQ82" s="41">
        <v>0.30213211420481362</v>
      </c>
      <c r="ER82" s="41">
        <v>0.20375804270882439</v>
      </c>
      <c r="ES82" s="41">
        <v>0.18077723572439852</v>
      </c>
      <c r="ET82" s="41">
        <v>0.23174663119395947</v>
      </c>
      <c r="EU82" s="41">
        <v>0.2090438737612082</v>
      </c>
      <c r="EV82" s="41">
        <v>5.6906287871637547E-2</v>
      </c>
      <c r="EW82" s="41">
        <v>8.6139090372817459E-2</v>
      </c>
      <c r="EX82" s="41">
        <v>0.14857668239735761</v>
      </c>
      <c r="EY82" s="41">
        <v>0.42461531547900055</v>
      </c>
      <c r="EZ82" s="41">
        <v>0.40486480863614766</v>
      </c>
      <c r="FA82" s="41">
        <v>0.19269115148655042</v>
      </c>
      <c r="FB82" s="41">
        <v>0.5121550363378955</v>
      </c>
      <c r="FC82" s="41">
        <v>0.44154977725342087</v>
      </c>
      <c r="FD82" s="41">
        <v>0.6407237833883912</v>
      </c>
      <c r="FE82" s="41">
        <v>0.72896534544596503</v>
      </c>
      <c r="FF82" s="41">
        <v>0.68701054483246715</v>
      </c>
      <c r="FG82" s="41">
        <v>0.76384001604530249</v>
      </c>
      <c r="FH82" s="41">
        <v>21.449277961302453</v>
      </c>
      <c r="FI82" s="41">
        <v>25.524431335535738</v>
      </c>
      <c r="FJ82" s="41">
        <v>26.984676734308394</v>
      </c>
      <c r="FK82" s="41">
        <v>27.208803680981461</v>
      </c>
      <c r="FL82" s="41">
        <f t="shared" si="80"/>
        <v>5.5353987730059409</v>
      </c>
      <c r="FM82" s="41">
        <v>38.760486078338786</v>
      </c>
      <c r="FN82" s="40">
        <f t="shared" si="81"/>
        <v>98.451634638980522</v>
      </c>
      <c r="FO82" s="4">
        <v>105</v>
      </c>
      <c r="FP82" s="40">
        <f t="shared" si="82"/>
        <v>6.5483653610194779</v>
      </c>
      <c r="FQ82" s="41">
        <v>0.74712444444444404</v>
      </c>
      <c r="FR82" s="41">
        <v>0.51797111111111116</v>
      </c>
      <c r="FS82" s="41">
        <v>0.39215333333333341</v>
      </c>
      <c r="FT82" s="41">
        <v>0.71551999999999993</v>
      </c>
      <c r="FU82" s="41">
        <v>0.42601333333333319</v>
      </c>
      <c r="FV82" s="41">
        <v>0.27181777777777782</v>
      </c>
      <c r="FW82" s="41">
        <v>0.27523195555555552</v>
      </c>
      <c r="FX82" s="41">
        <v>0.25511473333333329</v>
      </c>
      <c r="FY82" s="41">
        <v>0.31237737777777774</v>
      </c>
      <c r="FZ82" s="41">
        <v>0.29271175555555562</v>
      </c>
      <c r="GA82" s="41">
        <v>9.9527777777777798E-2</v>
      </c>
      <c r="GB82" s="41">
        <v>0.13945633333333329</v>
      </c>
      <c r="GC82" s="41">
        <v>0.18097466666666662</v>
      </c>
      <c r="GD82" s="41">
        <v>0.46652757777777776</v>
      </c>
      <c r="GE82" s="41">
        <v>0.44940517777777778</v>
      </c>
      <c r="GF82" s="41">
        <v>0.15419555555555553</v>
      </c>
      <c r="GG82" s="41">
        <v>0.76891337777777768</v>
      </c>
      <c r="GH82" s="41">
        <v>0.69464628888888891</v>
      </c>
      <c r="GI82" s="41">
        <v>0.58301211111111095</v>
      </c>
      <c r="GJ82" s="41">
        <v>0.67516015555555575</v>
      </c>
      <c r="GK82" s="41">
        <v>0.64644153333333332</v>
      </c>
      <c r="GL82" s="41">
        <v>0.72407691111111094</v>
      </c>
      <c r="GM82" s="41">
        <v>20.625333333333327</v>
      </c>
      <c r="GN82" s="41">
        <v>27.039111111111112</v>
      </c>
      <c r="GO82" s="41">
        <v>27.000444444444454</v>
      </c>
      <c r="GP82" s="41">
        <v>27.470666666666666</v>
      </c>
      <c r="GQ82" s="41">
        <f t="shared" si="83"/>
        <v>6.3751111111111278</v>
      </c>
      <c r="GR82" s="40">
        <v>39.437555555555562</v>
      </c>
      <c r="GS82" s="40">
        <f t="shared" si="84"/>
        <v>100.17139111111113</v>
      </c>
      <c r="GT82" s="4">
        <v>104</v>
      </c>
      <c r="GU82" s="41">
        <f t="shared" si="85"/>
        <v>3.8286088888888656</v>
      </c>
      <c r="GV82" s="41">
        <v>0.78941632653061222</v>
      </c>
      <c r="GW82" s="41">
        <v>0.54187127158555681</v>
      </c>
      <c r="GX82" s="41">
        <v>0.36692841444270025</v>
      </c>
      <c r="GY82" s="41">
        <v>0.75767833594976497</v>
      </c>
      <c r="GZ82" s="41">
        <v>0.4307227629513346</v>
      </c>
      <c r="HA82" s="41">
        <v>0.27044458398744126</v>
      </c>
      <c r="HB82" s="41">
        <v>0.29305876295133437</v>
      </c>
      <c r="HC82" s="41">
        <v>0.27435288854003115</v>
      </c>
      <c r="HD82" s="41">
        <v>0.36458273783359513</v>
      </c>
      <c r="HE82" s="41">
        <v>0.34689848665620082</v>
      </c>
      <c r="HF82" s="41">
        <v>0.11476519309262161</v>
      </c>
      <c r="HG82" s="41">
        <v>0.19407668445839865</v>
      </c>
      <c r="HH82" s="41">
        <v>0.18491687441130286</v>
      </c>
      <c r="HI82" s="41">
        <v>0.48836029984301388</v>
      </c>
      <c r="HJ82" s="41">
        <v>0.47273519937205705</v>
      </c>
      <c r="HK82" s="41">
        <v>0.16027817896389326</v>
      </c>
      <c r="HL82" s="41">
        <v>0.83984060596546384</v>
      </c>
      <c r="HM82" s="41">
        <v>0.76579260596546317</v>
      </c>
      <c r="HN82" s="41">
        <v>0.50993222605965527</v>
      </c>
      <c r="HO82" s="41">
        <v>0.63108092307692265</v>
      </c>
      <c r="HP82" s="41">
        <v>0.58628550078493002</v>
      </c>
      <c r="HQ82" s="41">
        <v>0.68812895133437979</v>
      </c>
      <c r="HR82" s="41">
        <v>16.172872841444264</v>
      </c>
      <c r="HS82" s="41">
        <v>22.812119309262172</v>
      </c>
      <c r="HT82" s="41">
        <v>23.256452119309213</v>
      </c>
      <c r="HU82" s="41">
        <v>23.212119309262192</v>
      </c>
      <c r="HV82" s="41">
        <f t="shared" si="86"/>
        <v>7.0835792778649491</v>
      </c>
      <c r="HW82" s="41">
        <v>38.084191522762929</v>
      </c>
      <c r="HX82" s="41">
        <f t="shared" si="87"/>
        <v>96.733846467817841</v>
      </c>
      <c r="HY82" s="4">
        <v>106</v>
      </c>
      <c r="HZ82" s="40">
        <f t="shared" si="88"/>
        <v>9.2661535321821589</v>
      </c>
      <c r="IA82" s="41">
        <v>0.71345098039215682</v>
      </c>
      <c r="IB82" s="41">
        <v>0.43431764705882347</v>
      </c>
      <c r="IC82" s="41">
        <v>0.26872941176470577</v>
      </c>
      <c r="ID82" s="41">
        <v>0.65894117647058825</v>
      </c>
      <c r="IE82" s="41">
        <v>0.31398823529411768</v>
      </c>
      <c r="IF82" s="41">
        <v>0.2063490196078431</v>
      </c>
      <c r="IG82" s="41">
        <v>0.3890521372549019</v>
      </c>
      <c r="IH82" s="41">
        <v>0.35495694117647059</v>
      </c>
      <c r="II82" s="41">
        <v>0.45345678431372549</v>
      </c>
      <c r="IJ82" s="41">
        <v>0.4214293529411765</v>
      </c>
      <c r="IK82" s="41">
        <v>0.16260823529411769</v>
      </c>
      <c r="IL82" s="41">
        <v>0.23800613725490197</v>
      </c>
      <c r="IM82" s="41">
        <v>0.24274715686274514</v>
      </c>
      <c r="IN82" s="41">
        <v>0.55092729411764696</v>
      </c>
      <c r="IO82" s="41">
        <v>0.5226565490196079</v>
      </c>
      <c r="IP82" s="41">
        <v>0.10763921568627449</v>
      </c>
      <c r="IQ82" s="41">
        <v>1.2990957058823533</v>
      </c>
      <c r="IR82" s="41">
        <v>1.1233854901960787</v>
      </c>
      <c r="IS82" s="41">
        <v>0.53841768627450981</v>
      </c>
      <c r="IT82" s="41">
        <v>0.62963507843137245</v>
      </c>
      <c r="IU82" s="41">
        <v>0.62840911764705898</v>
      </c>
      <c r="IV82" s="41">
        <v>0.70202294117647046</v>
      </c>
      <c r="IW82" s="41">
        <v>21.18117647058823</v>
      </c>
      <c r="IX82" s="41">
        <v>26.723529411764709</v>
      </c>
      <c r="IY82" s="41">
        <v>26.74117647058824</v>
      </c>
      <c r="IZ82" s="41">
        <v>26.871176470588242</v>
      </c>
      <c r="JA82" s="41">
        <f t="shared" si="89"/>
        <v>5.5600000000000094</v>
      </c>
      <c r="JB82" s="41">
        <v>41.689215686274501</v>
      </c>
      <c r="JC82" s="41">
        <f t="shared" si="90"/>
        <v>105.89060784313723</v>
      </c>
      <c r="JD82" s="41">
        <v>112</v>
      </c>
      <c r="JE82" s="41">
        <f t="shared" si="91"/>
        <v>6.1093921568627678</v>
      </c>
      <c r="JF82" s="41">
        <v>0.64497777777777765</v>
      </c>
      <c r="JG82" s="41">
        <v>0.39740740740740738</v>
      </c>
      <c r="JH82" s="41">
        <v>0.24006666666666676</v>
      </c>
      <c r="JI82" s="41">
        <v>0.59498703703703715</v>
      </c>
      <c r="JJ82" s="41">
        <v>0.28594259259259258</v>
      </c>
      <c r="JK82" s="41">
        <v>0.18763148148148154</v>
      </c>
      <c r="JL82" s="41">
        <v>0.38540099999999999</v>
      </c>
      <c r="JM82" s="41">
        <v>0.35097155555555559</v>
      </c>
      <c r="JN82" s="41">
        <v>0.45833548148148157</v>
      </c>
      <c r="JO82" s="41">
        <v>0.42632190740740739</v>
      </c>
      <c r="JP82" s="41">
        <v>0.16485846296296297</v>
      </c>
      <c r="JQ82" s="41">
        <v>0.25029055555555557</v>
      </c>
      <c r="JR82" s="41">
        <v>0.23686668518518522</v>
      </c>
      <c r="JS82" s="41">
        <v>0.54880140740740724</v>
      </c>
      <c r="JT82" s="41">
        <v>0.5202649629629631</v>
      </c>
      <c r="JU82" s="41">
        <v>9.8311111111111113E-2</v>
      </c>
      <c r="JV82" s="41">
        <v>1.2880497037037035</v>
      </c>
      <c r="JW82" s="41">
        <v>1.1089626111111113</v>
      </c>
      <c r="JX82" s="41">
        <v>0.51959487037037022</v>
      </c>
      <c r="JY82" s="41">
        <v>0.61980798148148131</v>
      </c>
      <c r="JZ82" s="41">
        <v>0.61131655555555564</v>
      </c>
      <c r="KA82" s="41">
        <v>0.69253927777777791</v>
      </c>
      <c r="KB82" s="41">
        <v>25.130370370370365</v>
      </c>
      <c r="KC82" s="41">
        <v>29.30592592592593</v>
      </c>
      <c r="KD82" s="41">
        <v>29.700370370370372</v>
      </c>
      <c r="KE82" s="41">
        <v>28.690740740740747</v>
      </c>
      <c r="KF82" s="41">
        <f t="shared" si="92"/>
        <v>4.5700000000000074</v>
      </c>
      <c r="KG82" s="41">
        <v>43.731851851851872</v>
      </c>
      <c r="KH82" s="41">
        <f t="shared" si="93"/>
        <v>111.07890370370376</v>
      </c>
      <c r="KI82" s="41">
        <v>120</v>
      </c>
      <c r="KJ82" s="41">
        <f t="shared" si="94"/>
        <v>8.9210962962962412</v>
      </c>
      <c r="KK82" s="41">
        <v>0.39969696969696972</v>
      </c>
      <c r="KL82" s="41">
        <v>0.24230000000000002</v>
      </c>
      <c r="KM82" s="41">
        <v>0.14039090909090912</v>
      </c>
      <c r="KN82" s="41">
        <v>0.3723424242424242</v>
      </c>
      <c r="KO82" s="41">
        <v>0.17001515151515154</v>
      </c>
      <c r="KP82" s="41">
        <v>0.11240909090909093</v>
      </c>
      <c r="KQ82" s="41">
        <v>0.40278972727272727</v>
      </c>
      <c r="KR82" s="41">
        <v>0.37292833333333331</v>
      </c>
      <c r="KS82" s="41">
        <v>0.48051300000000008</v>
      </c>
      <c r="KT82" s="41">
        <v>0.4531325151515152</v>
      </c>
      <c r="KU82" s="41">
        <v>0.17655533333333331</v>
      </c>
      <c r="KV82" s="41">
        <v>0.26877990909090904</v>
      </c>
      <c r="KW82" s="41">
        <v>0.24463166666666664</v>
      </c>
      <c r="KX82" s="41">
        <v>0.56039478787878783</v>
      </c>
      <c r="KY82" s="41">
        <v>0.53575327272727258</v>
      </c>
      <c r="KZ82" s="41">
        <v>5.7606060606060598E-2</v>
      </c>
      <c r="LA82" s="41">
        <v>1.3767996363636361</v>
      </c>
      <c r="LB82" s="41">
        <v>1.2135290909090906</v>
      </c>
      <c r="LC82" s="41">
        <v>0.51079760606060609</v>
      </c>
      <c r="LD82" s="41">
        <v>0.61244909090909083</v>
      </c>
      <c r="LE82" s="41">
        <v>0.60669227272727266</v>
      </c>
      <c r="LF82" s="41">
        <v>0.68846033333333345</v>
      </c>
      <c r="LG82" s="41">
        <v>21.263939393939388</v>
      </c>
      <c r="LH82" s="41">
        <v>21.715757575757575</v>
      </c>
      <c r="LI82" s="41">
        <v>20.799999999999994</v>
      </c>
      <c r="LJ82" s="41">
        <v>19.88818181818182</v>
      </c>
      <c r="LK82" s="41">
        <f t="shared" si="95"/>
        <v>-0.46393939393939476</v>
      </c>
      <c r="LL82" s="41">
        <v>56.026060606060618</v>
      </c>
      <c r="LM82" s="41">
        <f t="shared" si="96"/>
        <v>142.30619393939398</v>
      </c>
      <c r="LN82" s="41">
        <v>150</v>
      </c>
      <c r="LO82" s="41">
        <f t="shared" si="97"/>
        <v>7.6938060606060219</v>
      </c>
      <c r="LP82" s="41">
        <v>0.36317307692307693</v>
      </c>
      <c r="LQ82" s="41">
        <v>0.20907307692307692</v>
      </c>
      <c r="LR82" s="41">
        <v>0.12196153846153845</v>
      </c>
      <c r="LS82" s="41">
        <v>0.33920769230769232</v>
      </c>
      <c r="LT82" s="41">
        <v>0.15090384615384614</v>
      </c>
      <c r="LU82" s="41">
        <v>9.7115384615384576E-2</v>
      </c>
      <c r="LV82" s="41">
        <v>0.41382538461538471</v>
      </c>
      <c r="LW82" s="41">
        <v>0.38521419230769227</v>
      </c>
      <c r="LX82" s="41">
        <v>0.49877811538461536</v>
      </c>
      <c r="LY82" s="41">
        <v>0.47265888461538474</v>
      </c>
      <c r="LZ82" s="41">
        <v>0.16361984615384617</v>
      </c>
      <c r="MA82" s="41">
        <v>0.26657042307692308</v>
      </c>
      <c r="MB82" s="41">
        <v>0.26912449999999999</v>
      </c>
      <c r="MC82" s="41">
        <v>0.57831834615384603</v>
      </c>
      <c r="MD82" s="41">
        <v>0.55501423076923073</v>
      </c>
      <c r="ME82" s="41">
        <v>5.3788461538461535E-2</v>
      </c>
      <c r="MF82" s="41">
        <v>1.4356786538461535</v>
      </c>
      <c r="MG82" s="41">
        <v>1.2746778076923078</v>
      </c>
      <c r="MH82" s="41">
        <v>0.54091496153846164</v>
      </c>
      <c r="MI82" s="41">
        <v>0.65617692307692299</v>
      </c>
      <c r="MJ82" s="41">
        <v>0.63775926923076909</v>
      </c>
      <c r="MK82" s="41">
        <v>0.72828492307692305</v>
      </c>
      <c r="ML82" s="41">
        <v>22.449999999999996</v>
      </c>
      <c r="MM82" s="41">
        <v>24.161923076923074</v>
      </c>
      <c r="MN82" s="41">
        <v>24.184230769230769</v>
      </c>
      <c r="MO82" s="41">
        <v>22.980384615384615</v>
      </c>
      <c r="MP82" s="41">
        <f t="shared" si="98"/>
        <v>1.7342307692307735</v>
      </c>
      <c r="MQ82" s="41">
        <v>59.215000000000003</v>
      </c>
      <c r="MR82" s="41">
        <f t="shared" si="99"/>
        <v>150.40610000000001</v>
      </c>
      <c r="MS82" s="41">
        <v>150</v>
      </c>
      <c r="MT82" s="41">
        <f t="shared" si="100"/>
        <v>-0.40610000000000923</v>
      </c>
      <c r="MU82" s="41">
        <v>0.29869629629629635</v>
      </c>
      <c r="MV82" s="41">
        <v>0.17512962962962958</v>
      </c>
      <c r="MW82" s="41">
        <v>0.10021851851851853</v>
      </c>
      <c r="MX82" s="41">
        <v>0.27597777777777777</v>
      </c>
      <c r="MY82" s="41">
        <v>0.12283333333333332</v>
      </c>
      <c r="MZ82" s="41">
        <v>8.1488888888888888E-2</v>
      </c>
      <c r="NA82" s="41">
        <v>0.41656877777777779</v>
      </c>
      <c r="NB82" s="41">
        <v>0.38400162962962969</v>
      </c>
      <c r="NC82" s="41">
        <v>0.49727288888888904</v>
      </c>
      <c r="ND82" s="41">
        <v>0.46739414814814817</v>
      </c>
      <c r="NE82" s="41">
        <v>0.17645477777777774</v>
      </c>
      <c r="NF82" s="41">
        <v>0.27367070370370378</v>
      </c>
      <c r="NG82" s="41">
        <v>0.25972644444444443</v>
      </c>
      <c r="NH82" s="41">
        <v>0.57062903703703693</v>
      </c>
      <c r="NI82" s="41">
        <v>0.54380066666666671</v>
      </c>
      <c r="NJ82" s="41">
        <v>4.1344444444444448E-2</v>
      </c>
      <c r="NK82" s="41">
        <v>1.4529391481481482</v>
      </c>
      <c r="NL82" s="41">
        <v>1.2651357037037041</v>
      </c>
      <c r="NM82" s="41">
        <v>0.52267955555555556</v>
      </c>
      <c r="NN82" s="41">
        <v>0.62820492592592592</v>
      </c>
      <c r="NO82" s="41">
        <v>0.61986551851851857</v>
      </c>
      <c r="NP82" s="41">
        <v>0.70324607407407413</v>
      </c>
      <c r="NQ82" s="41">
        <v>24.082962962962963</v>
      </c>
      <c r="NR82" s="41">
        <v>27.174814814814816</v>
      </c>
      <c r="NS82" s="41">
        <v>27.484444444444446</v>
      </c>
      <c r="NT82" s="41">
        <v>26.191481481481489</v>
      </c>
      <c r="NU82" s="41">
        <f t="shared" si="101"/>
        <v>3.4014814814814827</v>
      </c>
      <c r="NV82" s="41">
        <v>73.387037037037061</v>
      </c>
      <c r="NW82" s="41">
        <f t="shared" si="102"/>
        <v>186.40307407407414</v>
      </c>
      <c r="NX82" s="41">
        <v>174</v>
      </c>
      <c r="NY82" s="41">
        <f t="shared" si="103"/>
        <v>-12.403074074074141</v>
      </c>
      <c r="NZ82" s="41">
        <v>0.25128461538461538</v>
      </c>
      <c r="OA82" s="41">
        <v>0.15822307692307694</v>
      </c>
      <c r="OB82" s="41">
        <v>9.721538461538462E-2</v>
      </c>
      <c r="OC82" s="41">
        <v>0.23456923076923081</v>
      </c>
      <c r="OD82" s="41">
        <v>0.11185384615384614</v>
      </c>
      <c r="OE82" s="41">
        <v>7.0884615384615379E-2</v>
      </c>
      <c r="OF82" s="41">
        <v>0.38348530769230771</v>
      </c>
      <c r="OG82" s="41">
        <v>0.35435400000000006</v>
      </c>
      <c r="OH82" s="41">
        <v>0.44176449999999995</v>
      </c>
      <c r="OI82" s="41">
        <v>0.41411976923076926</v>
      </c>
      <c r="OJ82" s="41">
        <v>0.17189719230769235</v>
      </c>
      <c r="OK82" s="41">
        <v>0.23936811538461533</v>
      </c>
      <c r="OL82" s="41">
        <v>0.2266816153846154</v>
      </c>
      <c r="OM82" s="41">
        <v>0.55952676923076927</v>
      </c>
      <c r="ON82" s="41">
        <v>0.5358409230769231</v>
      </c>
      <c r="OO82" s="41">
        <v>4.0969230769230772E-2</v>
      </c>
      <c r="OP82" s="41">
        <v>1.2540666923076922</v>
      </c>
      <c r="OQ82" s="41">
        <v>1.103096653846154</v>
      </c>
      <c r="OR82" s="41">
        <v>0.51296223076923075</v>
      </c>
      <c r="OS82" s="41">
        <v>0.59282942307692299</v>
      </c>
      <c r="OT82" s="41">
        <v>0.60196149999999993</v>
      </c>
      <c r="OU82" s="41">
        <v>0.6668606923076924</v>
      </c>
      <c r="OV82" s="41">
        <v>14.840384615384616</v>
      </c>
      <c r="OW82" s="41">
        <v>18.080384615384613</v>
      </c>
      <c r="OX82" s="41">
        <v>18.287692307692307</v>
      </c>
      <c r="OY82" s="41">
        <v>17.355384615384615</v>
      </c>
      <c r="OZ82" s="41">
        <f t="shared" si="104"/>
        <v>3.4473076923076906</v>
      </c>
      <c r="PA82" s="41">
        <v>40.327307692307691</v>
      </c>
      <c r="PB82" s="41">
        <f t="shared" si="105"/>
        <v>102.43136153846154</v>
      </c>
      <c r="PC82" s="41">
        <v>184</v>
      </c>
      <c r="PD82" s="41">
        <f t="shared" si="106"/>
        <v>81.568638461538455</v>
      </c>
      <c r="PE82" s="41">
        <v>0.24759423076923073</v>
      </c>
      <c r="PF82" s="41">
        <v>0.13400000000000001</v>
      </c>
      <c r="PG82" s="41">
        <v>0.14475576923076924</v>
      </c>
      <c r="PH82" s="41">
        <v>0.22475384615384617</v>
      </c>
      <c r="PI82" s="41">
        <v>0.1172961538461539</v>
      </c>
      <c r="PJ82" s="41">
        <v>8.4378846153846152E-2</v>
      </c>
      <c r="PK82" s="41">
        <v>0.35676355769230761</v>
      </c>
      <c r="PL82" s="41">
        <v>0.31448298076923076</v>
      </c>
      <c r="PM82" s="41">
        <v>0.26243851923076933</v>
      </c>
      <c r="PN82" s="41">
        <v>0.21762876923076924</v>
      </c>
      <c r="PO82" s="41">
        <v>6.7096846153846174E-2</v>
      </c>
      <c r="PP82" s="41">
        <v>-3.7075461538461529E-2</v>
      </c>
      <c r="PQ82" s="41">
        <v>0.29702600000000001</v>
      </c>
      <c r="PR82" s="41">
        <v>0.49109030769230766</v>
      </c>
      <c r="PS82" s="41">
        <v>0.45420023076923088</v>
      </c>
      <c r="PT82" s="41">
        <v>3.2917307692307711E-2</v>
      </c>
      <c r="PU82" s="41">
        <v>1.1228705769230767</v>
      </c>
      <c r="PV82" s="41">
        <v>0.92793459615384621</v>
      </c>
      <c r="PW82" s="41">
        <v>1.1531072884615385</v>
      </c>
      <c r="PX82" s="41">
        <v>0.83903009615384627</v>
      </c>
      <c r="PY82" s="41">
        <v>1.1182610384615381</v>
      </c>
      <c r="PZ82" s="41">
        <v>0.87460846153846128</v>
      </c>
      <c r="QA82" s="41">
        <v>24.834038461538476</v>
      </c>
      <c r="QB82" s="41">
        <v>29.012115384615381</v>
      </c>
      <c r="QC82" s="41">
        <v>29.502307692307685</v>
      </c>
      <c r="QD82" s="41">
        <v>28.120769230769234</v>
      </c>
      <c r="QE82" s="41">
        <f t="shared" si="107"/>
        <v>4.6682692307692086</v>
      </c>
      <c r="QF82" s="41">
        <v>74.674999999999926</v>
      </c>
      <c r="QG82" s="41">
        <f t="shared" si="108"/>
        <v>189.67449999999982</v>
      </c>
      <c r="QH82" s="41">
        <v>185</v>
      </c>
      <c r="QI82" s="41">
        <f t="shared" si="109"/>
        <v>-4.6744999999998242</v>
      </c>
      <c r="QJ82" s="41">
        <v>0.2264653846153846</v>
      </c>
      <c r="QK82" s="41">
        <v>0.16236538461538461</v>
      </c>
      <c r="QL82" s="41">
        <v>0.14935384615384614</v>
      </c>
      <c r="QM82" s="41">
        <v>0.15666923076923076</v>
      </c>
      <c r="QN82" s="41">
        <v>0.11312307692307688</v>
      </c>
      <c r="QO82" s="41">
        <v>8.5230769230769235E-2</v>
      </c>
      <c r="QP82" s="41">
        <v>0.33279934615384615</v>
      </c>
      <c r="QQ82" s="41">
        <v>0.16137003846153847</v>
      </c>
      <c r="QR82" s="41">
        <v>0.20449980769230766</v>
      </c>
      <c r="QS82" s="41">
        <v>2.4004846153846161E-2</v>
      </c>
      <c r="QT82" s="41">
        <v>0.17839688461538467</v>
      </c>
      <c r="QU82" s="41">
        <v>4.1508576923076926E-2</v>
      </c>
      <c r="QV82" s="41">
        <v>0.16437280769230772</v>
      </c>
      <c r="QW82" s="41">
        <v>0.45229507692307691</v>
      </c>
      <c r="QX82" s="41">
        <v>0.29582526923076913</v>
      </c>
      <c r="QY82" s="41">
        <v>2.7892307692307692E-2</v>
      </c>
      <c r="QZ82" s="41">
        <v>1.0078766538461537</v>
      </c>
      <c r="RA82" s="41">
        <v>0.38812019230769229</v>
      </c>
      <c r="RB82" s="41">
        <v>0.80978180769230756</v>
      </c>
      <c r="RC82" s="41">
        <v>0.49093200000000004</v>
      </c>
      <c r="RD82" s="41">
        <v>0.83324280769230796</v>
      </c>
      <c r="RE82" s="41">
        <v>0.56038115384615395</v>
      </c>
      <c r="RF82" s="41">
        <v>25.540384615384621</v>
      </c>
      <c r="RG82" s="41">
        <v>34.558461538461529</v>
      </c>
      <c r="RH82" s="41">
        <v>35.816153846153846</v>
      </c>
      <c r="RI82" s="41">
        <v>33.756538461538462</v>
      </c>
      <c r="RJ82" s="41">
        <f t="shared" si="110"/>
        <v>10.275769230769225</v>
      </c>
      <c r="RK82" s="41">
        <v>75.767692307692329</v>
      </c>
      <c r="RL82" s="41">
        <f t="shared" si="111"/>
        <v>192.44993846153852</v>
      </c>
      <c r="RM82" s="41">
        <v>197</v>
      </c>
      <c r="RN82" s="41">
        <f t="shared" si="112"/>
        <v>4.5500615384614775</v>
      </c>
      <c r="RO82" s="41">
        <v>0.20550967741935486</v>
      </c>
      <c r="RP82" s="41">
        <v>0.12673548387096772</v>
      </c>
      <c r="RQ82" s="41">
        <v>0.1423967741935484</v>
      </c>
      <c r="RR82" s="41">
        <v>0.14731612903225802</v>
      </c>
      <c r="RS82" s="41">
        <v>0.11603548387096778</v>
      </c>
      <c r="RT82" s="41">
        <v>7.9948387096774182E-2</v>
      </c>
      <c r="RU82" s="41">
        <v>0.27753238709677419</v>
      </c>
      <c r="RV82" s="41">
        <v>0.11877948387096773</v>
      </c>
      <c r="RW82" s="41">
        <v>0.18063425806451611</v>
      </c>
      <c r="RX82" s="41">
        <v>1.6742548387096778E-2</v>
      </c>
      <c r="RY82" s="41">
        <v>4.3638677419354836E-2</v>
      </c>
      <c r="RZ82" s="41">
        <v>-5.8833322580645157E-2</v>
      </c>
      <c r="SA82" s="41">
        <v>0.23669545161290323</v>
      </c>
      <c r="SB82" s="41">
        <v>0.43921274193548382</v>
      </c>
      <c r="SC82" s="41">
        <v>0.29656229032258064</v>
      </c>
      <c r="SD82" s="41">
        <v>3.6087096774193549E-2</v>
      </c>
      <c r="SE82" s="41">
        <v>0.77644732258064519</v>
      </c>
      <c r="SF82" s="41">
        <v>0.27236461290322583</v>
      </c>
      <c r="SG82" s="41">
        <v>1.321165193548387</v>
      </c>
      <c r="SH82" s="41">
        <v>0.84925470967741912</v>
      </c>
      <c r="SI82" s="41">
        <v>1.2549535161290322</v>
      </c>
      <c r="SJ82" s="41">
        <v>0.87514774193548395</v>
      </c>
      <c r="SK82" s="41">
        <v>30.080645161290327</v>
      </c>
      <c r="SL82" s="41">
        <v>38.759032258064515</v>
      </c>
      <c r="SM82" s="41">
        <v>39.586451612903211</v>
      </c>
      <c r="SN82" s="41">
        <v>37.410645161290333</v>
      </c>
      <c r="SO82" s="41">
        <f t="shared" si="113"/>
        <v>9.5058064516128837</v>
      </c>
      <c r="SP82" s="42">
        <v>75.960645161290316</v>
      </c>
      <c r="SQ82" s="42">
        <f t="shared" si="114"/>
        <v>192.9400387096774</v>
      </c>
      <c r="SR82" s="42">
        <v>202.5</v>
      </c>
      <c r="SS82" s="42">
        <f t="shared" si="115"/>
        <v>9.5599612903226046</v>
      </c>
      <c r="ST82" s="41">
        <v>0.20497073170731703</v>
      </c>
      <c r="SU82" s="41">
        <v>0.13489512195121947</v>
      </c>
      <c r="SV82" s="41">
        <v>0.15373902439024389</v>
      </c>
      <c r="SW82" s="41">
        <v>0.15044878048780488</v>
      </c>
      <c r="SX82" s="41">
        <v>0.12117317073170732</v>
      </c>
      <c r="SY82" s="41">
        <v>8.1382926829268287E-2</v>
      </c>
      <c r="SZ82" s="41">
        <v>0.25598507317073177</v>
      </c>
      <c r="TA82" s="41">
        <v>0.10752875609756096</v>
      </c>
      <c r="TB82" s="41">
        <v>0.14193748780487805</v>
      </c>
      <c r="TC82" s="41">
        <v>-1.1035121951219513E-2</v>
      </c>
      <c r="TD82" s="41">
        <v>5.3203585365853644E-2</v>
      </c>
      <c r="TE82" s="41">
        <v>-6.5663073170731709E-2</v>
      </c>
      <c r="TF82" s="41">
        <v>0.20563192682926829</v>
      </c>
      <c r="TG82" s="41">
        <v>0.43097358536585367</v>
      </c>
      <c r="TH82" s="41">
        <v>0.29811278048780487</v>
      </c>
      <c r="TI82" s="41">
        <v>3.9790243902439022E-2</v>
      </c>
      <c r="TJ82" s="41">
        <v>0.69318319512195115</v>
      </c>
      <c r="TK82" s="41">
        <v>0.24351792682926834</v>
      </c>
      <c r="TL82" s="41">
        <v>1.4969038292682932</v>
      </c>
      <c r="TM82" s="41">
        <v>0.80448924390243892</v>
      </c>
      <c r="TN82" s="41">
        <v>1.4125663170731706</v>
      </c>
      <c r="TO82" s="41">
        <v>0.83681987804878033</v>
      </c>
      <c r="TP82" s="41">
        <v>31.886341463414627</v>
      </c>
      <c r="TQ82" s="41">
        <v>44.931219512195106</v>
      </c>
      <c r="TR82" s="41">
        <v>45.635365853658527</v>
      </c>
      <c r="TS82" s="41">
        <v>43.106585365853661</v>
      </c>
      <c r="TT82" s="41">
        <f t="shared" si="62"/>
        <v>13.7490243902439</v>
      </c>
      <c r="TU82" s="41">
        <v>75.96999999999997</v>
      </c>
      <c r="TV82" s="41">
        <f t="shared" si="65"/>
        <v>192.96379999999994</v>
      </c>
      <c r="TW82" s="41">
        <v>207</v>
      </c>
      <c r="TX82" s="41">
        <f t="shared" si="66"/>
        <v>14.036200000000065</v>
      </c>
      <c r="TY82" s="41">
        <v>0.19902</v>
      </c>
      <c r="TZ82" s="41">
        <v>0.13591500000000001</v>
      </c>
      <c r="UA82" s="41">
        <v>0.15864999999999999</v>
      </c>
      <c r="UB82" s="41">
        <v>0.14425000000000002</v>
      </c>
      <c r="UC82" s="41">
        <v>0.12876500000000002</v>
      </c>
      <c r="UD82" s="41">
        <v>8.5429999999999978E-2</v>
      </c>
      <c r="UE82" s="41">
        <v>0.21245584999999995</v>
      </c>
      <c r="UF82" s="41">
        <v>5.6570099999999991E-2</v>
      </c>
      <c r="UG82" s="41">
        <v>0.11102605000000002</v>
      </c>
      <c r="UH82" s="41">
        <v>-4.7610100000000002E-2</v>
      </c>
      <c r="UI82" s="41">
        <v>2.6682099999999997E-2</v>
      </c>
      <c r="UJ82" s="41">
        <v>-7.7402950000000012E-2</v>
      </c>
      <c r="UK82" s="41">
        <v>0.1868244</v>
      </c>
      <c r="UL82" s="41">
        <v>0.39711639999999998</v>
      </c>
      <c r="UM82" s="41">
        <v>0.25603224999999996</v>
      </c>
      <c r="UN82" s="41">
        <v>4.3334999999999999E-2</v>
      </c>
      <c r="UO82" s="41">
        <v>0.54480909999999994</v>
      </c>
      <c r="UP82" s="41">
        <v>0.12196845000000003</v>
      </c>
      <c r="UQ82" s="41">
        <v>1.8545299999999998</v>
      </c>
      <c r="UR82" s="41">
        <v>0.87961029999999985</v>
      </c>
      <c r="US82" s="41">
        <v>1.7247031500000003</v>
      </c>
      <c r="UT82" s="41">
        <v>0.89643790000000012</v>
      </c>
      <c r="UU82" s="41">
        <v>34.049500000000002</v>
      </c>
      <c r="UV82" s="41">
        <v>45.475499999999997</v>
      </c>
      <c r="UW82" s="41">
        <v>45.492999999999995</v>
      </c>
      <c r="UX82" s="41">
        <v>43.057500000000005</v>
      </c>
      <c r="UY82" s="41">
        <f t="shared" si="116"/>
        <v>11.443499999999993</v>
      </c>
      <c r="UZ82" s="42">
        <v>75.983000000000004</v>
      </c>
      <c r="VA82" s="42">
        <f t="shared" si="117"/>
        <v>192.99682000000001</v>
      </c>
      <c r="VB82" s="42">
        <v>206</v>
      </c>
      <c r="VC82" s="42">
        <f t="shared" si="118"/>
        <v>13.003179999999986</v>
      </c>
      <c r="VD82" s="41">
        <f t="shared" si="71"/>
        <v>29.840772690833234</v>
      </c>
      <c r="VE82" s="41">
        <f t="shared" si="72"/>
        <v>30.234320086626351</v>
      </c>
      <c r="VF82" s="41">
        <f t="shared" si="67"/>
        <v>10.471519191405875</v>
      </c>
    </row>
    <row r="83" spans="1:578" x14ac:dyDescent="0.25">
      <c r="A83" s="4">
        <v>2</v>
      </c>
      <c r="B83" s="4">
        <v>9</v>
      </c>
      <c r="C83" s="28">
        <v>902</v>
      </c>
      <c r="D83" s="42">
        <v>-9999</v>
      </c>
      <c r="E83" s="42">
        <v>-9999</v>
      </c>
      <c r="F83" s="4">
        <v>2</v>
      </c>
      <c r="G83" s="4">
        <v>48.8</v>
      </c>
      <c r="H83" s="40">
        <v>171.29873417721518</v>
      </c>
      <c r="I83" s="40">
        <f t="shared" si="73"/>
        <v>220.09873417721519</v>
      </c>
      <c r="J83" s="41">
        <f t="shared" si="74"/>
        <v>0.45521971908420927</v>
      </c>
      <c r="K83" s="4" t="s">
        <v>8</v>
      </c>
      <c r="L83" s="42">
        <v>0</v>
      </c>
      <c r="M83" s="42">
        <f t="shared" si="68"/>
        <v>0</v>
      </c>
      <c r="N83" s="42">
        <v>-9999</v>
      </c>
      <c r="O83" s="42">
        <v>-9999</v>
      </c>
      <c r="P83" s="42">
        <v>-9999</v>
      </c>
      <c r="Q83" s="42">
        <v>-9999</v>
      </c>
      <c r="R83" s="42">
        <v>-9999</v>
      </c>
      <c r="S83" s="42">
        <v>-9999</v>
      </c>
      <c r="T83" s="42">
        <v>-9999</v>
      </c>
      <c r="U83" s="42">
        <v>-9999</v>
      </c>
      <c r="V83" s="42">
        <v>-9999</v>
      </c>
      <c r="W83" s="42">
        <v>-9999</v>
      </c>
      <c r="X83" s="42">
        <v>-9999</v>
      </c>
      <c r="Y83" s="42">
        <v>-9999</v>
      </c>
      <c r="Z83" s="42">
        <v>-9999</v>
      </c>
      <c r="AA83" s="42">
        <v>-9999</v>
      </c>
      <c r="AB83" s="42">
        <v>-9999</v>
      </c>
      <c r="AC83" s="42">
        <v>-9999</v>
      </c>
      <c r="AD83" s="42">
        <v>-9999</v>
      </c>
      <c r="AE83" s="42">
        <v>-9999</v>
      </c>
      <c r="AF83" s="57">
        <v>-9999</v>
      </c>
      <c r="AG83" s="42">
        <v>-9999</v>
      </c>
      <c r="AH83" s="42">
        <v>-9999</v>
      </c>
      <c r="AI83" s="42">
        <v>-9999</v>
      </c>
      <c r="AJ83" s="42">
        <v>-9999</v>
      </c>
      <c r="AK83" s="42">
        <v>-9999</v>
      </c>
      <c r="AL83" s="42">
        <v>-9999</v>
      </c>
      <c r="AM83" s="42">
        <v>-9999</v>
      </c>
      <c r="AN83" s="42">
        <v>-9999</v>
      </c>
      <c r="AO83" s="42">
        <v>-9999</v>
      </c>
      <c r="AP83" s="42">
        <v>-9999</v>
      </c>
      <c r="AQ83" s="42">
        <v>-9999</v>
      </c>
      <c r="AR83" s="42">
        <v>-9999</v>
      </c>
      <c r="AS83" s="42">
        <v>-9999</v>
      </c>
      <c r="AT83" s="42">
        <v>-9999</v>
      </c>
      <c r="AU83" s="42">
        <v>-9999</v>
      </c>
      <c r="AV83" s="42">
        <v>-9999</v>
      </c>
      <c r="AW83" s="42">
        <v>-9999</v>
      </c>
      <c r="AX83" s="42">
        <v>-9999</v>
      </c>
      <c r="AY83" s="42">
        <v>-9999</v>
      </c>
      <c r="AZ83" s="42">
        <v>-9999</v>
      </c>
      <c r="BA83" s="42">
        <v>-9999</v>
      </c>
      <c r="BB83" s="42">
        <v>-9999</v>
      </c>
      <c r="BC83" s="42">
        <v>-9999</v>
      </c>
      <c r="BD83" s="42">
        <v>-9999</v>
      </c>
      <c r="BE83" s="42">
        <v>-9999</v>
      </c>
      <c r="BF83" s="42">
        <v>-9999</v>
      </c>
      <c r="BG83" s="42">
        <v>-9999</v>
      </c>
      <c r="BH83" s="42">
        <v>-9999</v>
      </c>
      <c r="BI83" s="42">
        <v>-9999</v>
      </c>
      <c r="BJ83" s="42">
        <v>-9999</v>
      </c>
      <c r="BK83" s="42">
        <v>-9999</v>
      </c>
      <c r="BL83" s="42">
        <v>-9999</v>
      </c>
      <c r="BM83" s="42">
        <v>-9999</v>
      </c>
      <c r="BN83" s="42">
        <v>-9999</v>
      </c>
      <c r="BO83" s="42">
        <v>-9999</v>
      </c>
      <c r="BP83" s="42">
        <v>-9999</v>
      </c>
      <c r="BQ83" s="42">
        <v>-9999</v>
      </c>
      <c r="BR83" s="42">
        <v>-9999</v>
      </c>
      <c r="BS83" s="42">
        <v>-9999</v>
      </c>
      <c r="BT83" s="42">
        <v>-9999</v>
      </c>
      <c r="BU83" s="42">
        <v>-9999</v>
      </c>
      <c r="BV83" s="42">
        <v>-9999</v>
      </c>
      <c r="BW83" s="42">
        <v>-9999</v>
      </c>
      <c r="BX83" s="42">
        <v>-9999</v>
      </c>
      <c r="BY83" s="42">
        <v>-9999</v>
      </c>
      <c r="BZ83" s="42">
        <v>-9999</v>
      </c>
      <c r="CA83" s="42">
        <v>-9999</v>
      </c>
      <c r="CB83" s="42">
        <v>-9999</v>
      </c>
      <c r="CC83" s="42">
        <v>-9999</v>
      </c>
      <c r="CD83" s="70">
        <v>-9999</v>
      </c>
      <c r="CE83" s="60">
        <v>-9999</v>
      </c>
      <c r="CF83" s="42">
        <v>-9999</v>
      </c>
      <c r="CG83" s="42">
        <v>-9999</v>
      </c>
      <c r="CH83" s="61">
        <v>-9999</v>
      </c>
      <c r="CI83" s="60">
        <v>-9999</v>
      </c>
      <c r="CJ83" s="42">
        <v>-9999</v>
      </c>
      <c r="CK83" s="42">
        <v>-9999</v>
      </c>
      <c r="CL83" s="62">
        <v>-9999</v>
      </c>
      <c r="CM83" s="60">
        <v>-9999</v>
      </c>
      <c r="CN83" s="42">
        <v>-9999</v>
      </c>
      <c r="CO83" s="42">
        <v>-9999</v>
      </c>
      <c r="CP83" s="62">
        <v>-9999</v>
      </c>
      <c r="CQ83" s="60">
        <v>-9999</v>
      </c>
      <c r="CR83" s="42">
        <v>-9999</v>
      </c>
      <c r="CS83" s="42">
        <v>-9999</v>
      </c>
      <c r="CT83" s="8">
        <v>580.27</v>
      </c>
      <c r="CU83" s="8">
        <v>3.6888761795824969</v>
      </c>
      <c r="CV83" s="8">
        <v>4.0271699999999999</v>
      </c>
      <c r="CW83" s="8">
        <v>1440.8877698234739</v>
      </c>
      <c r="CX83" s="25">
        <f t="shared" si="119"/>
        <v>1440.8877698234739</v>
      </c>
      <c r="CY83" s="25">
        <f t="shared" si="75"/>
        <v>1261.4565217391305</v>
      </c>
      <c r="CZ83" s="60">
        <v>-9999</v>
      </c>
      <c r="DA83" s="43">
        <v>1.49</v>
      </c>
      <c r="DB83" s="41">
        <f t="shared" si="76"/>
        <v>21.469227770369763</v>
      </c>
      <c r="DC83" s="41">
        <v>57.2</v>
      </c>
      <c r="DD83" s="41">
        <v>1028</v>
      </c>
      <c r="DE83" s="41">
        <f t="shared" si="70"/>
        <v>55.642023346303503</v>
      </c>
      <c r="DF83" s="41">
        <v>52</v>
      </c>
      <c r="DG83" s="41">
        <v>0.79889696969696977</v>
      </c>
      <c r="DH83" s="41">
        <v>0.57757272727272713</v>
      </c>
      <c r="DI83" s="41">
        <v>0.49218484848484839</v>
      </c>
      <c r="DJ83" s="41">
        <v>0.76551515151515126</v>
      </c>
      <c r="DK83" s="41">
        <v>0.50521212121212111</v>
      </c>
      <c r="DL83" s="41">
        <v>0.31332424242424245</v>
      </c>
      <c r="DM83" s="41">
        <v>0.2250238787878788</v>
      </c>
      <c r="DN83" s="41">
        <v>0.20479896969696973</v>
      </c>
      <c r="DO83" s="41">
        <v>0.23729245454545453</v>
      </c>
      <c r="DP83" s="41">
        <v>0.21715912121212125</v>
      </c>
      <c r="DQ83" s="41">
        <v>6.7004454545454548E-2</v>
      </c>
      <c r="DR83" s="41">
        <v>7.9919242424242434E-2</v>
      </c>
      <c r="DS83" s="41">
        <v>0.16040833333333329</v>
      </c>
      <c r="DT83" s="41">
        <v>0.4363023333333334</v>
      </c>
      <c r="DU83" s="41">
        <v>0.41895030303030312</v>
      </c>
      <c r="DV83" s="41">
        <v>0.19188787878787883</v>
      </c>
      <c r="DW83" s="41">
        <v>0.58169987878787877</v>
      </c>
      <c r="DX83" s="41">
        <v>0.51551857575757576</v>
      </c>
      <c r="DY83" s="41">
        <v>0.67397521212121225</v>
      </c>
      <c r="DZ83" s="41">
        <v>0.71375087878787902</v>
      </c>
      <c r="EA83" s="41">
        <v>0.71833490909090891</v>
      </c>
      <c r="EB83" s="41">
        <v>0.7522695757575758</v>
      </c>
      <c r="EC83" s="41">
        <v>21.41151515151515</v>
      </c>
      <c r="ED83" s="41">
        <v>24.518181818181823</v>
      </c>
      <c r="EE83" s="41">
        <v>25.426060606060616</v>
      </c>
      <c r="EF83" s="41">
        <v>26.821515151515158</v>
      </c>
      <c r="EG83" s="41">
        <f t="shared" si="77"/>
        <v>4.0145454545454662</v>
      </c>
      <c r="EH83" s="41">
        <v>37.06545454545455</v>
      </c>
      <c r="EI83" s="42">
        <f t="shared" si="78"/>
        <v>94.146254545454553</v>
      </c>
      <c r="EJ83" s="4">
        <v>105</v>
      </c>
      <c r="EK83" s="40">
        <f t="shared" si="79"/>
        <v>10.853745454545447</v>
      </c>
      <c r="EL83" s="41">
        <v>0.74389333333333341</v>
      </c>
      <c r="EM83" s="41">
        <v>0.52649333333333337</v>
      </c>
      <c r="EN83" s="41">
        <v>0.43003555555555567</v>
      </c>
      <c r="EO83" s="41">
        <v>0.70713111111111093</v>
      </c>
      <c r="EP83" s="41">
        <v>0.44230444444444439</v>
      </c>
      <c r="EQ83" s="41">
        <v>0.27938666666666673</v>
      </c>
      <c r="ER83" s="41">
        <v>0.25397048888888885</v>
      </c>
      <c r="ES83" s="41">
        <v>0.23030475555555546</v>
      </c>
      <c r="ET83" s="41">
        <v>0.26699102222222215</v>
      </c>
      <c r="EU83" s="41">
        <v>0.2434880666666667</v>
      </c>
      <c r="EV83" s="41">
        <v>8.7059222222222205E-2</v>
      </c>
      <c r="EW83" s="41">
        <v>0.10093337777777778</v>
      </c>
      <c r="EX83" s="41">
        <v>0.17066840000000003</v>
      </c>
      <c r="EY83" s="41">
        <v>0.4535482666666667</v>
      </c>
      <c r="EZ83" s="41">
        <v>0.43336353333333333</v>
      </c>
      <c r="FA83" s="41">
        <v>0.16291777777777783</v>
      </c>
      <c r="FB83" s="41">
        <v>0.6824766000000001</v>
      </c>
      <c r="FC83" s="41">
        <v>0.59952773333333309</v>
      </c>
      <c r="FD83" s="41">
        <v>0.63770946666666661</v>
      </c>
      <c r="FE83" s="41">
        <v>0.67236915555555554</v>
      </c>
      <c r="FF83" s="41">
        <v>0.68977717777777781</v>
      </c>
      <c r="FG83" s="41">
        <v>0.71916708888888869</v>
      </c>
      <c r="FH83" s="41">
        <v>21.278444444444442</v>
      </c>
      <c r="FI83" s="41">
        <v>23.682000000000002</v>
      </c>
      <c r="FJ83" s="41">
        <v>25.02866666666667</v>
      </c>
      <c r="FK83" s="41">
        <v>26.370222222222214</v>
      </c>
      <c r="FL83" s="41">
        <f t="shared" si="80"/>
        <v>3.7502222222222272</v>
      </c>
      <c r="FM83" s="41">
        <v>39.332444444444448</v>
      </c>
      <c r="FN83" s="40">
        <f t="shared" si="81"/>
        <v>99.904408888888895</v>
      </c>
      <c r="FO83" s="4">
        <v>105</v>
      </c>
      <c r="FP83" s="40">
        <f t="shared" si="82"/>
        <v>5.095591111111105</v>
      </c>
      <c r="FQ83" s="41">
        <v>0.76365333333333307</v>
      </c>
      <c r="FR83" s="41">
        <v>0.52105111111111113</v>
      </c>
      <c r="FS83" s="41">
        <v>0.3939044444444445</v>
      </c>
      <c r="FT83" s="41">
        <v>0.72581555555555544</v>
      </c>
      <c r="FU83" s="41">
        <v>0.4077977777777777</v>
      </c>
      <c r="FV83" s="41">
        <v>0.2697822222222222</v>
      </c>
      <c r="FW83" s="41">
        <v>0.30370826666666667</v>
      </c>
      <c r="FX83" s="41">
        <v>0.28045957777777775</v>
      </c>
      <c r="FY83" s="41">
        <v>0.31954815555555549</v>
      </c>
      <c r="FZ83" s="41">
        <v>0.29654255555555553</v>
      </c>
      <c r="GA83" s="41">
        <v>0.12226671111111113</v>
      </c>
      <c r="GB83" s="41">
        <v>0.13939933333333335</v>
      </c>
      <c r="GC83" s="41">
        <v>0.18857404444444445</v>
      </c>
      <c r="GD83" s="41">
        <v>0.47776157777777778</v>
      </c>
      <c r="GE83" s="41">
        <v>0.45791464444444457</v>
      </c>
      <c r="GF83" s="41">
        <v>0.13801555555555553</v>
      </c>
      <c r="GG83" s="41">
        <v>0.87701988888888915</v>
      </c>
      <c r="GH83" s="41">
        <v>0.78389531111111099</v>
      </c>
      <c r="GI83" s="41">
        <v>0.59088115555555554</v>
      </c>
      <c r="GJ83" s="41">
        <v>0.62292351111111133</v>
      </c>
      <c r="GK83" s="41">
        <v>0.65514153333333347</v>
      </c>
      <c r="GL83" s="41">
        <v>0.68230415555555535</v>
      </c>
      <c r="GM83" s="41">
        <v>20.552666666666664</v>
      </c>
      <c r="GN83" s="41">
        <v>25.611111111111111</v>
      </c>
      <c r="GO83" s="41">
        <v>26.082666666666661</v>
      </c>
      <c r="GP83" s="41">
        <v>27.096666666666664</v>
      </c>
      <c r="GQ83" s="41">
        <f t="shared" si="83"/>
        <v>5.5299999999999976</v>
      </c>
      <c r="GR83" s="40">
        <v>39.103777777777793</v>
      </c>
      <c r="GS83" s="40">
        <f t="shared" si="84"/>
        <v>99.323595555555599</v>
      </c>
      <c r="GT83" s="4">
        <v>104</v>
      </c>
      <c r="GU83" s="41">
        <f t="shared" si="85"/>
        <v>4.6764044444444011</v>
      </c>
      <c r="GV83" s="41">
        <v>0.78533026315789467</v>
      </c>
      <c r="GW83" s="41">
        <v>0.51451052631578931</v>
      </c>
      <c r="GX83" s="41">
        <v>0.34535921052631585</v>
      </c>
      <c r="GY83" s="41">
        <v>0.7504592105263157</v>
      </c>
      <c r="GZ83" s="41">
        <v>0.37200657894736838</v>
      </c>
      <c r="HA83" s="41">
        <v>0.25395131578947361</v>
      </c>
      <c r="HB83" s="41">
        <v>0.35703060526315789</v>
      </c>
      <c r="HC83" s="41">
        <v>0.33724128947368415</v>
      </c>
      <c r="HD83" s="41">
        <v>0.38946343421052626</v>
      </c>
      <c r="HE83" s="41">
        <v>0.3701846184210526</v>
      </c>
      <c r="HF83" s="41">
        <v>0.1614678421052631</v>
      </c>
      <c r="HG83" s="41">
        <v>0.19775639473684214</v>
      </c>
      <c r="HH83" s="41">
        <v>0.20788772368421055</v>
      </c>
      <c r="HI83" s="41">
        <v>0.51102281578947395</v>
      </c>
      <c r="HJ83" s="41">
        <v>0.49418842105263144</v>
      </c>
      <c r="HK83" s="41">
        <v>0.11805526315789475</v>
      </c>
      <c r="HL83" s="41">
        <v>1.1214413552631584</v>
      </c>
      <c r="HM83" s="41">
        <v>1.0270418026315788</v>
      </c>
      <c r="HN83" s="41">
        <v>0.53525121052631564</v>
      </c>
      <c r="HO83" s="41">
        <v>0.58501500000000028</v>
      </c>
      <c r="HP83" s="41">
        <v>0.61455956578947368</v>
      </c>
      <c r="HQ83" s="41">
        <v>0.65602840789473671</v>
      </c>
      <c r="HR83" s="41">
        <v>15.736842105263143</v>
      </c>
      <c r="HS83" s="41">
        <v>20.114078947368423</v>
      </c>
      <c r="HT83" s="41">
        <v>21.02210526315789</v>
      </c>
      <c r="HU83" s="41">
        <v>21.682763157894737</v>
      </c>
      <c r="HV83" s="41">
        <f t="shared" si="86"/>
        <v>5.2852631578947467</v>
      </c>
      <c r="HW83" s="41">
        <v>38.412500000000016</v>
      </c>
      <c r="HX83" s="41">
        <f t="shared" si="87"/>
        <v>97.567750000000046</v>
      </c>
      <c r="HY83" s="4">
        <v>106</v>
      </c>
      <c r="HZ83" s="40">
        <f t="shared" si="88"/>
        <v>8.4322499999999536</v>
      </c>
      <c r="IA83" s="41">
        <v>0.73257500000000009</v>
      </c>
      <c r="IB83" s="41">
        <v>0.4284041666666667</v>
      </c>
      <c r="IC83" s="41">
        <v>0.2577916666666667</v>
      </c>
      <c r="ID83" s="41">
        <v>0.67603541666666656</v>
      </c>
      <c r="IE83" s="41">
        <v>0.29361458333333329</v>
      </c>
      <c r="IF83" s="41">
        <v>0.19813333333333338</v>
      </c>
      <c r="IG83" s="41">
        <v>0.42750039583333344</v>
      </c>
      <c r="IH83" s="41">
        <v>0.39421314583333333</v>
      </c>
      <c r="II83" s="41">
        <v>0.48007122916666661</v>
      </c>
      <c r="IJ83" s="41">
        <v>0.44871291666666652</v>
      </c>
      <c r="IK83" s="41">
        <v>0.18724718750000002</v>
      </c>
      <c r="IL83" s="41">
        <v>0.25040893750000004</v>
      </c>
      <c r="IM83" s="41">
        <v>0.26162668750000001</v>
      </c>
      <c r="IN83" s="41">
        <v>0.57410968749999991</v>
      </c>
      <c r="IO83" s="41">
        <v>0.54665775000000005</v>
      </c>
      <c r="IP83" s="41">
        <v>9.5481249999999976E-2</v>
      </c>
      <c r="IQ83" s="41">
        <v>1.5076343333333331</v>
      </c>
      <c r="IR83" s="41">
        <v>1.3135539791666666</v>
      </c>
      <c r="IS83" s="41">
        <v>0.5465639166666667</v>
      </c>
      <c r="IT83" s="41">
        <v>0.61357297916666675</v>
      </c>
      <c r="IU83" s="41">
        <v>0.64012156250000007</v>
      </c>
      <c r="IV83" s="41">
        <v>0.69339112499999989</v>
      </c>
      <c r="IW83" s="41">
        <v>21.087708333333321</v>
      </c>
      <c r="IX83" s="41">
        <v>23.371250000000003</v>
      </c>
      <c r="IY83" s="41">
        <v>24.473124999999996</v>
      </c>
      <c r="IZ83" s="41">
        <v>25.276250000000005</v>
      </c>
      <c r="JA83" s="41">
        <f t="shared" si="89"/>
        <v>3.385416666666675</v>
      </c>
      <c r="JB83" s="41">
        <v>40.971666666666671</v>
      </c>
      <c r="JC83" s="41">
        <f t="shared" si="90"/>
        <v>104.06803333333335</v>
      </c>
      <c r="JD83" s="41">
        <v>112</v>
      </c>
      <c r="JE83" s="41">
        <f t="shared" si="91"/>
        <v>7.9319666666666535</v>
      </c>
      <c r="JF83" s="41">
        <v>0.67858775510204072</v>
      </c>
      <c r="JG83" s="41">
        <v>0.38442857142857151</v>
      </c>
      <c r="JH83" s="41">
        <v>0.21139387755102038</v>
      </c>
      <c r="JI83" s="41">
        <v>0.62366530612244908</v>
      </c>
      <c r="JJ83" s="41">
        <v>0.25086734693877549</v>
      </c>
      <c r="JK83" s="41">
        <v>0.17434285714285716</v>
      </c>
      <c r="JL83" s="41">
        <v>0.45974991836734702</v>
      </c>
      <c r="JM83" s="41">
        <v>0.42591795918367342</v>
      </c>
      <c r="JN83" s="41">
        <v>0.52518648979591842</v>
      </c>
      <c r="JO83" s="41">
        <v>0.49406144897959198</v>
      </c>
      <c r="JP83" s="41">
        <v>0.21052836734693878</v>
      </c>
      <c r="JQ83" s="41">
        <v>0.29164369387755107</v>
      </c>
      <c r="JR83" s="41">
        <v>0.27623512244897958</v>
      </c>
      <c r="JS83" s="41">
        <v>0.59088222448979599</v>
      </c>
      <c r="JT83" s="41">
        <v>0.5627568979591836</v>
      </c>
      <c r="JU83" s="41">
        <v>7.6524489795918374E-2</v>
      </c>
      <c r="JV83" s="41">
        <v>1.7147618367346935</v>
      </c>
      <c r="JW83" s="41">
        <v>1.4950854285714283</v>
      </c>
      <c r="JX83" s="41">
        <v>0.52652097959183675</v>
      </c>
      <c r="JY83" s="41">
        <v>0.60088893877550997</v>
      </c>
      <c r="JZ83" s="41">
        <v>0.62824514285714284</v>
      </c>
      <c r="KA83" s="41">
        <v>0.68662585714285707</v>
      </c>
      <c r="KB83" s="41">
        <v>24.990000000000009</v>
      </c>
      <c r="KC83" s="41">
        <v>25.182040816326527</v>
      </c>
      <c r="KD83" s="41">
        <v>26.294285714285721</v>
      </c>
      <c r="KE83" s="41">
        <v>26.561020408163262</v>
      </c>
      <c r="KF83" s="41">
        <f t="shared" si="92"/>
        <v>1.3042857142857116</v>
      </c>
      <c r="KG83" s="41">
        <v>43.450816326530614</v>
      </c>
      <c r="KH83" s="41">
        <f t="shared" si="93"/>
        <v>110.36507346938777</v>
      </c>
      <c r="KI83" s="41">
        <v>120</v>
      </c>
      <c r="KJ83" s="41">
        <f t="shared" si="94"/>
        <v>9.6349265306122334</v>
      </c>
      <c r="KK83" s="41">
        <v>0.41152249999999996</v>
      </c>
      <c r="KL83" s="41">
        <v>0.23306499999999994</v>
      </c>
      <c r="KM83" s="41">
        <v>0.12081250000000002</v>
      </c>
      <c r="KN83" s="41">
        <v>0.38120499999999991</v>
      </c>
      <c r="KO83" s="41">
        <v>0.14626749999999999</v>
      </c>
      <c r="KP83" s="41">
        <v>0.10288999999999997</v>
      </c>
      <c r="KQ83" s="41">
        <v>0.47514440000000002</v>
      </c>
      <c r="KR83" s="41">
        <v>0.44503424999999996</v>
      </c>
      <c r="KS83" s="41">
        <v>0.54592594999999988</v>
      </c>
      <c r="KT83" s="41">
        <v>0.51857402500000005</v>
      </c>
      <c r="KU83" s="41">
        <v>0.22908629999999991</v>
      </c>
      <c r="KV83" s="41">
        <v>0.31810047499999994</v>
      </c>
      <c r="KW83" s="41">
        <v>0.276257225</v>
      </c>
      <c r="KX83" s="41">
        <v>0.59938835000000013</v>
      </c>
      <c r="KY83" s="41">
        <v>0.57441454999999986</v>
      </c>
      <c r="KZ83" s="41">
        <v>4.3377500000000006E-2</v>
      </c>
      <c r="LA83" s="41">
        <v>1.821526025</v>
      </c>
      <c r="LB83" s="41">
        <v>1.6135088499999999</v>
      </c>
      <c r="LC83" s="41">
        <v>0.50578729999999994</v>
      </c>
      <c r="LD83" s="41">
        <v>0.58103545000000012</v>
      </c>
      <c r="LE83" s="41">
        <v>0.61194682499999997</v>
      </c>
      <c r="LF83" s="41">
        <v>0.67082537499999995</v>
      </c>
      <c r="LG83" s="41">
        <v>21.130749999999999</v>
      </c>
      <c r="LH83" s="41">
        <v>18.811999999999998</v>
      </c>
      <c r="LI83" s="41">
        <v>18.935000000000006</v>
      </c>
      <c r="LJ83" s="41">
        <v>18.600999999999996</v>
      </c>
      <c r="LK83" s="41">
        <f t="shared" si="95"/>
        <v>-2.1957499999999932</v>
      </c>
      <c r="LL83" s="41">
        <v>56.17375000000002</v>
      </c>
      <c r="LM83" s="41">
        <f t="shared" si="96"/>
        <v>142.68132500000004</v>
      </c>
      <c r="LN83" s="41">
        <v>150</v>
      </c>
      <c r="LO83" s="41">
        <f t="shared" si="97"/>
        <v>7.3186749999999563</v>
      </c>
      <c r="LP83" s="41">
        <v>0.37627499999999997</v>
      </c>
      <c r="LQ83" s="41">
        <v>0.20225416666666665</v>
      </c>
      <c r="LR83" s="41">
        <v>0.10019166666666668</v>
      </c>
      <c r="LS83" s="41">
        <v>0.34720000000000001</v>
      </c>
      <c r="LT83" s="41">
        <v>0.12938333333333332</v>
      </c>
      <c r="LU83" s="41">
        <v>8.8383333333333355E-2</v>
      </c>
      <c r="LV83" s="41">
        <v>0.48808037500000001</v>
      </c>
      <c r="LW83" s="41">
        <v>0.45702458333333329</v>
      </c>
      <c r="LX83" s="41">
        <v>0.57827404166666663</v>
      </c>
      <c r="LY83" s="41">
        <v>0.55093141666666678</v>
      </c>
      <c r="LZ83" s="41">
        <v>0.21963608333333332</v>
      </c>
      <c r="MA83" s="41">
        <v>0.33801495833333334</v>
      </c>
      <c r="MB83" s="41">
        <v>0.29989125</v>
      </c>
      <c r="MC83" s="41">
        <v>0.61831549999999991</v>
      </c>
      <c r="MD83" s="41">
        <v>0.59296820833333308</v>
      </c>
      <c r="ME83" s="41">
        <v>4.1000000000000002E-2</v>
      </c>
      <c r="MF83" s="41">
        <v>1.9162391666666665</v>
      </c>
      <c r="MG83" s="41">
        <v>1.6913437916666663</v>
      </c>
      <c r="MH83" s="41">
        <v>0.51618537499999995</v>
      </c>
      <c r="MI83" s="41">
        <v>0.61480850000000009</v>
      </c>
      <c r="MJ83" s="41">
        <v>0.62604970833333329</v>
      </c>
      <c r="MK83" s="41">
        <v>0.70086695833333312</v>
      </c>
      <c r="ML83" s="41">
        <v>22.437083333333334</v>
      </c>
      <c r="MM83" s="41">
        <v>21.842083333333331</v>
      </c>
      <c r="MN83" s="41">
        <v>22.635000000000002</v>
      </c>
      <c r="MO83" s="41">
        <v>22.131666666666664</v>
      </c>
      <c r="MP83" s="41">
        <f t="shared" si="98"/>
        <v>0.19791666666666785</v>
      </c>
      <c r="MQ83" s="41">
        <v>59.351249999999986</v>
      </c>
      <c r="MR83" s="41">
        <f t="shared" si="99"/>
        <v>150.75217499999997</v>
      </c>
      <c r="MS83" s="41">
        <v>150</v>
      </c>
      <c r="MT83" s="41">
        <f t="shared" si="100"/>
        <v>-0.75217499999996562</v>
      </c>
      <c r="MU83" s="41">
        <v>0.31072962962962963</v>
      </c>
      <c r="MV83" s="41">
        <v>0.17707037037037038</v>
      </c>
      <c r="MW83" s="41">
        <v>9.1637037037037031E-2</v>
      </c>
      <c r="MX83" s="41">
        <v>0.28741851851851846</v>
      </c>
      <c r="MY83" s="41">
        <v>0.11213333333333332</v>
      </c>
      <c r="MZ83" s="41">
        <v>7.7655555555555547E-2</v>
      </c>
      <c r="NA83" s="41">
        <v>0.46957003703703704</v>
      </c>
      <c r="NB83" s="41">
        <v>0.43888585185185175</v>
      </c>
      <c r="NC83" s="41">
        <v>0.5446279629629629</v>
      </c>
      <c r="ND83" s="41">
        <v>0.51665096296296287</v>
      </c>
      <c r="NE83" s="41">
        <v>0.22502688888888892</v>
      </c>
      <c r="NF83" s="41">
        <v>0.31908759259259262</v>
      </c>
      <c r="NG83" s="41">
        <v>0.27356248148148155</v>
      </c>
      <c r="NH83" s="41">
        <v>0.59982322222222217</v>
      </c>
      <c r="NI83" s="41">
        <v>0.57424359259259261</v>
      </c>
      <c r="NJ83" s="41">
        <v>3.4477777777777781E-2</v>
      </c>
      <c r="NK83" s="41">
        <v>1.78813425925926</v>
      </c>
      <c r="NL83" s="41">
        <v>1.5770637037037039</v>
      </c>
      <c r="NM83" s="41">
        <v>0.50186925925925929</v>
      </c>
      <c r="NN83" s="41">
        <v>0.58384585185185189</v>
      </c>
      <c r="NO83" s="41">
        <v>0.60770096296296294</v>
      </c>
      <c r="NP83" s="41">
        <v>0.67182844444444445</v>
      </c>
      <c r="NQ83" s="41">
        <v>23.988148148148145</v>
      </c>
      <c r="NR83" s="41">
        <v>23.903703703703702</v>
      </c>
      <c r="NS83" s="41">
        <v>25.132222222222229</v>
      </c>
      <c r="NT83" s="41">
        <v>24.774074074074083</v>
      </c>
      <c r="NU83" s="41">
        <f t="shared" si="101"/>
        <v>1.1440740740740836</v>
      </c>
      <c r="NV83" s="41">
        <v>72.053703703703718</v>
      </c>
      <c r="NW83" s="41">
        <f t="shared" si="102"/>
        <v>183.01640740740746</v>
      </c>
      <c r="NX83" s="41">
        <v>174</v>
      </c>
      <c r="NY83" s="41">
        <f t="shared" si="103"/>
        <v>-9.0164074074074563</v>
      </c>
      <c r="NZ83" s="41">
        <v>0.26534400000000002</v>
      </c>
      <c r="OA83" s="41">
        <v>0.15776000000000001</v>
      </c>
      <c r="OB83" s="41">
        <v>8.8599999999999998E-2</v>
      </c>
      <c r="OC83" s="41">
        <v>0.24665199999999998</v>
      </c>
      <c r="OD83" s="41">
        <v>0.10469999999999999</v>
      </c>
      <c r="OE83" s="41">
        <v>6.9407999999999997E-2</v>
      </c>
      <c r="OF83" s="41">
        <v>0.43310899999999997</v>
      </c>
      <c r="OG83" s="41">
        <v>0.40359216000000003</v>
      </c>
      <c r="OH83" s="41">
        <v>0.49917288000000004</v>
      </c>
      <c r="OI83" s="41">
        <v>0.47161856000000008</v>
      </c>
      <c r="OJ83" s="41">
        <v>0.20216156000000002</v>
      </c>
      <c r="OK83" s="41">
        <v>0.28139648000000006</v>
      </c>
      <c r="OL83" s="41">
        <v>0.25344735999999995</v>
      </c>
      <c r="OM83" s="41">
        <v>0.5850874800000001</v>
      </c>
      <c r="ON83" s="41">
        <v>0.56097899999999989</v>
      </c>
      <c r="OO83" s="41">
        <v>3.5292000000000011E-2</v>
      </c>
      <c r="OP83" s="41">
        <v>1.5445256000000003</v>
      </c>
      <c r="OQ83" s="41">
        <v>1.3657721599999999</v>
      </c>
      <c r="OR83" s="41">
        <v>0.50641552000000001</v>
      </c>
      <c r="OS83" s="41">
        <v>0.58321588000000002</v>
      </c>
      <c r="OT83" s="41">
        <v>0.60429243999999993</v>
      </c>
      <c r="OU83" s="41">
        <v>0.66582327999999991</v>
      </c>
      <c r="OV83" s="41">
        <v>14.429600000000001</v>
      </c>
      <c r="OW83" s="41">
        <v>15.947999999999997</v>
      </c>
      <c r="OX83" s="41">
        <v>16.499199999999998</v>
      </c>
      <c r="OY83" s="41">
        <v>16.115200000000002</v>
      </c>
      <c r="OZ83" s="41">
        <f t="shared" si="104"/>
        <v>2.0695999999999977</v>
      </c>
      <c r="PA83" s="41">
        <v>34.929999999999993</v>
      </c>
      <c r="PB83" s="41">
        <f t="shared" si="105"/>
        <v>88.722199999999987</v>
      </c>
      <c r="PC83" s="41">
        <v>184</v>
      </c>
      <c r="PD83" s="41">
        <f t="shared" si="106"/>
        <v>95.277800000000013</v>
      </c>
      <c r="PE83" s="41">
        <v>0.25953653846153846</v>
      </c>
      <c r="PF83" s="41">
        <v>0.13500192307692307</v>
      </c>
      <c r="PG83" s="41">
        <v>0.13006153846153842</v>
      </c>
      <c r="PH83" s="41">
        <v>0.23354230769230772</v>
      </c>
      <c r="PI83" s="41">
        <v>0.11502115384615386</v>
      </c>
      <c r="PJ83" s="41">
        <v>8.0603846153846165E-2</v>
      </c>
      <c r="PK83" s="41">
        <v>0.38537430769230768</v>
      </c>
      <c r="PL83" s="41">
        <v>0.33993603846153841</v>
      </c>
      <c r="PM83" s="41">
        <v>0.33191150000000003</v>
      </c>
      <c r="PN83" s="41">
        <v>0.28452482692307685</v>
      </c>
      <c r="PO83" s="41">
        <v>7.9942519230769241E-2</v>
      </c>
      <c r="PP83" s="41">
        <v>1.8667173076923081E-2</v>
      </c>
      <c r="PQ83" s="41">
        <v>0.31514901923076927</v>
      </c>
      <c r="PR83" s="41">
        <v>0.52551280769230779</v>
      </c>
      <c r="PS83" s="41">
        <v>0.48672323076923085</v>
      </c>
      <c r="PT83" s="41">
        <v>3.4417307692307691E-2</v>
      </c>
      <c r="PU83" s="41">
        <v>1.260779980769231</v>
      </c>
      <c r="PV83" s="41">
        <v>1.0348185192307688</v>
      </c>
      <c r="PW83" s="41">
        <v>0.95268405769230768</v>
      </c>
      <c r="PX83" s="41">
        <v>0.81849796153846188</v>
      </c>
      <c r="PY83" s="41">
        <v>0.96307869230769261</v>
      </c>
      <c r="PZ83" s="41">
        <v>0.86125659615384609</v>
      </c>
      <c r="QA83" s="41">
        <v>25.105192307692317</v>
      </c>
      <c r="QB83" s="41">
        <v>27.606730769230769</v>
      </c>
      <c r="QC83" s="41">
        <v>28.126346153846171</v>
      </c>
      <c r="QD83" s="41">
        <v>27.154807692307699</v>
      </c>
      <c r="QE83" s="41">
        <f t="shared" si="107"/>
        <v>3.0211538461538545</v>
      </c>
      <c r="QF83" s="41">
        <v>73.810384615384592</v>
      </c>
      <c r="QG83" s="41">
        <f t="shared" si="108"/>
        <v>187.47837692307687</v>
      </c>
      <c r="QH83" s="41">
        <v>185</v>
      </c>
      <c r="QI83" s="41">
        <f t="shared" si="109"/>
        <v>-2.4783769230768655</v>
      </c>
      <c r="QJ83" s="41">
        <v>0.22142173913043478</v>
      </c>
      <c r="QK83" s="41">
        <v>0.16390434782608695</v>
      </c>
      <c r="QL83" s="41">
        <v>0.13578260869565217</v>
      </c>
      <c r="QM83" s="41">
        <v>0.16543913043478256</v>
      </c>
      <c r="QN83" s="41">
        <v>0.10899565217391304</v>
      </c>
      <c r="QO83" s="41">
        <v>8.4408695652173904E-2</v>
      </c>
      <c r="QP83" s="41">
        <v>0.3394200869565217</v>
      </c>
      <c r="QQ83" s="41">
        <v>0.20568708695652166</v>
      </c>
      <c r="QR83" s="41">
        <v>0.23907982608695647</v>
      </c>
      <c r="QS83" s="41">
        <v>9.8793739130434766E-2</v>
      </c>
      <c r="QT83" s="41">
        <v>0.20065943478260867</v>
      </c>
      <c r="QU83" s="41">
        <v>9.3673521739130419E-2</v>
      </c>
      <c r="QV83" s="41">
        <v>0.14881730434782608</v>
      </c>
      <c r="QW83" s="41">
        <v>0.44717882608695658</v>
      </c>
      <c r="QX83" s="41">
        <v>0.32450343478260868</v>
      </c>
      <c r="QY83" s="41">
        <v>2.4586956521739121E-2</v>
      </c>
      <c r="QZ83" s="41">
        <v>1.0342513478260873</v>
      </c>
      <c r="RA83" s="41">
        <v>0.52053991304347835</v>
      </c>
      <c r="RB83" s="41">
        <v>0.62207478260869575</v>
      </c>
      <c r="RC83" s="41">
        <v>0.43330891304347829</v>
      </c>
      <c r="RD83" s="41">
        <v>0.66553317391304356</v>
      </c>
      <c r="RE83" s="41">
        <v>0.50208604347826091</v>
      </c>
      <c r="RF83" s="41">
        <v>25.332608695652176</v>
      </c>
      <c r="RG83" s="41">
        <v>33.26608695652174</v>
      </c>
      <c r="RH83" s="41">
        <v>34.324782608695656</v>
      </c>
      <c r="RI83" s="41">
        <v>32.315217391304344</v>
      </c>
      <c r="RJ83" s="41">
        <f t="shared" si="110"/>
        <v>8.9921739130434801</v>
      </c>
      <c r="RK83" s="41">
        <v>75.950000000000031</v>
      </c>
      <c r="RL83" s="41">
        <f t="shared" si="111"/>
        <v>192.9130000000001</v>
      </c>
      <c r="RM83" s="41">
        <v>197</v>
      </c>
      <c r="RN83" s="41">
        <f t="shared" si="112"/>
        <v>4.0869999999999038</v>
      </c>
      <c r="RO83" s="41">
        <v>0.20565142857142851</v>
      </c>
      <c r="RP83" s="41">
        <v>0.12347428571428569</v>
      </c>
      <c r="RQ83" s="41">
        <v>0.13331428571428572</v>
      </c>
      <c r="RR83" s="41">
        <v>0.14906571428571427</v>
      </c>
      <c r="RS83" s="41">
        <v>0.11354000000000002</v>
      </c>
      <c r="RT83" s="41">
        <v>7.7165714285714282E-2</v>
      </c>
      <c r="RU83" s="41">
        <v>0.28718265714285707</v>
      </c>
      <c r="RV83" s="41">
        <v>0.13499011428571428</v>
      </c>
      <c r="RW83" s="41">
        <v>0.2121747142857143</v>
      </c>
      <c r="RX83" s="41">
        <v>5.5661571428571428E-2</v>
      </c>
      <c r="RY83" s="41">
        <v>4.1041599999999998E-2</v>
      </c>
      <c r="RZ83" s="41">
        <v>-3.8977942857142844E-2</v>
      </c>
      <c r="SA83" s="41">
        <v>0.24904894285714288</v>
      </c>
      <c r="SB83" s="41">
        <v>0.45321791428571423</v>
      </c>
      <c r="SC83" s="41">
        <v>0.31791728571428568</v>
      </c>
      <c r="SD83" s="41">
        <v>3.6374285714285706E-2</v>
      </c>
      <c r="SE83" s="41">
        <v>0.81174208571428563</v>
      </c>
      <c r="SF83" s="41">
        <v>0.31384614285714285</v>
      </c>
      <c r="SG83" s="41">
        <v>1.1878862000000001</v>
      </c>
      <c r="SH83" s="41">
        <v>0.87037294285714295</v>
      </c>
      <c r="SI83" s="41">
        <v>1.1493075999999998</v>
      </c>
      <c r="SJ83" s="41">
        <v>0.89463888571428574</v>
      </c>
      <c r="SK83" s="41">
        <v>29.834000000000007</v>
      </c>
      <c r="SL83" s="41">
        <v>35.663428571428575</v>
      </c>
      <c r="SM83" s="41">
        <v>36.461142857142846</v>
      </c>
      <c r="SN83" s="41">
        <v>35.020857142857146</v>
      </c>
      <c r="SO83" s="41">
        <f t="shared" si="113"/>
        <v>6.6271428571428395</v>
      </c>
      <c r="SP83" s="42">
        <v>75.970571428571404</v>
      </c>
      <c r="SQ83" s="42">
        <f t="shared" si="114"/>
        <v>192.96525142857138</v>
      </c>
      <c r="SR83" s="42">
        <v>202.5</v>
      </c>
      <c r="SS83" s="42">
        <f t="shared" si="115"/>
        <v>9.5347485714286222</v>
      </c>
      <c r="ST83" s="41">
        <v>0.19633673469387752</v>
      </c>
      <c r="SU83" s="41">
        <v>0.13103673469387755</v>
      </c>
      <c r="SV83" s="41">
        <v>0.14691836734693875</v>
      </c>
      <c r="SW83" s="41">
        <v>0.14944897959183676</v>
      </c>
      <c r="SX83" s="41">
        <v>0.11628775510204085</v>
      </c>
      <c r="SY83" s="41">
        <v>8.0602040816326534E-2</v>
      </c>
      <c r="SZ83" s="41">
        <v>0.25465934693877545</v>
      </c>
      <c r="TA83" s="41">
        <v>0.12463777551020409</v>
      </c>
      <c r="TB83" s="41">
        <v>0.14259567346938778</v>
      </c>
      <c r="TC83" s="41">
        <v>8.3576734693877556E-3</v>
      </c>
      <c r="TD83" s="41">
        <v>5.9272346938775505E-2</v>
      </c>
      <c r="TE83" s="41">
        <v>-5.7511448979591838E-2</v>
      </c>
      <c r="TF83" s="41">
        <v>0.19842900000000005</v>
      </c>
      <c r="TG83" s="41">
        <v>0.41680904081632653</v>
      </c>
      <c r="TH83" s="41">
        <v>0.2993935918367347</v>
      </c>
      <c r="TI83" s="41">
        <v>3.5685714285714279E-2</v>
      </c>
      <c r="TJ83" s="41">
        <v>0.68967242857142863</v>
      </c>
      <c r="TK83" s="41">
        <v>0.28622295918367346</v>
      </c>
      <c r="TL83" s="41">
        <v>1.4488404081632653</v>
      </c>
      <c r="TM83" s="41">
        <v>0.77905934693877565</v>
      </c>
      <c r="TN83" s="41">
        <v>1.3768090612244899</v>
      </c>
      <c r="TO83" s="41">
        <v>0.81407571428571412</v>
      </c>
      <c r="TP83" s="41">
        <v>31.772857142857141</v>
      </c>
      <c r="TQ83" s="41">
        <v>41.868163265306116</v>
      </c>
      <c r="TR83" s="41">
        <v>43.010408163265318</v>
      </c>
      <c r="TS83" s="41">
        <v>41.004081632653062</v>
      </c>
      <c r="TT83" s="41">
        <f t="shared" si="62"/>
        <v>11.237551020408176</v>
      </c>
      <c r="TU83" s="41">
        <v>75.970816326530553</v>
      </c>
      <c r="TV83" s="41">
        <f t="shared" si="65"/>
        <v>192.96587346938762</v>
      </c>
      <c r="TW83" s="41">
        <v>207</v>
      </c>
      <c r="TX83" s="41">
        <f t="shared" si="66"/>
        <v>14.034126530612383</v>
      </c>
      <c r="TY83" s="41">
        <v>0.20211999999999999</v>
      </c>
      <c r="TZ83" s="41">
        <v>0.12837999999999999</v>
      </c>
      <c r="UA83" s="41">
        <v>0.15121999999999999</v>
      </c>
      <c r="UB83" s="41">
        <v>0.144565</v>
      </c>
      <c r="UC83" s="41">
        <v>0.12436500000000002</v>
      </c>
      <c r="UD83" s="41">
        <v>8.2479999999999998E-2</v>
      </c>
      <c r="UE83" s="41">
        <v>0.23689854999999996</v>
      </c>
      <c r="UF83" s="41">
        <v>7.4499999999999997E-2</v>
      </c>
      <c r="UG83" s="41">
        <v>0.14279344999999999</v>
      </c>
      <c r="UH83" s="41">
        <v>-2.3119400000000002E-2</v>
      </c>
      <c r="UI83" s="41">
        <v>1.5324899999999999E-2</v>
      </c>
      <c r="UJ83" s="41">
        <v>-8.2262399999999999E-2</v>
      </c>
      <c r="UK83" s="41">
        <v>0.22242539999999997</v>
      </c>
      <c r="UL83" s="41">
        <v>0.41917260000000001</v>
      </c>
      <c r="UM83" s="41">
        <v>0.27288509999999999</v>
      </c>
      <c r="UN83" s="41">
        <v>4.1885000000000006E-2</v>
      </c>
      <c r="UO83" s="41">
        <v>0.62642944999999994</v>
      </c>
      <c r="UP83" s="41">
        <v>0.16296890000000003</v>
      </c>
      <c r="UQ83" s="41">
        <v>1.6245639000000001</v>
      </c>
      <c r="UR83" s="41">
        <v>0.94510485000000011</v>
      </c>
      <c r="US83" s="41">
        <v>1.5135498999999999</v>
      </c>
      <c r="UT83" s="41">
        <v>0.95445815000000001</v>
      </c>
      <c r="UU83" s="41">
        <v>33.775500000000008</v>
      </c>
      <c r="UV83" s="41">
        <v>41.355499999999999</v>
      </c>
      <c r="UW83" s="41">
        <v>41.576500000000003</v>
      </c>
      <c r="UX83" s="41">
        <v>40.03</v>
      </c>
      <c r="UY83" s="41">
        <f t="shared" si="116"/>
        <v>7.8009999999999948</v>
      </c>
      <c r="UZ83" s="42">
        <v>75.982500000000002</v>
      </c>
      <c r="VA83" s="42">
        <f t="shared" si="117"/>
        <v>192.99555000000001</v>
      </c>
      <c r="VB83" s="42">
        <v>206</v>
      </c>
      <c r="VC83" s="42">
        <f t="shared" si="118"/>
        <v>13.004449999999991</v>
      </c>
      <c r="VD83" s="41">
        <f t="shared" si="71"/>
        <v>27.330734310367408</v>
      </c>
      <c r="VE83" s="41">
        <f t="shared" si="72"/>
        <v>28.143243332775139</v>
      </c>
      <c r="VF83" s="41">
        <f t="shared" si="67"/>
        <v>8.6866141243808244</v>
      </c>
    </row>
    <row r="84" spans="1:578" x14ac:dyDescent="0.25">
      <c r="A84" s="4">
        <v>2</v>
      </c>
      <c r="B84" s="4">
        <v>9</v>
      </c>
      <c r="C84" s="28">
        <v>903</v>
      </c>
      <c r="D84" s="42">
        <v>-9999</v>
      </c>
      <c r="E84" s="42">
        <v>-9999</v>
      </c>
      <c r="F84" s="4">
        <v>3</v>
      </c>
      <c r="G84" s="4">
        <v>48.8</v>
      </c>
      <c r="H84" s="40">
        <v>213.38417721518985</v>
      </c>
      <c r="I84" s="40">
        <f t="shared" si="73"/>
        <v>262.18417721518983</v>
      </c>
      <c r="J84" s="41">
        <f t="shared" si="74"/>
        <v>0.54226303457123026</v>
      </c>
      <c r="K84" s="4" t="s">
        <v>8</v>
      </c>
      <c r="L84" s="42">
        <v>0</v>
      </c>
      <c r="M84" s="42">
        <f t="shared" si="68"/>
        <v>0</v>
      </c>
      <c r="N84" s="42">
        <v>-9999</v>
      </c>
      <c r="O84" s="42">
        <v>-9999</v>
      </c>
      <c r="P84" s="42">
        <v>-9999</v>
      </c>
      <c r="Q84" s="42">
        <v>-9999</v>
      </c>
      <c r="R84" s="42">
        <v>-9999</v>
      </c>
      <c r="S84" s="42">
        <v>-9999</v>
      </c>
      <c r="T84" s="42">
        <v>-9999</v>
      </c>
      <c r="U84" s="42">
        <v>-9999</v>
      </c>
      <c r="V84" s="42">
        <v>-9999</v>
      </c>
      <c r="W84" s="42">
        <v>-9999</v>
      </c>
      <c r="X84" s="42">
        <v>-9999</v>
      </c>
      <c r="Y84" s="42">
        <v>-9999</v>
      </c>
      <c r="Z84" s="42">
        <v>-9999</v>
      </c>
      <c r="AA84" s="42">
        <v>-9999</v>
      </c>
      <c r="AB84" s="42">
        <v>-9999</v>
      </c>
      <c r="AC84" s="42">
        <v>-9999</v>
      </c>
      <c r="AD84" s="42">
        <v>-9999</v>
      </c>
      <c r="AE84" s="42">
        <v>-9999</v>
      </c>
      <c r="AF84" s="43">
        <v>23</v>
      </c>
      <c r="AG84" s="42">
        <v>-9999</v>
      </c>
      <c r="AH84" s="42">
        <v>-9999</v>
      </c>
      <c r="AI84" s="42">
        <v>-9999</v>
      </c>
      <c r="AJ84" s="42">
        <v>-9999</v>
      </c>
      <c r="AK84" s="42">
        <v>-9999</v>
      </c>
      <c r="AL84" s="42">
        <v>-9999</v>
      </c>
      <c r="AM84" s="42">
        <v>-9999</v>
      </c>
      <c r="AN84" s="42">
        <v>-9999</v>
      </c>
      <c r="AO84" s="42">
        <v>-9999</v>
      </c>
      <c r="AP84" s="42">
        <v>-9999</v>
      </c>
      <c r="AQ84" s="42">
        <v>-9999</v>
      </c>
      <c r="AR84" s="42">
        <v>-9999</v>
      </c>
      <c r="AS84" s="42">
        <v>-9999</v>
      </c>
      <c r="AT84" s="42">
        <v>-9999</v>
      </c>
      <c r="AU84" s="42">
        <v>-9999</v>
      </c>
      <c r="AV84" s="42">
        <v>-9999</v>
      </c>
      <c r="AW84" s="42">
        <v>-9999</v>
      </c>
      <c r="AX84" s="42">
        <v>-9999</v>
      </c>
      <c r="AY84" s="42">
        <v>-9999</v>
      </c>
      <c r="AZ84" s="42">
        <v>-9999</v>
      </c>
      <c r="BA84" s="42">
        <v>-9999</v>
      </c>
      <c r="BB84" s="42">
        <v>-9999</v>
      </c>
      <c r="BC84" s="42">
        <v>-9999</v>
      </c>
      <c r="BD84" s="42">
        <v>-9999</v>
      </c>
      <c r="BE84" s="42">
        <v>-9999</v>
      </c>
      <c r="BF84" s="42">
        <v>-9999</v>
      </c>
      <c r="BG84" s="42">
        <v>-9999</v>
      </c>
      <c r="BH84" s="42">
        <v>-9999</v>
      </c>
      <c r="BI84" s="42">
        <v>-9999</v>
      </c>
      <c r="BJ84" s="42">
        <v>-9999</v>
      </c>
      <c r="BK84" s="42">
        <v>-9999</v>
      </c>
      <c r="BL84" s="42">
        <v>-9999</v>
      </c>
      <c r="BM84" s="42">
        <v>-9999</v>
      </c>
      <c r="BN84" s="42">
        <v>-9999</v>
      </c>
      <c r="BO84" s="42">
        <v>-9999</v>
      </c>
      <c r="BP84" s="42">
        <v>-9999</v>
      </c>
      <c r="BQ84" s="42">
        <v>-9999</v>
      </c>
      <c r="BR84" s="42">
        <v>-9999</v>
      </c>
      <c r="BS84" s="42">
        <v>-9999</v>
      </c>
      <c r="BT84" s="42">
        <v>-9999</v>
      </c>
      <c r="BU84" s="42">
        <v>-9999</v>
      </c>
      <c r="BV84" s="42">
        <v>-9999</v>
      </c>
      <c r="BW84" s="42">
        <v>-9999</v>
      </c>
      <c r="BX84" s="42">
        <v>-9999</v>
      </c>
      <c r="BY84" s="42">
        <v>-9999</v>
      </c>
      <c r="BZ84" s="42">
        <v>-9999</v>
      </c>
      <c r="CA84" s="4">
        <v>57.55</v>
      </c>
      <c r="CB84" s="4">
        <v>68.099999999999994</v>
      </c>
      <c r="CC84" s="4">
        <v>66.2</v>
      </c>
      <c r="CD84" s="8">
        <v>8.56</v>
      </c>
      <c r="CE84" s="25">
        <f t="shared" si="69"/>
        <v>570.66666666666674</v>
      </c>
      <c r="CF84" s="4">
        <v>3.77</v>
      </c>
      <c r="CG84" s="41">
        <f t="shared" si="55"/>
        <v>21.514133333333334</v>
      </c>
      <c r="CH84" s="37">
        <v>25.91</v>
      </c>
      <c r="CI84" s="25">
        <f>(CH84/1000)*(10000/(0.5*2*0.15))</f>
        <v>1727.3333333333335</v>
      </c>
      <c r="CJ84" s="43">
        <v>2.27</v>
      </c>
      <c r="CK84" s="41">
        <f>CI84*CJ84/100</f>
        <v>39.210466666666669</v>
      </c>
      <c r="CL84" s="38">
        <v>76.900000000000006</v>
      </c>
      <c r="CM84" s="25">
        <f>(CL84/1000)*(10000/(0.5*2*0.15))</f>
        <v>5126.6666666666679</v>
      </c>
      <c r="CN84" s="43">
        <v>0.94399999999999995</v>
      </c>
      <c r="CO84" s="41">
        <f>CM84*CN84/100</f>
        <v>48.395733333333347</v>
      </c>
      <c r="CP84" s="38">
        <v>135.9</v>
      </c>
      <c r="CQ84" s="25">
        <f>(CP84/1000)*(10000/(0.5*2*0.15))</f>
        <v>9060</v>
      </c>
      <c r="CR84" s="43">
        <v>0.73199999999999998</v>
      </c>
      <c r="CS84" s="41">
        <f>CQ84*CR84/100</f>
        <v>66.319199999999995</v>
      </c>
      <c r="CT84" s="8">
        <v>738.1</v>
      </c>
      <c r="CU84" s="8">
        <v>4.658919733161178</v>
      </c>
      <c r="CV84" s="8">
        <v>4.8806099999999999</v>
      </c>
      <c r="CW84" s="8">
        <v>1512.3109611298587</v>
      </c>
      <c r="CX84" s="25">
        <f t="shared" si="119"/>
        <v>1512.3109611298587</v>
      </c>
      <c r="CY84" s="25">
        <f t="shared" si="75"/>
        <v>1604.5652173913045</v>
      </c>
      <c r="CZ84" s="25">
        <f>CX84/(CQ84)</f>
        <v>0.16692173963905726</v>
      </c>
      <c r="DA84" s="43">
        <v>1.37</v>
      </c>
      <c r="DB84" s="41">
        <f t="shared" si="76"/>
        <v>20.718660167479065</v>
      </c>
      <c r="DC84" s="41">
        <v>65.599999999999994</v>
      </c>
      <c r="DD84" s="41">
        <v>1151</v>
      </c>
      <c r="DE84" s="41">
        <f t="shared" si="70"/>
        <v>56.993918331885318</v>
      </c>
      <c r="DF84" s="41">
        <v>60</v>
      </c>
      <c r="DG84" s="41">
        <v>0.79355142857142846</v>
      </c>
      <c r="DH84" s="41">
        <v>0.57785142857142846</v>
      </c>
      <c r="DI84" s="41">
        <v>0.49153142857142862</v>
      </c>
      <c r="DJ84" s="41">
        <v>0.75767428571428563</v>
      </c>
      <c r="DK84" s="41">
        <v>0.50017714285714299</v>
      </c>
      <c r="DL84" s="41">
        <v>0.3121085714285714</v>
      </c>
      <c r="DM84" s="41">
        <v>0.22670522857142852</v>
      </c>
      <c r="DN84" s="41">
        <v>0.20465514285714287</v>
      </c>
      <c r="DO84" s="41">
        <v>0.2345566857142857</v>
      </c>
      <c r="DP84" s="41">
        <v>0.21258297142857138</v>
      </c>
      <c r="DQ84" s="41">
        <v>7.2314285714285706E-2</v>
      </c>
      <c r="DR84" s="41">
        <v>8.0602971428571424E-2</v>
      </c>
      <c r="DS84" s="41">
        <v>0.15692954285714283</v>
      </c>
      <c r="DT84" s="41">
        <v>0.43500122857142859</v>
      </c>
      <c r="DU84" s="41">
        <v>0.4160607714285714</v>
      </c>
      <c r="DV84" s="41">
        <v>0.18806857142857145</v>
      </c>
      <c r="DW84" s="41">
        <v>0.58731254285714296</v>
      </c>
      <c r="DX84" s="41">
        <v>0.51543737142857138</v>
      </c>
      <c r="DY84" s="41">
        <v>0.66810079999999994</v>
      </c>
      <c r="DZ84" s="41">
        <v>0.69387997142857161</v>
      </c>
      <c r="EA84" s="41">
        <v>0.7124559714285712</v>
      </c>
      <c r="EB84" s="41">
        <v>0.73434857142857157</v>
      </c>
      <c r="EC84" s="41">
        <v>21.392857142857128</v>
      </c>
      <c r="ED84" s="41">
        <v>24.362571428571425</v>
      </c>
      <c r="EE84" s="41">
        <v>25.392571428571426</v>
      </c>
      <c r="EF84" s="41">
        <v>26.613428571428567</v>
      </c>
      <c r="EG84" s="41">
        <f t="shared" si="77"/>
        <v>3.9997142857142975</v>
      </c>
      <c r="EH84" s="41">
        <v>37.291428571428582</v>
      </c>
      <c r="EI84" s="42">
        <f t="shared" si="78"/>
        <v>94.720228571428606</v>
      </c>
      <c r="EJ84" s="4">
        <v>105</v>
      </c>
      <c r="EK84" s="40">
        <f t="shared" si="79"/>
        <v>10.279771428571394</v>
      </c>
      <c r="EL84" s="41">
        <v>0.73166956521739135</v>
      </c>
      <c r="EM84" s="41">
        <v>0.52203478260869574</v>
      </c>
      <c r="EN84" s="41">
        <v>0.42904130434782611</v>
      </c>
      <c r="EO84" s="41">
        <v>0.69732173913043494</v>
      </c>
      <c r="EP84" s="41">
        <v>0.4387652173913042</v>
      </c>
      <c r="EQ84" s="41">
        <v>0.27683478260869565</v>
      </c>
      <c r="ER84" s="41">
        <v>0.25027008695652175</v>
      </c>
      <c r="ES84" s="41">
        <v>0.22754239130434781</v>
      </c>
      <c r="ET84" s="41">
        <v>0.26028347826086956</v>
      </c>
      <c r="EU84" s="41">
        <v>0.23771528260869565</v>
      </c>
      <c r="EV84" s="41">
        <v>8.688486956521739E-2</v>
      </c>
      <c r="EW84" s="41">
        <v>9.7597630434782617E-2</v>
      </c>
      <c r="EX84" s="41">
        <v>0.16697732608695651</v>
      </c>
      <c r="EY84" s="41">
        <v>0.45058315217391298</v>
      </c>
      <c r="EZ84" s="41">
        <v>0.43120839130434774</v>
      </c>
      <c r="FA84" s="41">
        <v>0.16193043478260871</v>
      </c>
      <c r="FB84" s="41">
        <v>0.66889471739130435</v>
      </c>
      <c r="FC84" s="41">
        <v>0.5906728043478261</v>
      </c>
      <c r="FD84" s="41">
        <v>0.64213830434782615</v>
      </c>
      <c r="FE84" s="41">
        <v>0.66979221739130412</v>
      </c>
      <c r="FF84" s="41">
        <v>0.69278532608695653</v>
      </c>
      <c r="FG84" s="41">
        <v>0.7160020434782608</v>
      </c>
      <c r="FH84" s="41">
        <v>21.386521739130433</v>
      </c>
      <c r="FI84" s="41">
        <v>24.635434782608687</v>
      </c>
      <c r="FJ84" s="41">
        <v>25.437173913043477</v>
      </c>
      <c r="FK84" s="41">
        <v>26.572173913043478</v>
      </c>
      <c r="FL84" s="41">
        <f t="shared" si="80"/>
        <v>4.0506521739130434</v>
      </c>
      <c r="FM84" s="41">
        <v>39.447608695652185</v>
      </c>
      <c r="FN84" s="40">
        <f t="shared" si="81"/>
        <v>100.19692608695655</v>
      </c>
      <c r="FO84" s="4">
        <v>105</v>
      </c>
      <c r="FP84" s="40">
        <f t="shared" si="82"/>
        <v>4.8030739130434483</v>
      </c>
      <c r="FQ84" s="41">
        <v>0.74208913043478286</v>
      </c>
      <c r="FR84" s="41">
        <v>0.52019130434782601</v>
      </c>
      <c r="FS84" s="41">
        <v>0.3946217391304348</v>
      </c>
      <c r="FT84" s="41">
        <v>0.71049565217391308</v>
      </c>
      <c r="FU84" s="41">
        <v>0.40643695652173917</v>
      </c>
      <c r="FV84" s="41">
        <v>0.27028043478260877</v>
      </c>
      <c r="FW84" s="41">
        <v>0.29237519565217396</v>
      </c>
      <c r="FX84" s="41">
        <v>0.27252554347826086</v>
      </c>
      <c r="FY84" s="41">
        <v>0.30525778260869557</v>
      </c>
      <c r="FZ84" s="41">
        <v>0.28560069565217394</v>
      </c>
      <c r="GA84" s="41">
        <v>0.12358019565217389</v>
      </c>
      <c r="GB84" s="41">
        <v>0.13763395652173913</v>
      </c>
      <c r="GC84" s="41">
        <v>0.17520554347826084</v>
      </c>
      <c r="GD84" s="41">
        <v>0.46550971739130437</v>
      </c>
      <c r="GE84" s="41">
        <v>0.44846460869565236</v>
      </c>
      <c r="GF84" s="41">
        <v>0.1361565217391304</v>
      </c>
      <c r="GG84" s="41">
        <v>0.83123419565217394</v>
      </c>
      <c r="GH84" s="41">
        <v>0.75364967391304361</v>
      </c>
      <c r="GI84" s="41">
        <v>0.57579076086956515</v>
      </c>
      <c r="GJ84" s="41">
        <v>0.6035933043478261</v>
      </c>
      <c r="GK84" s="41">
        <v>0.63866856521739135</v>
      </c>
      <c r="GL84" s="41">
        <v>0.66188950000000002</v>
      </c>
      <c r="GM84" s="41">
        <v>20.275434782608695</v>
      </c>
      <c r="GN84" s="41">
        <v>25.349130434782612</v>
      </c>
      <c r="GO84" s="41">
        <v>25.6795652173913</v>
      </c>
      <c r="GP84" s="41">
        <v>26.542391304347838</v>
      </c>
      <c r="GQ84" s="41">
        <f t="shared" si="83"/>
        <v>5.4041304347826049</v>
      </c>
      <c r="GR84" s="40">
        <v>39.415000000000006</v>
      </c>
      <c r="GS84" s="40">
        <f t="shared" si="84"/>
        <v>100.11410000000002</v>
      </c>
      <c r="GT84" s="4">
        <v>104</v>
      </c>
      <c r="GU84" s="41">
        <f t="shared" si="85"/>
        <v>3.8858999999999781</v>
      </c>
      <c r="GV84" s="41">
        <v>0.7777023255813954</v>
      </c>
      <c r="GW84" s="41">
        <v>0.51696976744186041</v>
      </c>
      <c r="GX84" s="41">
        <v>0.35165813953488373</v>
      </c>
      <c r="GY84" s="41">
        <v>0.74211627906976718</v>
      </c>
      <c r="GZ84" s="41">
        <v>0.37677441860465116</v>
      </c>
      <c r="HA84" s="41">
        <v>0.25666744186046508</v>
      </c>
      <c r="HB84" s="41">
        <v>0.34740237209302333</v>
      </c>
      <c r="HC84" s="41">
        <v>0.32690320930232558</v>
      </c>
      <c r="HD84" s="41">
        <v>0.37739379069767442</v>
      </c>
      <c r="HE84" s="41">
        <v>0.35732581395348839</v>
      </c>
      <c r="HF84" s="41">
        <v>0.15798867441860465</v>
      </c>
      <c r="HG84" s="41">
        <v>0.19146013953488375</v>
      </c>
      <c r="HH84" s="41">
        <v>0.20084416279069769</v>
      </c>
      <c r="HI84" s="41">
        <v>0.50334104651162792</v>
      </c>
      <c r="HJ84" s="41">
        <v>0.48580044186046523</v>
      </c>
      <c r="HK84" s="41">
        <v>0.12010697674418606</v>
      </c>
      <c r="HL84" s="41">
        <v>1.0773036511627909</v>
      </c>
      <c r="HM84" s="41">
        <v>0.98154860465116289</v>
      </c>
      <c r="HN84" s="41">
        <v>0.53500825581395339</v>
      </c>
      <c r="HO84" s="41">
        <v>0.58223560465116286</v>
      </c>
      <c r="HP84" s="41">
        <v>0.61239583720930213</v>
      </c>
      <c r="HQ84" s="41">
        <v>0.65179665116279073</v>
      </c>
      <c r="HR84" s="41">
        <v>15.800232558139539</v>
      </c>
      <c r="HS84" s="41">
        <v>20.93348837209302</v>
      </c>
      <c r="HT84" s="41">
        <v>21.6</v>
      </c>
      <c r="HU84" s="41">
        <v>22.181395348837214</v>
      </c>
      <c r="HV84" s="41">
        <f t="shared" si="86"/>
        <v>5.7997674418604621</v>
      </c>
      <c r="HW84" s="41">
        <v>38.736511627906971</v>
      </c>
      <c r="HX84" s="41">
        <f t="shared" si="87"/>
        <v>98.390739534883707</v>
      </c>
      <c r="HY84" s="4">
        <v>106</v>
      </c>
      <c r="HZ84" s="40">
        <f t="shared" si="88"/>
        <v>7.6092604651162929</v>
      </c>
      <c r="IA84" s="41">
        <v>0.73023684210526307</v>
      </c>
      <c r="IB84" s="41">
        <v>0.43543333333333323</v>
      </c>
      <c r="IC84" s="41">
        <v>0.26932631578947375</v>
      </c>
      <c r="ID84" s="41">
        <v>0.67317368421052626</v>
      </c>
      <c r="IE84" s="41">
        <v>0.2977052631578947</v>
      </c>
      <c r="IF84" s="41">
        <v>0.20222456140350878</v>
      </c>
      <c r="IG84" s="41">
        <v>0.42059887719298233</v>
      </c>
      <c r="IH84" s="41">
        <v>0.38669152631578951</v>
      </c>
      <c r="II84" s="41">
        <v>0.46144049122807013</v>
      </c>
      <c r="IJ84" s="41">
        <v>0.4289811403508772</v>
      </c>
      <c r="IK84" s="41">
        <v>0.18857312280701757</v>
      </c>
      <c r="IL84" s="41">
        <v>0.23730201754385963</v>
      </c>
      <c r="IM84" s="41">
        <v>0.25241673684210519</v>
      </c>
      <c r="IN84" s="41">
        <v>0.56594338596491223</v>
      </c>
      <c r="IO84" s="41">
        <v>0.53774033333333315</v>
      </c>
      <c r="IP84" s="41">
        <v>9.5480701754385985E-2</v>
      </c>
      <c r="IQ84" s="41">
        <v>1.4651997719298249</v>
      </c>
      <c r="IR84" s="41">
        <v>1.272270561403509</v>
      </c>
      <c r="IS84" s="41">
        <v>0.54982380701754385</v>
      </c>
      <c r="IT84" s="41">
        <v>0.60257049122807016</v>
      </c>
      <c r="IU84" s="41">
        <v>0.64030166666666666</v>
      </c>
      <c r="IV84" s="41">
        <v>0.68238754385964884</v>
      </c>
      <c r="IW84" s="41">
        <v>21.175964912280705</v>
      </c>
      <c r="IX84" s="41">
        <v>23.270701754385978</v>
      </c>
      <c r="IY84" s="41">
        <v>24.308771929824577</v>
      </c>
      <c r="IZ84" s="41">
        <v>25.224736842105262</v>
      </c>
      <c r="JA84" s="41">
        <f t="shared" si="89"/>
        <v>3.1328070175438718</v>
      </c>
      <c r="JB84" s="41">
        <v>41.089824561403503</v>
      </c>
      <c r="JC84" s="41">
        <f t="shared" si="90"/>
        <v>104.3681543859649</v>
      </c>
      <c r="JD84" s="41">
        <v>112</v>
      </c>
      <c r="JE84" s="41">
        <f t="shared" si="91"/>
        <v>7.6318456140351003</v>
      </c>
      <c r="JF84" s="41">
        <v>0.67229607843137262</v>
      </c>
      <c r="JG84" s="41">
        <v>0.38988039215686282</v>
      </c>
      <c r="JH84" s="41">
        <v>0.21654705882352943</v>
      </c>
      <c r="JI84" s="41">
        <v>0.62189607843137251</v>
      </c>
      <c r="JJ84" s="41">
        <v>0.25055294117647053</v>
      </c>
      <c r="JK84" s="41">
        <v>0.17540000000000003</v>
      </c>
      <c r="JL84" s="41">
        <v>0.45691060784313714</v>
      </c>
      <c r="JM84" s="41">
        <v>0.42546229411764708</v>
      </c>
      <c r="JN84" s="41">
        <v>0.51289454901960796</v>
      </c>
      <c r="JO84" s="41">
        <v>0.48355643137254917</v>
      </c>
      <c r="JP84" s="41">
        <v>0.21795478431372545</v>
      </c>
      <c r="JQ84" s="41">
        <v>0.28665452941176467</v>
      </c>
      <c r="JR84" s="41">
        <v>0.26569423529411762</v>
      </c>
      <c r="JS84" s="41">
        <v>0.58600615686274515</v>
      </c>
      <c r="JT84" s="41">
        <v>0.55973407843137268</v>
      </c>
      <c r="JU84" s="41">
        <v>7.5152941176470589E-2</v>
      </c>
      <c r="JV84" s="41">
        <v>1.6954877843137257</v>
      </c>
      <c r="JW84" s="41">
        <v>1.4939082745098042</v>
      </c>
      <c r="JX84" s="41">
        <v>0.52010829411764714</v>
      </c>
      <c r="JY84" s="41">
        <v>0.58375537254901944</v>
      </c>
      <c r="JZ84" s="41">
        <v>0.62059337254901958</v>
      </c>
      <c r="KA84" s="41">
        <v>0.6708733921568627</v>
      </c>
      <c r="KB84" s="41">
        <v>24.752941176470589</v>
      </c>
      <c r="KC84" s="41">
        <v>24.7521568627451</v>
      </c>
      <c r="KD84" s="41">
        <v>25.522745098039216</v>
      </c>
      <c r="KE84" s="41">
        <v>25.334313725490201</v>
      </c>
      <c r="KF84" s="41">
        <f t="shared" si="92"/>
        <v>0.7698039215686272</v>
      </c>
      <c r="KG84" s="41">
        <v>43.762745098039211</v>
      </c>
      <c r="KH84" s="41">
        <f t="shared" si="93"/>
        <v>111.1573725490196</v>
      </c>
      <c r="KI84" s="41">
        <v>120</v>
      </c>
      <c r="KJ84" s="41">
        <f t="shared" si="94"/>
        <v>8.8426274509804017</v>
      </c>
      <c r="KK84" s="41">
        <v>0.41042999999999996</v>
      </c>
      <c r="KL84" s="41">
        <v>0.2297050000000001</v>
      </c>
      <c r="KM84" s="41">
        <v>0.11912499999999999</v>
      </c>
      <c r="KN84" s="41">
        <v>0.37741999999999992</v>
      </c>
      <c r="KO84" s="41">
        <v>0.14462999999999995</v>
      </c>
      <c r="KP84" s="41">
        <v>0.10185000000000002</v>
      </c>
      <c r="KQ84" s="41">
        <v>0.47850202499999994</v>
      </c>
      <c r="KR84" s="41">
        <v>0.44551452499999999</v>
      </c>
      <c r="KS84" s="41">
        <v>0.5499748499999999</v>
      </c>
      <c r="KT84" s="41">
        <v>0.51988724999999991</v>
      </c>
      <c r="KU84" s="41">
        <v>0.22726312500000004</v>
      </c>
      <c r="KV84" s="41">
        <v>0.31738892499999999</v>
      </c>
      <c r="KW84" s="41">
        <v>0.2820358</v>
      </c>
      <c r="KX84" s="41">
        <v>0.60206937499999991</v>
      </c>
      <c r="KY84" s="41">
        <v>0.57462057499999997</v>
      </c>
      <c r="KZ84" s="41">
        <v>4.2780000000000006E-2</v>
      </c>
      <c r="LA84" s="41">
        <v>1.847157025</v>
      </c>
      <c r="LB84" s="41">
        <v>1.6173815</v>
      </c>
      <c r="LC84" s="41">
        <v>0.5126565500000001</v>
      </c>
      <c r="LD84" s="41">
        <v>0.59004355000000008</v>
      </c>
      <c r="LE84" s="41">
        <v>0.61917274999999994</v>
      </c>
      <c r="LF84" s="41">
        <v>0.67945789999999995</v>
      </c>
      <c r="LG84" s="41">
        <v>20.813750000000002</v>
      </c>
      <c r="LH84" s="41">
        <v>18.300750000000008</v>
      </c>
      <c r="LI84" s="41">
        <v>18.577249999999992</v>
      </c>
      <c r="LJ84" s="41">
        <v>18.192249999999994</v>
      </c>
      <c r="LK84" s="41">
        <f t="shared" si="95"/>
        <v>-2.2365000000000101</v>
      </c>
      <c r="LL84" s="41">
        <v>56.449750000000009</v>
      </c>
      <c r="LM84" s="41">
        <f t="shared" si="96"/>
        <v>143.38236500000002</v>
      </c>
      <c r="LN84" s="41">
        <v>150</v>
      </c>
      <c r="LO84" s="41">
        <f t="shared" si="97"/>
        <v>6.6176349999999786</v>
      </c>
      <c r="LP84" s="41">
        <v>0.37990740740740736</v>
      </c>
      <c r="LQ84" s="41">
        <v>0.20902222222222225</v>
      </c>
      <c r="LR84" s="41">
        <v>0.10730370370370371</v>
      </c>
      <c r="LS84" s="41">
        <v>0.35082592592592587</v>
      </c>
      <c r="LT84" s="41">
        <v>0.13271111111111114</v>
      </c>
      <c r="LU84" s="41">
        <v>9.1451851851851881E-2</v>
      </c>
      <c r="LV84" s="41">
        <v>0.48199055555555553</v>
      </c>
      <c r="LW84" s="41">
        <v>0.45109451851851851</v>
      </c>
      <c r="LX84" s="41">
        <v>0.55897277777777776</v>
      </c>
      <c r="LY84" s="41">
        <v>0.53109807407407394</v>
      </c>
      <c r="LZ84" s="41">
        <v>0.22363048148148146</v>
      </c>
      <c r="MA84" s="41">
        <v>0.32226588888888891</v>
      </c>
      <c r="MB84" s="41">
        <v>0.28964137037037035</v>
      </c>
      <c r="MC84" s="41">
        <v>0.61165770370370376</v>
      </c>
      <c r="MD84" s="41">
        <v>0.58615925925925927</v>
      </c>
      <c r="ME84" s="41">
        <v>4.1259259259259273E-2</v>
      </c>
      <c r="MF84" s="41">
        <v>1.8799166666666667</v>
      </c>
      <c r="MG84" s="41">
        <v>1.6584188888888887</v>
      </c>
      <c r="MH84" s="41">
        <v>0.51635059259259253</v>
      </c>
      <c r="MI84" s="41">
        <v>0.60159488888888901</v>
      </c>
      <c r="MJ84" s="41">
        <v>0.62374148148148145</v>
      </c>
      <c r="MK84" s="41">
        <v>0.68934214814814809</v>
      </c>
      <c r="ML84" s="41">
        <v>22.334074074074071</v>
      </c>
      <c r="MM84" s="41">
        <v>21.946666666666669</v>
      </c>
      <c r="MN84" s="41">
        <v>22.876666666666665</v>
      </c>
      <c r="MO84" s="41">
        <v>22.252592592592595</v>
      </c>
      <c r="MP84" s="41">
        <f t="shared" si="98"/>
        <v>0.54259259259259451</v>
      </c>
      <c r="MQ84" s="41">
        <v>58.765555555555544</v>
      </c>
      <c r="MR84" s="41">
        <f t="shared" si="99"/>
        <v>149.26451111111109</v>
      </c>
      <c r="MS84" s="41">
        <v>150</v>
      </c>
      <c r="MT84" s="41">
        <f t="shared" si="100"/>
        <v>0.73548888888890929</v>
      </c>
      <c r="MU84" s="41">
        <v>0.31566557377049181</v>
      </c>
      <c r="MV84" s="41">
        <v>0.18143278688524594</v>
      </c>
      <c r="MW84" s="41">
        <v>9.3881967213114731E-2</v>
      </c>
      <c r="MX84" s="41">
        <v>0.28937377049180324</v>
      </c>
      <c r="MY84" s="41">
        <v>0.1186377049180328</v>
      </c>
      <c r="MZ84" s="41">
        <v>7.9260655737704952E-2</v>
      </c>
      <c r="NA84" s="41">
        <v>0.45325495081967221</v>
      </c>
      <c r="NB84" s="41">
        <v>0.41838657377049188</v>
      </c>
      <c r="NC84" s="41">
        <v>0.54153667213114742</v>
      </c>
      <c r="ND84" s="41">
        <v>0.51026822950819661</v>
      </c>
      <c r="NE84" s="41">
        <v>0.20937411475409839</v>
      </c>
      <c r="NF84" s="41">
        <v>0.3184795901639344</v>
      </c>
      <c r="NG84" s="41">
        <v>0.26971731147540984</v>
      </c>
      <c r="NH84" s="41">
        <v>0.59839791803278708</v>
      </c>
      <c r="NI84" s="41">
        <v>0.56997242622950817</v>
      </c>
      <c r="NJ84" s="41">
        <v>3.9377049180327868E-2</v>
      </c>
      <c r="NK84" s="41">
        <v>1.6709622950819676</v>
      </c>
      <c r="NL84" s="41">
        <v>1.4471878032786889</v>
      </c>
      <c r="NM84" s="41">
        <v>0.49817270491803278</v>
      </c>
      <c r="NN84" s="41">
        <v>0.59599250819672123</v>
      </c>
      <c r="NO84" s="41">
        <v>0.60407842622950825</v>
      </c>
      <c r="NP84" s="41">
        <v>0.68114845901639332</v>
      </c>
      <c r="NQ84" s="41">
        <v>23.874918032786869</v>
      </c>
      <c r="NR84" s="41">
        <v>23.787213114754071</v>
      </c>
      <c r="NS84" s="41">
        <v>25.096885245901653</v>
      </c>
      <c r="NT84" s="41">
        <v>24.478688524590162</v>
      </c>
      <c r="NU84" s="41">
        <f t="shared" si="101"/>
        <v>1.2219672131147838</v>
      </c>
      <c r="NV84" s="41">
        <v>68.08918032786886</v>
      </c>
      <c r="NW84" s="41">
        <f t="shared" si="102"/>
        <v>172.94651803278691</v>
      </c>
      <c r="NX84" s="41">
        <v>174</v>
      </c>
      <c r="NY84" s="41">
        <f t="shared" si="103"/>
        <v>1.053481967213088</v>
      </c>
      <c r="NZ84" s="41">
        <v>0.26246666666666668</v>
      </c>
      <c r="OA84" s="41">
        <v>0.16005555555555556</v>
      </c>
      <c r="OB84" s="41">
        <v>9.0203703703703689E-2</v>
      </c>
      <c r="OC84" s="41">
        <v>0.24128518518518513</v>
      </c>
      <c r="OD84" s="41">
        <v>0.10568518518518519</v>
      </c>
      <c r="OE84" s="41">
        <v>7.0981481481481479E-2</v>
      </c>
      <c r="OF84" s="41">
        <v>0.42541714814814813</v>
      </c>
      <c r="OG84" s="41">
        <v>0.39058766666666667</v>
      </c>
      <c r="OH84" s="41">
        <v>0.48810533333333339</v>
      </c>
      <c r="OI84" s="41">
        <v>0.45595996296296304</v>
      </c>
      <c r="OJ84" s="41">
        <v>0.20473622222222226</v>
      </c>
      <c r="OK84" s="41">
        <v>0.27972496296296301</v>
      </c>
      <c r="OL84" s="41">
        <v>0.24188092592592594</v>
      </c>
      <c r="OM84" s="41">
        <v>0.57351718518518513</v>
      </c>
      <c r="ON84" s="41">
        <v>0.54524177777777794</v>
      </c>
      <c r="OO84" s="41">
        <v>3.4703703703703716E-2</v>
      </c>
      <c r="OP84" s="41">
        <v>1.4913779999999999</v>
      </c>
      <c r="OQ84" s="41">
        <v>1.2912236296296298</v>
      </c>
      <c r="OR84" s="41">
        <v>0.49528288888888888</v>
      </c>
      <c r="OS84" s="41">
        <v>0.56843951851851859</v>
      </c>
      <c r="OT84" s="41">
        <v>0.59252696296296281</v>
      </c>
      <c r="OU84" s="41">
        <v>0.65128548148148158</v>
      </c>
      <c r="OV84" s="41">
        <v>15.116666666666665</v>
      </c>
      <c r="OW84" s="41">
        <v>16.183703703703703</v>
      </c>
      <c r="OX84" s="41">
        <v>16.98925925925926</v>
      </c>
      <c r="OY84" s="41">
        <v>16.584444444444447</v>
      </c>
      <c r="OZ84" s="41">
        <f t="shared" si="104"/>
        <v>1.8725925925925946</v>
      </c>
      <c r="PA84" s="41">
        <v>44.550000000000011</v>
      </c>
      <c r="PB84" s="41">
        <f t="shared" si="105"/>
        <v>113.15700000000002</v>
      </c>
      <c r="PC84" s="41">
        <v>184</v>
      </c>
      <c r="PD84" s="41">
        <f t="shared" si="106"/>
        <v>70.842999999999975</v>
      </c>
      <c r="PE84" s="41">
        <v>0.25959122807017537</v>
      </c>
      <c r="PF84" s="41">
        <v>0.13325964912280705</v>
      </c>
      <c r="PG84" s="41">
        <v>0.12420526315789478</v>
      </c>
      <c r="PH84" s="41">
        <v>0.23602456140350875</v>
      </c>
      <c r="PI84" s="41">
        <v>0.11292105263157891</v>
      </c>
      <c r="PJ84" s="41">
        <v>8.0621052631578954E-2</v>
      </c>
      <c r="PK84" s="41">
        <v>0.39309501754385967</v>
      </c>
      <c r="PL84" s="41">
        <v>0.35268057894736826</v>
      </c>
      <c r="PM84" s="41">
        <v>0.35264359649122812</v>
      </c>
      <c r="PN84" s="41">
        <v>0.31080594736842104</v>
      </c>
      <c r="PO84" s="41">
        <v>8.230980701754384E-2</v>
      </c>
      <c r="PP84" s="41">
        <v>3.5633157894736839E-2</v>
      </c>
      <c r="PQ84" s="41">
        <v>0.32110501754385962</v>
      </c>
      <c r="PR84" s="41">
        <v>0.52577598245614032</v>
      </c>
      <c r="PS84" s="41">
        <v>0.49099775438596488</v>
      </c>
      <c r="PT84" s="41">
        <v>3.2300000000000002E-2</v>
      </c>
      <c r="PU84" s="41">
        <v>1.3022360701754385</v>
      </c>
      <c r="PV84" s="41">
        <v>1.0929038421052628</v>
      </c>
      <c r="PW84" s="41">
        <v>0.91298580701754395</v>
      </c>
      <c r="PX84" s="41">
        <v>0.81725522807017559</v>
      </c>
      <c r="PY84" s="41">
        <v>0.93352129824561381</v>
      </c>
      <c r="PZ84" s="41">
        <v>0.86072514035087733</v>
      </c>
      <c r="QA84" s="41">
        <v>25.157719298245613</v>
      </c>
      <c r="QB84" s="41">
        <v>26.788947368421056</v>
      </c>
      <c r="QC84" s="41">
        <v>27.458421052631579</v>
      </c>
      <c r="QD84" s="41">
        <v>26.593859649122809</v>
      </c>
      <c r="QE84" s="41">
        <f t="shared" si="107"/>
        <v>2.3007017543859654</v>
      </c>
      <c r="QF84" s="41">
        <v>72.011228070175392</v>
      </c>
      <c r="QG84" s="41">
        <f t="shared" si="108"/>
        <v>182.90851929824549</v>
      </c>
      <c r="QH84" s="41">
        <v>185</v>
      </c>
      <c r="QI84" s="41">
        <f t="shared" si="109"/>
        <v>2.0914807017545058</v>
      </c>
      <c r="QJ84" s="41">
        <v>0.22501666666666664</v>
      </c>
      <c r="QK84" s="41">
        <v>0.15777499999999997</v>
      </c>
      <c r="QL84" s="41">
        <v>0.13329166666666667</v>
      </c>
      <c r="QM84" s="41">
        <v>0.15889583333333338</v>
      </c>
      <c r="QN84" s="41">
        <v>0.10531250000000002</v>
      </c>
      <c r="QO84" s="41">
        <v>8.1995833333333337E-2</v>
      </c>
      <c r="QP84" s="41">
        <v>0.36156758333333333</v>
      </c>
      <c r="QQ84" s="41">
        <v>0.20288291666666669</v>
      </c>
      <c r="QR84" s="41">
        <v>0.25514391666666669</v>
      </c>
      <c r="QS84" s="41">
        <v>8.7824041666666672E-2</v>
      </c>
      <c r="QT84" s="41">
        <v>0.19914620833333332</v>
      </c>
      <c r="QU84" s="41">
        <v>8.4027999999999992E-2</v>
      </c>
      <c r="QV84" s="41">
        <v>0.17508808333333337</v>
      </c>
      <c r="QW84" s="41">
        <v>0.46469391666666665</v>
      </c>
      <c r="QX84" s="41">
        <v>0.31907270833333329</v>
      </c>
      <c r="QY84" s="41">
        <v>2.3316666666666666E-2</v>
      </c>
      <c r="QZ84" s="41">
        <v>1.1402442500000001</v>
      </c>
      <c r="RA84" s="41">
        <v>0.51138300000000003</v>
      </c>
      <c r="RB84" s="41">
        <v>0.68802958333333308</v>
      </c>
      <c r="RC84" s="41">
        <v>0.48202233333333339</v>
      </c>
      <c r="RD84" s="41">
        <v>0.73233604166666677</v>
      </c>
      <c r="RE84" s="41">
        <v>0.55669912499999996</v>
      </c>
      <c r="RF84" s="41">
        <v>25.37833333333333</v>
      </c>
      <c r="RG84" s="41">
        <v>31.963333333333342</v>
      </c>
      <c r="RH84" s="41">
        <v>33.187916666666659</v>
      </c>
      <c r="RI84" s="41">
        <v>31.493333333333329</v>
      </c>
      <c r="RJ84" s="41">
        <f t="shared" si="110"/>
        <v>7.8095833333333289</v>
      </c>
      <c r="RK84" s="41">
        <v>75.446666666666701</v>
      </c>
      <c r="RL84" s="41">
        <f t="shared" si="111"/>
        <v>191.63453333333342</v>
      </c>
      <c r="RM84" s="41">
        <v>197</v>
      </c>
      <c r="RN84" s="41">
        <f t="shared" si="112"/>
        <v>5.3654666666665776</v>
      </c>
      <c r="RO84" s="41">
        <v>0.20982333333333333</v>
      </c>
      <c r="RP84" s="41">
        <v>0.12551666666666667</v>
      </c>
      <c r="RQ84" s="41">
        <v>0.12634000000000001</v>
      </c>
      <c r="RR84" s="41">
        <v>0.15158000000000002</v>
      </c>
      <c r="RS84" s="41">
        <v>0.11061000000000001</v>
      </c>
      <c r="RT84" s="41">
        <v>7.6783333333333301E-2</v>
      </c>
      <c r="RU84" s="41">
        <v>0.30890496666666661</v>
      </c>
      <c r="RV84" s="41">
        <v>0.15617463333333331</v>
      </c>
      <c r="RW84" s="41">
        <v>0.24752800000000003</v>
      </c>
      <c r="RX84" s="41">
        <v>9.0743466666666647E-2</v>
      </c>
      <c r="RY84" s="41">
        <v>6.2874800000000022E-2</v>
      </c>
      <c r="RZ84" s="41">
        <v>-3.4978333333333337E-3</v>
      </c>
      <c r="SA84" s="41">
        <v>0.25080989999999997</v>
      </c>
      <c r="SB84" s="41">
        <v>0.46328733333333322</v>
      </c>
      <c r="SC84" s="41">
        <v>0.32745706666666657</v>
      </c>
      <c r="SD84" s="41">
        <v>3.3826666666666672E-2</v>
      </c>
      <c r="SE84" s="41">
        <v>0.89813746666666672</v>
      </c>
      <c r="SF84" s="41">
        <v>0.37210593333333347</v>
      </c>
      <c r="SG84" s="41">
        <v>1.0229964333333332</v>
      </c>
      <c r="SH84" s="41">
        <v>0.81116999999999984</v>
      </c>
      <c r="SI84" s="41">
        <v>1.0171018999999997</v>
      </c>
      <c r="SJ84" s="41">
        <v>0.84766483333333353</v>
      </c>
      <c r="SK84" s="41">
        <v>29.87</v>
      </c>
      <c r="SL84" s="41">
        <v>34.090333333333348</v>
      </c>
      <c r="SM84" s="41">
        <v>35.118666666666662</v>
      </c>
      <c r="SN84" s="41">
        <v>33.907333333333341</v>
      </c>
      <c r="SO84" s="41">
        <f t="shared" si="113"/>
        <v>5.2486666666666615</v>
      </c>
      <c r="SP84" s="42">
        <v>74.789666666666662</v>
      </c>
      <c r="SQ84" s="42">
        <f t="shared" si="114"/>
        <v>189.96575333333331</v>
      </c>
      <c r="SR84" s="42">
        <v>202.5</v>
      </c>
      <c r="SS84" s="42">
        <f t="shared" si="115"/>
        <v>12.534246666666689</v>
      </c>
      <c r="ST84" s="41">
        <v>0.19802142857142857</v>
      </c>
      <c r="SU84" s="41">
        <v>0.13011428571428571</v>
      </c>
      <c r="SV84" s="41">
        <v>0.1445642857142857</v>
      </c>
      <c r="SW84" s="41">
        <v>0.1515857142857143</v>
      </c>
      <c r="SX84" s="41">
        <v>0.11611904761904761</v>
      </c>
      <c r="SY84" s="41">
        <v>7.8885714285714309E-2</v>
      </c>
      <c r="SZ84" s="41">
        <v>0.25879780952380954</v>
      </c>
      <c r="TA84" s="41">
        <v>0.13225730952380954</v>
      </c>
      <c r="TB84" s="41">
        <v>0.15413754761904763</v>
      </c>
      <c r="TC84" s="41">
        <v>2.3491571428571428E-2</v>
      </c>
      <c r="TD84" s="41">
        <v>5.5948476190476208E-2</v>
      </c>
      <c r="TE84" s="41">
        <v>-5.342030952380953E-2</v>
      </c>
      <c r="TF84" s="41">
        <v>0.20562561904761906</v>
      </c>
      <c r="TG84" s="41">
        <v>0.42846661904761901</v>
      </c>
      <c r="TH84" s="41">
        <v>0.31543288095238103</v>
      </c>
      <c r="TI84" s="41">
        <v>3.723333333333334E-2</v>
      </c>
      <c r="TJ84" s="41">
        <v>0.70543273809523788</v>
      </c>
      <c r="TK84" s="41">
        <v>0.30610054761904759</v>
      </c>
      <c r="TL84" s="41">
        <v>1.4114380714285717</v>
      </c>
      <c r="TM84" s="41">
        <v>0.78462295238095248</v>
      </c>
      <c r="TN84" s="41">
        <v>1.3468783095238095</v>
      </c>
      <c r="TO84" s="41">
        <v>0.81669088095238096</v>
      </c>
      <c r="TP84" s="41">
        <v>32.19047619047619</v>
      </c>
      <c r="TQ84" s="41">
        <v>41.829999999999991</v>
      </c>
      <c r="TR84" s="41">
        <v>43.216428571428573</v>
      </c>
      <c r="TS84" s="41">
        <v>41.127142857142871</v>
      </c>
      <c r="TT84" s="41">
        <f t="shared" si="62"/>
        <v>11.025952380952383</v>
      </c>
      <c r="TU84" s="41">
        <v>75.971190476190444</v>
      </c>
      <c r="TV84" s="41">
        <f t="shared" si="65"/>
        <v>192.96682380952373</v>
      </c>
      <c r="TW84" s="41">
        <v>207</v>
      </c>
      <c r="TX84" s="41">
        <f t="shared" si="66"/>
        <v>14.033176190476269</v>
      </c>
      <c r="TY84" s="41">
        <v>0.19871363636363631</v>
      </c>
      <c r="TZ84" s="41">
        <v>0.12921363636363636</v>
      </c>
      <c r="UA84" s="41">
        <v>0.14884545454545453</v>
      </c>
      <c r="UB84" s="41">
        <v>0.14423636363636363</v>
      </c>
      <c r="UC84" s="41">
        <v>0.12280909090909091</v>
      </c>
      <c r="UD84" s="41">
        <v>7.9622727272727289E-2</v>
      </c>
      <c r="UE84" s="41">
        <v>0.23534640909090909</v>
      </c>
      <c r="UF84" s="41">
        <v>8.0049909090909102E-2</v>
      </c>
      <c r="UG84" s="41">
        <v>0.14258068181818181</v>
      </c>
      <c r="UH84" s="41">
        <v>-1.6111363636363632E-2</v>
      </c>
      <c r="UI84" s="41">
        <v>2.4991318181818181E-2</v>
      </c>
      <c r="UJ84" s="41">
        <v>-7.1205363636363636E-2</v>
      </c>
      <c r="UK84" s="41">
        <v>0.21149786363636369</v>
      </c>
      <c r="UL84" s="41">
        <v>0.42700427272727259</v>
      </c>
      <c r="UM84" s="41">
        <v>0.28834772727272728</v>
      </c>
      <c r="UN84" s="41">
        <v>4.3186363636363634E-2</v>
      </c>
      <c r="UO84" s="41">
        <v>0.61985427272727278</v>
      </c>
      <c r="UP84" s="41">
        <v>0.17579395454545454</v>
      </c>
      <c r="UQ84" s="41">
        <v>1.5101386818181821</v>
      </c>
      <c r="UR84" s="41">
        <v>0.89614145454545457</v>
      </c>
      <c r="US84" s="41">
        <v>1.4206881363636366</v>
      </c>
      <c r="UT84" s="41">
        <v>0.91255850000000005</v>
      </c>
      <c r="UU84" s="41">
        <v>33.366363636363637</v>
      </c>
      <c r="UV84" s="41">
        <v>39.718181818181819</v>
      </c>
      <c r="UW84" s="41">
        <v>40.755454545454548</v>
      </c>
      <c r="UX84" s="41">
        <v>39.45545454545455</v>
      </c>
      <c r="UY84" s="41">
        <f t="shared" si="116"/>
        <v>7.3890909090909105</v>
      </c>
      <c r="UZ84" s="42">
        <v>75.983636363636364</v>
      </c>
      <c r="VA84" s="42">
        <f t="shared" si="117"/>
        <v>192.99843636363636</v>
      </c>
      <c r="VB84" s="42">
        <v>206</v>
      </c>
      <c r="VC84" s="42">
        <f t="shared" si="118"/>
        <v>13.001563636363642</v>
      </c>
      <c r="VD84" s="41">
        <f t="shared" si="71"/>
        <v>26.9270803286777</v>
      </c>
      <c r="VE84" s="41">
        <f t="shared" si="72"/>
        <v>27.829841161538972</v>
      </c>
      <c r="VF84" s="41">
        <f t="shared" ref="VF84:VF115" si="120">AVERAGE(EG84,FL84,GQ84,JA84,KF84,LK84,MP84,NU84,OZ84,QE84,RJ84,SO84,TU84,UY84)</f>
        <v>8.3912138122492657</v>
      </c>
    </row>
    <row r="85" spans="1:578" x14ac:dyDescent="0.25">
      <c r="A85" s="4">
        <v>2</v>
      </c>
      <c r="B85" s="4">
        <v>9</v>
      </c>
      <c r="C85" s="28">
        <v>904</v>
      </c>
      <c r="D85" s="9">
        <v>18</v>
      </c>
      <c r="E85" s="58">
        <v>-9999</v>
      </c>
      <c r="F85" s="4">
        <v>4</v>
      </c>
      <c r="G85" s="4">
        <v>48.8</v>
      </c>
      <c r="H85" s="40">
        <v>260.89999999999998</v>
      </c>
      <c r="I85" s="40">
        <f t="shared" si="73"/>
        <v>309.7</v>
      </c>
      <c r="J85" s="41">
        <f t="shared" si="74"/>
        <v>0.64053774560496379</v>
      </c>
      <c r="K85" s="4" t="s">
        <v>8</v>
      </c>
      <c r="L85" s="42">
        <v>0</v>
      </c>
      <c r="M85" s="42">
        <f t="shared" si="68"/>
        <v>0</v>
      </c>
      <c r="N85" s="42">
        <v>-9999</v>
      </c>
      <c r="O85" s="42">
        <v>-9999</v>
      </c>
      <c r="P85" s="42">
        <v>-9999</v>
      </c>
      <c r="Q85" s="42">
        <v>-9999</v>
      </c>
      <c r="R85" s="42">
        <v>-9999</v>
      </c>
      <c r="S85" s="42">
        <v>-9999</v>
      </c>
      <c r="T85" s="42">
        <v>-9999</v>
      </c>
      <c r="U85" s="42">
        <v>-9999</v>
      </c>
      <c r="V85" s="42">
        <v>-9999</v>
      </c>
      <c r="W85" s="42">
        <v>-9999</v>
      </c>
      <c r="X85" s="42">
        <v>-9999</v>
      </c>
      <c r="Y85" s="42">
        <v>-9999</v>
      </c>
      <c r="Z85" s="42">
        <v>-9999</v>
      </c>
      <c r="AA85" s="42">
        <v>-9999</v>
      </c>
      <c r="AB85" s="42">
        <v>-9999</v>
      </c>
      <c r="AC85" s="42">
        <v>-9999</v>
      </c>
      <c r="AD85" s="42">
        <v>-9999</v>
      </c>
      <c r="AE85" s="42">
        <v>-9999</v>
      </c>
      <c r="AF85" s="57">
        <v>-9999</v>
      </c>
      <c r="AG85" s="4">
        <v>8.6</v>
      </c>
      <c r="AH85" s="4">
        <v>7.2</v>
      </c>
      <c r="AI85" s="4">
        <v>0.42</v>
      </c>
      <c r="AJ85" s="4" t="s">
        <v>38</v>
      </c>
      <c r="AK85" s="42">
        <v>-9999</v>
      </c>
      <c r="AL85" s="4">
        <v>253</v>
      </c>
      <c r="AM85" s="4">
        <v>0.78</v>
      </c>
      <c r="AN85" s="4">
        <v>4139</v>
      </c>
      <c r="AO85" s="4">
        <v>204</v>
      </c>
      <c r="AP85" s="4">
        <v>242</v>
      </c>
      <c r="AQ85" s="4">
        <v>24.1</v>
      </c>
      <c r="AR85" s="4">
        <v>0</v>
      </c>
      <c r="AS85" s="4">
        <v>3</v>
      </c>
      <c r="AT85" s="4">
        <v>86</v>
      </c>
      <c r="AU85" s="4">
        <v>7</v>
      </c>
      <c r="AV85" s="4">
        <v>4</v>
      </c>
      <c r="AW85" s="4">
        <v>37</v>
      </c>
      <c r="AX85" s="4">
        <v>48</v>
      </c>
      <c r="AY85" s="42">
        <v>-9999</v>
      </c>
      <c r="AZ85" s="42">
        <v>-9999</v>
      </c>
      <c r="BA85" s="42">
        <v>-9999</v>
      </c>
      <c r="BB85" s="42">
        <v>-9999</v>
      </c>
      <c r="BC85" s="42">
        <v>-9999</v>
      </c>
      <c r="BD85" s="42">
        <v>-9999</v>
      </c>
      <c r="BE85" s="42">
        <v>-9999</v>
      </c>
      <c r="BF85" s="42">
        <v>-9999</v>
      </c>
      <c r="BG85" s="42">
        <v>-9999</v>
      </c>
      <c r="BH85" s="42">
        <v>-9999</v>
      </c>
      <c r="BI85" s="42">
        <v>-9999</v>
      </c>
      <c r="BJ85" s="42">
        <v>-9999</v>
      </c>
      <c r="BK85" s="42">
        <v>-9999</v>
      </c>
      <c r="BL85" s="42">
        <v>-9999</v>
      </c>
      <c r="BM85" s="42">
        <v>-9999</v>
      </c>
      <c r="BN85" s="42">
        <v>-9999</v>
      </c>
      <c r="BO85" s="42">
        <v>-9999</v>
      </c>
      <c r="BP85" s="42">
        <v>-9999</v>
      </c>
      <c r="BQ85" s="42">
        <v>-9999</v>
      </c>
      <c r="BR85" s="42">
        <v>-9999</v>
      </c>
      <c r="BS85" s="42">
        <v>-9999</v>
      </c>
      <c r="BT85" s="42">
        <v>-9999</v>
      </c>
      <c r="BU85" s="42">
        <v>-9999</v>
      </c>
      <c r="BV85" s="42">
        <v>-9999</v>
      </c>
      <c r="BW85" s="42">
        <v>-9999</v>
      </c>
      <c r="BX85" s="42">
        <v>-9999</v>
      </c>
      <c r="BY85" s="42">
        <v>-9999</v>
      </c>
      <c r="BZ85" s="42">
        <v>-9999</v>
      </c>
      <c r="CA85" s="42">
        <v>-9999</v>
      </c>
      <c r="CB85" s="42">
        <v>-9999</v>
      </c>
      <c r="CC85" s="42">
        <v>-9999</v>
      </c>
      <c r="CD85" s="63">
        <v>-9999</v>
      </c>
      <c r="CE85" s="60">
        <v>-9999</v>
      </c>
      <c r="CF85" s="42">
        <v>-9999</v>
      </c>
      <c r="CG85" s="42">
        <v>-9999</v>
      </c>
      <c r="CH85" s="61">
        <v>-9999</v>
      </c>
      <c r="CI85" s="60">
        <v>-9999</v>
      </c>
      <c r="CJ85" s="42">
        <v>-9999</v>
      </c>
      <c r="CK85" s="42">
        <v>-9999</v>
      </c>
      <c r="CL85" s="62">
        <v>-9999</v>
      </c>
      <c r="CM85" s="60">
        <v>-9999</v>
      </c>
      <c r="CN85" s="42">
        <v>-9999</v>
      </c>
      <c r="CO85" s="42">
        <v>-9999</v>
      </c>
      <c r="CP85" s="62">
        <v>-9999</v>
      </c>
      <c r="CQ85" s="60">
        <v>-9999</v>
      </c>
      <c r="CR85" s="42">
        <v>-9999</v>
      </c>
      <c r="CS85" s="42">
        <v>-9999</v>
      </c>
      <c r="CT85" s="8">
        <v>951.56</v>
      </c>
      <c r="CU85" s="8">
        <v>4.9936521371138314</v>
      </c>
      <c r="CV85" s="8">
        <v>5.0739674999999993</v>
      </c>
      <c r="CW85" s="8">
        <v>1875.3766160307493</v>
      </c>
      <c r="CX85" s="25">
        <f t="shared" si="119"/>
        <v>1875.3766160307493</v>
      </c>
      <c r="CY85" s="25">
        <f t="shared" si="75"/>
        <v>2068.608695652174</v>
      </c>
      <c r="CZ85" s="60">
        <v>-9999</v>
      </c>
      <c r="DA85" s="43">
        <v>1.31</v>
      </c>
      <c r="DB85" s="41">
        <f t="shared" si="76"/>
        <v>24.567433670002817</v>
      </c>
      <c r="DC85" s="41">
        <v>66</v>
      </c>
      <c r="DD85" s="41">
        <v>1277</v>
      </c>
      <c r="DE85" s="41">
        <f t="shared" si="70"/>
        <v>51.683633516053249</v>
      </c>
      <c r="DF85" s="41">
        <v>87.5</v>
      </c>
      <c r="DG85" s="41">
        <v>0.80103428571428548</v>
      </c>
      <c r="DH85" s="41">
        <v>0.5847714285714285</v>
      </c>
      <c r="DI85" s="41">
        <v>0.49697428571428576</v>
      </c>
      <c r="DJ85" s="41">
        <v>0.76865142857142832</v>
      </c>
      <c r="DK85" s="41">
        <v>0.50934285714285732</v>
      </c>
      <c r="DL85" s="41">
        <v>0.31648857142857151</v>
      </c>
      <c r="DM85" s="41">
        <v>0.22253682857142859</v>
      </c>
      <c r="DN85" s="41">
        <v>0.20289705714285716</v>
      </c>
      <c r="DO85" s="41">
        <v>0.23402005714285723</v>
      </c>
      <c r="DP85" s="41">
        <v>0.21449437142857145</v>
      </c>
      <c r="DQ85" s="41">
        <v>6.9104428571428553E-2</v>
      </c>
      <c r="DR85" s="41">
        <v>8.117902857142853E-2</v>
      </c>
      <c r="DS85" s="41">
        <v>0.15582208571428569</v>
      </c>
      <c r="DT85" s="41">
        <v>0.43334999999999996</v>
      </c>
      <c r="DU85" s="41">
        <v>0.41649651428571433</v>
      </c>
      <c r="DV85" s="41">
        <v>0.19285428571428567</v>
      </c>
      <c r="DW85" s="41">
        <v>0.57305917142857132</v>
      </c>
      <c r="DX85" s="41">
        <v>0.50958025714285715</v>
      </c>
      <c r="DY85" s="41">
        <v>0.665446657142857</v>
      </c>
      <c r="DZ85" s="41">
        <v>0.70068625714285726</v>
      </c>
      <c r="EA85" s="41">
        <v>0.71028688571428578</v>
      </c>
      <c r="EB85" s="41">
        <v>0.74056674285714286</v>
      </c>
      <c r="EC85" s="41">
        <v>21.381714285714288</v>
      </c>
      <c r="ED85" s="41">
        <v>23.95457142857143</v>
      </c>
      <c r="EE85" s="41">
        <v>25.155428571428569</v>
      </c>
      <c r="EF85" s="41">
        <v>26.301714285714283</v>
      </c>
      <c r="EG85" s="41">
        <f t="shared" si="77"/>
        <v>3.7737142857142807</v>
      </c>
      <c r="EH85" s="41">
        <v>37.03257142857143</v>
      </c>
      <c r="EI85" s="42">
        <f t="shared" si="78"/>
        <v>94.062731428571439</v>
      </c>
      <c r="EJ85" s="4">
        <v>105</v>
      </c>
      <c r="EK85" s="40">
        <f t="shared" si="79"/>
        <v>10.937268571428561</v>
      </c>
      <c r="EL85" s="41">
        <v>0.74748163265306133</v>
      </c>
      <c r="EM85" s="41">
        <v>0.53023877551020404</v>
      </c>
      <c r="EN85" s="41">
        <v>0.43263061224489791</v>
      </c>
      <c r="EO85" s="41">
        <v>0.71079795918367339</v>
      </c>
      <c r="EP85" s="41">
        <v>0.44797551020408161</v>
      </c>
      <c r="EQ85" s="41">
        <v>0.28261632653061219</v>
      </c>
      <c r="ER85" s="41">
        <v>0.25048195918367344</v>
      </c>
      <c r="ES85" s="41">
        <v>0.22685763265306116</v>
      </c>
      <c r="ET85" s="41">
        <v>0.26661312244897961</v>
      </c>
      <c r="EU85" s="41">
        <v>0.24319367346938775</v>
      </c>
      <c r="EV85" s="41">
        <v>8.429610204081632E-2</v>
      </c>
      <c r="EW85" s="41">
        <v>0.10144006122448979</v>
      </c>
      <c r="EX85" s="41">
        <v>0.16976940816326538</v>
      </c>
      <c r="EY85" s="41">
        <v>0.45106026530612237</v>
      </c>
      <c r="EZ85" s="41">
        <v>0.43091324489795924</v>
      </c>
      <c r="FA85" s="41">
        <v>0.16535918367346944</v>
      </c>
      <c r="FB85" s="41">
        <v>0.66967151020408167</v>
      </c>
      <c r="FC85" s="41">
        <v>0.58783989795918357</v>
      </c>
      <c r="FD85" s="41">
        <v>0.63605553061224462</v>
      </c>
      <c r="FE85" s="41">
        <v>0.67852644897959191</v>
      </c>
      <c r="FF85" s="41">
        <v>0.68836818367346952</v>
      </c>
      <c r="FG85" s="41">
        <v>0.72455524489795931</v>
      </c>
      <c r="FH85" s="41">
        <v>21.560816326530627</v>
      </c>
      <c r="FI85" s="41">
        <v>24.701428571428561</v>
      </c>
      <c r="FJ85" s="41">
        <v>25.58632653061224</v>
      </c>
      <c r="FK85" s="41">
        <v>26.507959183673471</v>
      </c>
      <c r="FL85" s="41">
        <f t="shared" si="80"/>
        <v>4.0255102040816126</v>
      </c>
      <c r="FM85" s="41">
        <v>39.189387755102047</v>
      </c>
      <c r="FN85" s="40">
        <f t="shared" si="81"/>
        <v>99.541044897959196</v>
      </c>
      <c r="FO85" s="4">
        <v>105</v>
      </c>
      <c r="FP85" s="40">
        <f t="shared" si="82"/>
        <v>5.4589551020408038</v>
      </c>
      <c r="FQ85" s="41">
        <v>0.75371555555555547</v>
      </c>
      <c r="FR85" s="41">
        <v>0.52725555555555559</v>
      </c>
      <c r="FS85" s="41">
        <v>0.40383111111111109</v>
      </c>
      <c r="FT85" s="41">
        <v>0.72353333333333347</v>
      </c>
      <c r="FU85" s="41">
        <v>0.41558222222222224</v>
      </c>
      <c r="FV85" s="41">
        <v>0.27276888888888889</v>
      </c>
      <c r="FW85" s="41">
        <v>0.2892322444444444</v>
      </c>
      <c r="FX85" s="41">
        <v>0.27046148888888893</v>
      </c>
      <c r="FY85" s="41">
        <v>0.30220664444444434</v>
      </c>
      <c r="FZ85" s="41">
        <v>0.28358095555555562</v>
      </c>
      <c r="GA85" s="41">
        <v>0.11881844444444443</v>
      </c>
      <c r="GB85" s="41">
        <v>0.13283253333333331</v>
      </c>
      <c r="GC85" s="41">
        <v>0.17653891111111111</v>
      </c>
      <c r="GD85" s="41">
        <v>0.46830826666666664</v>
      </c>
      <c r="GE85" s="41">
        <v>0.45226891111111112</v>
      </c>
      <c r="GF85" s="41">
        <v>0.14281333333333338</v>
      </c>
      <c r="GG85" s="41">
        <v>0.81657648888888923</v>
      </c>
      <c r="GH85" s="41">
        <v>0.74366615555555571</v>
      </c>
      <c r="GI85" s="41">
        <v>0.58543782222222229</v>
      </c>
      <c r="GJ85" s="41">
        <v>0.61203073333333347</v>
      </c>
      <c r="GK85" s="41">
        <v>0.64725024444444446</v>
      </c>
      <c r="GL85" s="41">
        <v>0.66983213333333347</v>
      </c>
      <c r="GM85" s="41">
        <v>20.155333333333335</v>
      </c>
      <c r="GN85" s="41">
        <v>24.967777777777776</v>
      </c>
      <c r="GO85" s="41">
        <v>25.479111111111116</v>
      </c>
      <c r="GP85" s="41">
        <v>26.12488888888889</v>
      </c>
      <c r="GQ85" s="41">
        <f t="shared" si="83"/>
        <v>5.3237777777777815</v>
      </c>
      <c r="GR85" s="40">
        <v>39.084888888888898</v>
      </c>
      <c r="GS85" s="40">
        <f t="shared" si="84"/>
        <v>99.275617777777796</v>
      </c>
      <c r="GT85" s="4">
        <v>104</v>
      </c>
      <c r="GU85" s="41">
        <f t="shared" si="85"/>
        <v>4.7243822222222036</v>
      </c>
      <c r="GV85" s="41">
        <v>0.78272962962962978</v>
      </c>
      <c r="GW85" s="41">
        <v>0.52437037037037038</v>
      </c>
      <c r="GX85" s="41">
        <v>0.36329629629629634</v>
      </c>
      <c r="GY85" s="41">
        <v>0.7507333333333337</v>
      </c>
      <c r="GZ85" s="41">
        <v>0.38354814814814825</v>
      </c>
      <c r="HA85" s="41">
        <v>0.26175370370370371</v>
      </c>
      <c r="HB85" s="41">
        <v>0.34244624074074081</v>
      </c>
      <c r="HC85" s="41">
        <v>0.32391055555555548</v>
      </c>
      <c r="HD85" s="41">
        <v>0.36622637037037042</v>
      </c>
      <c r="HE85" s="41">
        <v>0.34805585185185184</v>
      </c>
      <c r="HF85" s="41">
        <v>0.15566581481481484</v>
      </c>
      <c r="HG85" s="41">
        <v>0.18226577777777778</v>
      </c>
      <c r="HH85" s="41">
        <v>0.19741757407407406</v>
      </c>
      <c r="HI85" s="41">
        <v>0.49859044444444445</v>
      </c>
      <c r="HJ85" s="41">
        <v>0.48277981481481486</v>
      </c>
      <c r="HK85" s="41">
        <v>0.12179444444444444</v>
      </c>
      <c r="HL85" s="41">
        <v>1.0465258888888891</v>
      </c>
      <c r="HM85" s="41">
        <v>0.9627796481481482</v>
      </c>
      <c r="HN85" s="41">
        <v>0.54102227777777756</v>
      </c>
      <c r="HO85" s="41">
        <v>0.57856305555555543</v>
      </c>
      <c r="HP85" s="41">
        <v>0.61642627777777781</v>
      </c>
      <c r="HQ85" s="41">
        <v>0.64760198148148163</v>
      </c>
      <c r="HR85" s="41">
        <v>15.616296296296305</v>
      </c>
      <c r="HS85" s="41">
        <v>20.517037037037042</v>
      </c>
      <c r="HT85" s="41">
        <v>21.233703703703707</v>
      </c>
      <c r="HU85" s="41">
        <v>21.770000000000007</v>
      </c>
      <c r="HV85" s="41">
        <f t="shared" si="86"/>
        <v>5.6174074074074021</v>
      </c>
      <c r="HW85" s="41">
        <v>38.471481481481483</v>
      </c>
      <c r="HX85" s="41">
        <f t="shared" si="87"/>
        <v>97.717562962962973</v>
      </c>
      <c r="HY85" s="4">
        <v>106</v>
      </c>
      <c r="HZ85" s="40">
        <f t="shared" si="88"/>
        <v>8.2824370370370275</v>
      </c>
      <c r="IA85" s="41">
        <v>0.72762413793103464</v>
      </c>
      <c r="IB85" s="41">
        <v>0.4345379310344829</v>
      </c>
      <c r="IC85" s="41">
        <v>0.26030862068965521</v>
      </c>
      <c r="ID85" s="41">
        <v>0.67349137931034497</v>
      </c>
      <c r="IE85" s="41">
        <v>0.30157068965517247</v>
      </c>
      <c r="IF85" s="41">
        <v>0.20075517241379312</v>
      </c>
      <c r="IG85" s="41">
        <v>0.41432879310344822</v>
      </c>
      <c r="IH85" s="41">
        <v>0.3818968965517241</v>
      </c>
      <c r="II85" s="41">
        <v>0.47316139655172429</v>
      </c>
      <c r="IJ85" s="41">
        <v>0.44280310344827595</v>
      </c>
      <c r="IK85" s="41">
        <v>0.18171863793103449</v>
      </c>
      <c r="IL85" s="41">
        <v>0.25171474137931027</v>
      </c>
      <c r="IM85" s="41">
        <v>0.25184920689655182</v>
      </c>
      <c r="IN85" s="41">
        <v>0.56720999999999999</v>
      </c>
      <c r="IO85" s="41">
        <v>0.54057682758620695</v>
      </c>
      <c r="IP85" s="41">
        <v>0.10081551724137933</v>
      </c>
      <c r="IQ85" s="41">
        <v>1.4257410689655168</v>
      </c>
      <c r="IR85" s="41">
        <v>1.2458175689655169</v>
      </c>
      <c r="IS85" s="41">
        <v>0.53320539655172416</v>
      </c>
      <c r="IT85" s="41">
        <v>0.61041536206896552</v>
      </c>
      <c r="IU85" s="41">
        <v>0.62682213793103447</v>
      </c>
      <c r="IV85" s="41">
        <v>0.68839903448275885</v>
      </c>
      <c r="IW85" s="41">
        <v>21.184482758620682</v>
      </c>
      <c r="IX85" s="41">
        <v>23.287241379310338</v>
      </c>
      <c r="IY85" s="41">
        <v>24.164655172413788</v>
      </c>
      <c r="IZ85" s="41">
        <v>24.472758620689657</v>
      </c>
      <c r="JA85" s="41">
        <f t="shared" si="89"/>
        <v>2.980172413793106</v>
      </c>
      <c r="JB85" s="41">
        <v>41.250862068965517</v>
      </c>
      <c r="JC85" s="41">
        <f t="shared" si="90"/>
        <v>104.77718965517242</v>
      </c>
      <c r="JD85" s="41">
        <v>112</v>
      </c>
      <c r="JE85" s="41">
        <f t="shared" si="91"/>
        <v>7.2228103448275789</v>
      </c>
      <c r="JF85" s="41">
        <v>0.68159791666666658</v>
      </c>
      <c r="JG85" s="41">
        <v>0.39203125</v>
      </c>
      <c r="JH85" s="41">
        <v>0.21480625</v>
      </c>
      <c r="JI85" s="41">
        <v>0.62417083333333323</v>
      </c>
      <c r="JJ85" s="41">
        <v>0.2532145833333333</v>
      </c>
      <c r="JK85" s="41">
        <v>0.17725208333333334</v>
      </c>
      <c r="JL85" s="41">
        <v>0.45850014583333348</v>
      </c>
      <c r="JM85" s="41">
        <v>0.42312322916666667</v>
      </c>
      <c r="JN85" s="41">
        <v>0.52102722916666677</v>
      </c>
      <c r="JO85" s="41">
        <v>0.48825152083333334</v>
      </c>
      <c r="JP85" s="41">
        <v>0.21574189583333334</v>
      </c>
      <c r="JQ85" s="41">
        <v>0.2927191041666668</v>
      </c>
      <c r="JR85" s="41">
        <v>0.2696023125</v>
      </c>
      <c r="JS85" s="41">
        <v>0.58718116666666664</v>
      </c>
      <c r="JT85" s="41">
        <v>0.55762495833333325</v>
      </c>
      <c r="JU85" s="41">
        <v>7.5962499999999974E-2</v>
      </c>
      <c r="JV85" s="41">
        <v>1.7053596875000006</v>
      </c>
      <c r="JW85" s="41">
        <v>1.4770443958333335</v>
      </c>
      <c r="JX85" s="41">
        <v>0.51767795833333308</v>
      </c>
      <c r="JY85" s="41">
        <v>0.5896511874999999</v>
      </c>
      <c r="JZ85" s="41">
        <v>0.61956260416666675</v>
      </c>
      <c r="KA85" s="41">
        <v>0.67620156249999974</v>
      </c>
      <c r="KB85" s="41">
        <v>24.350625000000008</v>
      </c>
      <c r="KC85" s="41">
        <v>22.923125000000002</v>
      </c>
      <c r="KD85" s="41">
        <v>24.182708333333334</v>
      </c>
      <c r="KE85" s="41">
        <v>23.79354166666667</v>
      </c>
      <c r="KF85" s="41">
        <f t="shared" si="92"/>
        <v>-0.16791666666667382</v>
      </c>
      <c r="KG85" s="41">
        <v>43.446458333333332</v>
      </c>
      <c r="KH85" s="41">
        <f t="shared" si="93"/>
        <v>110.35400416666667</v>
      </c>
      <c r="KI85" s="41">
        <v>120</v>
      </c>
      <c r="KJ85" s="41">
        <f t="shared" si="94"/>
        <v>9.6459958333333304</v>
      </c>
      <c r="KK85" s="41">
        <v>0.39954285714285703</v>
      </c>
      <c r="KL85" s="41">
        <v>0.22590000000000002</v>
      </c>
      <c r="KM85" s="41">
        <v>0.11239285714285711</v>
      </c>
      <c r="KN85" s="41">
        <v>0.37085357142857134</v>
      </c>
      <c r="KO85" s="41">
        <v>0.13959285714285713</v>
      </c>
      <c r="KP85" s="41">
        <v>9.628928571428573E-2</v>
      </c>
      <c r="KQ85" s="41">
        <v>0.48199835714285727</v>
      </c>
      <c r="KR85" s="41">
        <v>0.45304714285714293</v>
      </c>
      <c r="KS85" s="41">
        <v>0.5606301071428571</v>
      </c>
      <c r="KT85" s="41">
        <v>0.53472160714285721</v>
      </c>
      <c r="KU85" s="41">
        <v>0.23585725000000002</v>
      </c>
      <c r="KV85" s="41">
        <v>0.33559510714285723</v>
      </c>
      <c r="KW85" s="41">
        <v>0.27751646428571436</v>
      </c>
      <c r="KX85" s="41">
        <v>0.61127553571428561</v>
      </c>
      <c r="KY85" s="41">
        <v>0.58757599999999999</v>
      </c>
      <c r="KZ85" s="41">
        <v>4.3303571428571434E-2</v>
      </c>
      <c r="LA85" s="41">
        <v>1.8690638928571428</v>
      </c>
      <c r="LB85" s="41">
        <v>1.6620256785714282</v>
      </c>
      <c r="LC85" s="41">
        <v>0.49395432142857137</v>
      </c>
      <c r="LD85" s="41">
        <v>0.5754228214285716</v>
      </c>
      <c r="LE85" s="41">
        <v>0.60277275000000008</v>
      </c>
      <c r="LF85" s="41">
        <v>0.6662708214285713</v>
      </c>
      <c r="LG85" s="41">
        <v>20.541071428571428</v>
      </c>
      <c r="LH85" s="41">
        <v>17.893928571428571</v>
      </c>
      <c r="LI85" s="41">
        <v>18.097499999999997</v>
      </c>
      <c r="LJ85" s="41">
        <v>17.679999999999996</v>
      </c>
      <c r="LK85" s="41">
        <f t="shared" si="95"/>
        <v>-2.4435714285714312</v>
      </c>
      <c r="LL85" s="41">
        <v>56.100714285714275</v>
      </c>
      <c r="LM85" s="41">
        <f t="shared" si="96"/>
        <v>142.49581428571426</v>
      </c>
      <c r="LN85" s="41">
        <v>150</v>
      </c>
      <c r="LO85" s="41">
        <f t="shared" si="97"/>
        <v>7.5041857142857396</v>
      </c>
      <c r="LP85" s="41">
        <v>0.38081071428571434</v>
      </c>
      <c r="LQ85" s="41">
        <v>0.21127500000000002</v>
      </c>
      <c r="LR85" s="41">
        <v>0.10702857142857139</v>
      </c>
      <c r="LS85" s="41">
        <v>0.35202857142857141</v>
      </c>
      <c r="LT85" s="41">
        <v>0.13540714285714284</v>
      </c>
      <c r="LU85" s="41">
        <v>9.2753571428571435E-2</v>
      </c>
      <c r="LV85" s="41">
        <v>0.47538050000000004</v>
      </c>
      <c r="LW85" s="41">
        <v>0.44489460714285717</v>
      </c>
      <c r="LX85" s="41">
        <v>0.56115378571428576</v>
      </c>
      <c r="LY85" s="41">
        <v>0.53429749999999998</v>
      </c>
      <c r="LZ85" s="41">
        <v>0.21944035714285717</v>
      </c>
      <c r="MA85" s="41">
        <v>0.32828825000000006</v>
      </c>
      <c r="MB85" s="41">
        <v>0.28581307142857149</v>
      </c>
      <c r="MC85" s="41">
        <v>0.60784189285714307</v>
      </c>
      <c r="MD85" s="41">
        <v>0.58296500000000007</v>
      </c>
      <c r="ME85" s="41">
        <v>4.2653571428571443E-2</v>
      </c>
      <c r="MF85" s="41">
        <v>1.8252828571428577</v>
      </c>
      <c r="MG85" s="41">
        <v>1.6149351071428573</v>
      </c>
      <c r="MH85" s="41">
        <v>0.50874932142857154</v>
      </c>
      <c r="MI85" s="41">
        <v>0.60195250000000011</v>
      </c>
      <c r="MJ85" s="41">
        <v>0.61693021428571426</v>
      </c>
      <c r="MK85" s="41">
        <v>0.68920446428571425</v>
      </c>
      <c r="ML85" s="41">
        <v>22.308214285714289</v>
      </c>
      <c r="MM85" s="41">
        <v>21.820714285714292</v>
      </c>
      <c r="MN85" s="41">
        <v>22.597857142857144</v>
      </c>
      <c r="MO85" s="41">
        <v>21.865714285714287</v>
      </c>
      <c r="MP85" s="41">
        <f t="shared" si="98"/>
        <v>0.28964285714285509</v>
      </c>
      <c r="MQ85" s="41">
        <v>59.336428571428577</v>
      </c>
      <c r="MR85" s="41">
        <f t="shared" si="99"/>
        <v>150.71452857142859</v>
      </c>
      <c r="MS85" s="41">
        <v>150</v>
      </c>
      <c r="MT85" s="41">
        <f t="shared" si="100"/>
        <v>-0.71452857142858761</v>
      </c>
      <c r="MU85" s="41">
        <v>0.31619821428571421</v>
      </c>
      <c r="MV85" s="41">
        <v>0.17935714285714291</v>
      </c>
      <c r="MW85" s="41">
        <v>9.1878571428571448E-2</v>
      </c>
      <c r="MX85" s="41">
        <v>0.28764107142857143</v>
      </c>
      <c r="MY85" s="41">
        <v>0.11776071428571429</v>
      </c>
      <c r="MZ85" s="41">
        <v>7.8700000000000006E-2</v>
      </c>
      <c r="NA85" s="41">
        <v>0.45741305357142864</v>
      </c>
      <c r="NB85" s="41">
        <v>0.41935576785714274</v>
      </c>
      <c r="NC85" s="41">
        <v>0.54993530357142861</v>
      </c>
      <c r="ND85" s="41">
        <v>0.51623637499999997</v>
      </c>
      <c r="NE85" s="41">
        <v>0.20777023214285723</v>
      </c>
      <c r="NF85" s="41">
        <v>0.32335341071428575</v>
      </c>
      <c r="NG85" s="41">
        <v>0.27598960714285714</v>
      </c>
      <c r="NH85" s="41">
        <v>0.60142335714285711</v>
      </c>
      <c r="NI85" s="41">
        <v>0.57036933928571432</v>
      </c>
      <c r="NJ85" s="41">
        <v>3.9060714285714275E-2</v>
      </c>
      <c r="NK85" s="41">
        <v>1.696570946428571</v>
      </c>
      <c r="NL85" s="41">
        <v>1.4521511071428572</v>
      </c>
      <c r="NM85" s="41">
        <v>0.50206198214285724</v>
      </c>
      <c r="NN85" s="41">
        <v>0.60472835714285711</v>
      </c>
      <c r="NO85" s="41">
        <v>0.60924876785714266</v>
      </c>
      <c r="NP85" s="41">
        <v>0.68955524999999973</v>
      </c>
      <c r="NQ85" s="41">
        <v>23.816071428571401</v>
      </c>
      <c r="NR85" s="41">
        <v>23.279642857142868</v>
      </c>
      <c r="NS85" s="41">
        <v>24.686428571428575</v>
      </c>
      <c r="NT85" s="41">
        <v>24.129107142857155</v>
      </c>
      <c r="NU85" s="41">
        <f t="shared" si="101"/>
        <v>0.87035714285717347</v>
      </c>
      <c r="NV85" s="41">
        <v>70.211071428571429</v>
      </c>
      <c r="NW85" s="41">
        <f t="shared" si="102"/>
        <v>178.33612142857143</v>
      </c>
      <c r="NX85" s="41">
        <v>174</v>
      </c>
      <c r="NY85" s="41">
        <f t="shared" si="103"/>
        <v>-4.3361214285714311</v>
      </c>
      <c r="NZ85" s="41">
        <v>0.26586333333333328</v>
      </c>
      <c r="OA85" s="41">
        <v>0.15945333333333339</v>
      </c>
      <c r="OB85" s="41">
        <v>8.6186666666666675E-2</v>
      </c>
      <c r="OC85" s="41">
        <v>0.24485000000000001</v>
      </c>
      <c r="OD85" s="41">
        <v>0.10464000000000001</v>
      </c>
      <c r="OE85" s="41">
        <v>7.098666666666667E-2</v>
      </c>
      <c r="OF85" s="41">
        <v>0.43477686666666665</v>
      </c>
      <c r="OG85" s="41">
        <v>0.40130483333333322</v>
      </c>
      <c r="OH85" s="41">
        <v>0.51020696666666676</v>
      </c>
      <c r="OI85" s="41">
        <v>0.47967659999999995</v>
      </c>
      <c r="OJ85" s="41">
        <v>0.20774999999999996</v>
      </c>
      <c r="OK85" s="41">
        <v>0.29871746666666671</v>
      </c>
      <c r="OL85" s="41">
        <v>0.24971763333333333</v>
      </c>
      <c r="OM85" s="41">
        <v>0.57827086666666672</v>
      </c>
      <c r="ON85" s="41">
        <v>0.55074156666666663</v>
      </c>
      <c r="OO85" s="41">
        <v>3.3653333333333334E-2</v>
      </c>
      <c r="OP85" s="41">
        <v>1.5477812333333338</v>
      </c>
      <c r="OQ85" s="41">
        <v>1.346301733333334</v>
      </c>
      <c r="OR85" s="41">
        <v>0.48910820000000005</v>
      </c>
      <c r="OS85" s="41">
        <v>0.57409410000000005</v>
      </c>
      <c r="OT85" s="41">
        <v>0.59024893333333328</v>
      </c>
      <c r="OU85" s="41">
        <v>0.65825576666666674</v>
      </c>
      <c r="OV85" s="41">
        <v>14.473666666666666</v>
      </c>
      <c r="OW85" s="41">
        <v>15.052999999999999</v>
      </c>
      <c r="OX85" s="41">
        <v>15.663999999999998</v>
      </c>
      <c r="OY85" s="41">
        <v>15.209666666666664</v>
      </c>
      <c r="OZ85" s="41">
        <f t="shared" si="104"/>
        <v>1.1903333333333315</v>
      </c>
      <c r="PA85" s="41">
        <v>43.956999999999994</v>
      </c>
      <c r="PB85" s="41">
        <f t="shared" si="105"/>
        <v>111.65077999999998</v>
      </c>
      <c r="PC85" s="41">
        <v>184</v>
      </c>
      <c r="PD85" s="41">
        <f t="shared" si="106"/>
        <v>72.349220000000017</v>
      </c>
      <c r="PE85" s="41">
        <v>0.26905454545454544</v>
      </c>
      <c r="PF85" s="41">
        <v>0.13532363636363637</v>
      </c>
      <c r="PG85" s="41">
        <v>0.11309454545454546</v>
      </c>
      <c r="PH85" s="41">
        <v>0.23976363636363632</v>
      </c>
      <c r="PI85" s="41">
        <v>0.10631454545454544</v>
      </c>
      <c r="PJ85" s="41">
        <v>7.6225454545454527E-2</v>
      </c>
      <c r="PK85" s="41">
        <v>0.43284839999999997</v>
      </c>
      <c r="PL85" s="41">
        <v>0.38515225454545443</v>
      </c>
      <c r="PM85" s="41">
        <v>0.40808065454545456</v>
      </c>
      <c r="PN85" s="41">
        <v>0.35924298181818182</v>
      </c>
      <c r="PO85" s="41">
        <v>0.12005369090909095</v>
      </c>
      <c r="PP85" s="41">
        <v>9.0575018181818137E-2</v>
      </c>
      <c r="PQ85" s="41">
        <v>0.33016210909090909</v>
      </c>
      <c r="PR85" s="41">
        <v>0.55802576363636358</v>
      </c>
      <c r="PS85" s="41">
        <v>0.51726092727272732</v>
      </c>
      <c r="PT85" s="41">
        <v>3.0089090909090902E-2</v>
      </c>
      <c r="PU85" s="41">
        <v>1.5365738727272729</v>
      </c>
      <c r="PV85" s="41">
        <v>1.2599581636363637</v>
      </c>
      <c r="PW85" s="41">
        <v>0.81343900000000002</v>
      </c>
      <c r="PX85" s="41">
        <v>0.76265721818181798</v>
      </c>
      <c r="PY85" s="41">
        <v>0.85931927272727249</v>
      </c>
      <c r="PZ85" s="41">
        <v>0.8212010000000004</v>
      </c>
      <c r="QA85" s="41">
        <v>25.077818181818181</v>
      </c>
      <c r="QB85" s="41">
        <v>26.250545454545446</v>
      </c>
      <c r="QC85" s="41">
        <v>26.550727272727279</v>
      </c>
      <c r="QD85" s="41">
        <v>25.772545454545458</v>
      </c>
      <c r="QE85" s="41">
        <f t="shared" si="107"/>
        <v>1.4729090909090985</v>
      </c>
      <c r="QF85" s="41">
        <v>71.612181818181753</v>
      </c>
      <c r="QG85" s="41">
        <f t="shared" si="108"/>
        <v>181.89494181818165</v>
      </c>
      <c r="QH85" s="41">
        <v>185</v>
      </c>
      <c r="QI85" s="41">
        <f t="shared" si="109"/>
        <v>3.1050581818183502</v>
      </c>
      <c r="QJ85" s="41">
        <v>0.22494999999999998</v>
      </c>
      <c r="QK85" s="41">
        <v>0.15956666666666666</v>
      </c>
      <c r="QL85" s="41">
        <v>0.12192083333333331</v>
      </c>
      <c r="QM85" s="41">
        <v>0.1619916666666667</v>
      </c>
      <c r="QN85" s="41">
        <v>0.10127916666666666</v>
      </c>
      <c r="QO85" s="41">
        <v>7.7958333333333338E-2</v>
      </c>
      <c r="QP85" s="41">
        <v>0.37837462500000002</v>
      </c>
      <c r="QQ85" s="41">
        <v>0.23072091666666669</v>
      </c>
      <c r="QR85" s="41">
        <v>0.29638066666666668</v>
      </c>
      <c r="QS85" s="41">
        <v>0.14126941666666668</v>
      </c>
      <c r="QT85" s="41">
        <v>0.22299479166666661</v>
      </c>
      <c r="QU85" s="41">
        <v>0.13332708333333335</v>
      </c>
      <c r="QV85" s="41">
        <v>0.16986754166666665</v>
      </c>
      <c r="QW85" s="41">
        <v>0.48445124999999994</v>
      </c>
      <c r="QX85" s="41">
        <v>0.35025141666666665</v>
      </c>
      <c r="QY85" s="41">
        <v>2.3320833333333332E-2</v>
      </c>
      <c r="QZ85" s="41">
        <v>1.2265996249999997</v>
      </c>
      <c r="RA85" s="41">
        <v>0.60193916666666658</v>
      </c>
      <c r="RB85" s="41">
        <v>0.5731899583333333</v>
      </c>
      <c r="RC85" s="41">
        <v>0.44672604166666674</v>
      </c>
      <c r="RD85" s="41">
        <v>0.63291941666666662</v>
      </c>
      <c r="RE85" s="41">
        <v>0.52496791666666653</v>
      </c>
      <c r="RF85" s="41">
        <v>25.25375</v>
      </c>
      <c r="RG85" s="41">
        <v>31.136249999999993</v>
      </c>
      <c r="RH85" s="41">
        <v>31.825416666666666</v>
      </c>
      <c r="RI85" s="41">
        <v>30.202083333333338</v>
      </c>
      <c r="RJ85" s="41">
        <f t="shared" si="110"/>
        <v>6.5716666666666654</v>
      </c>
      <c r="RK85" s="41">
        <v>75.950000000000031</v>
      </c>
      <c r="RL85" s="41">
        <f t="shared" si="111"/>
        <v>192.9130000000001</v>
      </c>
      <c r="RM85" s="41">
        <v>197</v>
      </c>
      <c r="RN85" s="41">
        <f t="shared" si="112"/>
        <v>4.0869999999999038</v>
      </c>
      <c r="RO85" s="41">
        <v>0.21847419354838701</v>
      </c>
      <c r="RP85" s="41">
        <v>0.12480645161290321</v>
      </c>
      <c r="RQ85" s="41">
        <v>0.11421935483870968</v>
      </c>
      <c r="RR85" s="41">
        <v>0.15398709677419353</v>
      </c>
      <c r="RS85" s="41">
        <v>0.10320645161290323</v>
      </c>
      <c r="RT85" s="41">
        <v>7.3509677419354838E-2</v>
      </c>
      <c r="RU85" s="41">
        <v>0.35735774193548386</v>
      </c>
      <c r="RV85" s="41">
        <v>0.19746567741935481</v>
      </c>
      <c r="RW85" s="41">
        <v>0.31239338709677406</v>
      </c>
      <c r="RX85" s="41">
        <v>0.14833658064516128</v>
      </c>
      <c r="RY85" s="41">
        <v>9.41094193548387E-2</v>
      </c>
      <c r="RZ85" s="41">
        <v>4.372922580645161E-2</v>
      </c>
      <c r="SA85" s="41">
        <v>0.27227580645161287</v>
      </c>
      <c r="SB85" s="41">
        <v>0.49552283870967739</v>
      </c>
      <c r="SC85" s="41">
        <v>0.35406070967741943</v>
      </c>
      <c r="SD85" s="41">
        <v>2.9696774193548384E-2</v>
      </c>
      <c r="SE85" s="41">
        <v>1.12093</v>
      </c>
      <c r="SF85" s="41">
        <v>0.49407293548387093</v>
      </c>
      <c r="SG85" s="41">
        <v>0.87106500000000009</v>
      </c>
      <c r="SH85" s="41">
        <v>0.75895129032258069</v>
      </c>
      <c r="SI85" s="41">
        <v>0.89695041935483877</v>
      </c>
      <c r="SJ85" s="41">
        <v>0.80847348387096774</v>
      </c>
      <c r="SK85" s="41">
        <v>29.772580645161273</v>
      </c>
      <c r="SL85" s="41">
        <v>32.63548387096774</v>
      </c>
      <c r="SM85" s="41">
        <v>33.464516129032248</v>
      </c>
      <c r="SN85" s="41">
        <v>32.146774193548389</v>
      </c>
      <c r="SO85" s="41">
        <f t="shared" si="113"/>
        <v>3.6919354838709744</v>
      </c>
      <c r="SP85" s="42">
        <v>74.824193548387086</v>
      </c>
      <c r="SQ85" s="42">
        <f t="shared" si="114"/>
        <v>190.05345161290319</v>
      </c>
      <c r="SR85" s="42">
        <v>202.5</v>
      </c>
      <c r="SS85" s="42">
        <f t="shared" si="115"/>
        <v>12.446548387096811</v>
      </c>
      <c r="ST85" s="41">
        <v>0.20204897959183674</v>
      </c>
      <c r="SU85" s="41">
        <v>0.12751632653061223</v>
      </c>
      <c r="SV85" s="41">
        <v>0.13308571428571428</v>
      </c>
      <c r="SW85" s="41">
        <v>0.15160204081632653</v>
      </c>
      <c r="SX85" s="41">
        <v>0.1094918367346939</v>
      </c>
      <c r="SY85" s="41">
        <v>7.4679591836734699E-2</v>
      </c>
      <c r="SZ85" s="41">
        <v>0.29595153061224488</v>
      </c>
      <c r="TA85" s="41">
        <v>0.16114820408163261</v>
      </c>
      <c r="TB85" s="41">
        <v>0.20468008163265314</v>
      </c>
      <c r="TC85" s="41">
        <v>6.4935897959183669E-2</v>
      </c>
      <c r="TD85" s="41">
        <v>7.5626693877551041E-2</v>
      </c>
      <c r="TE85" s="41">
        <v>-2.1729040816326536E-2</v>
      </c>
      <c r="TF85" s="41">
        <v>0.225435</v>
      </c>
      <c r="TG85" s="41">
        <v>0.45909891836734695</v>
      </c>
      <c r="TH85" s="41">
        <v>0.3399598571428572</v>
      </c>
      <c r="TI85" s="41">
        <v>3.4812244897959192E-2</v>
      </c>
      <c r="TJ85" s="41">
        <v>0.84783040816326538</v>
      </c>
      <c r="TK85" s="41">
        <v>0.38610110204081638</v>
      </c>
      <c r="TL85" s="41">
        <v>1.1185336530612244</v>
      </c>
      <c r="TM85" s="41">
        <v>0.76169616326530598</v>
      </c>
      <c r="TN85" s="41">
        <v>1.0958943061224491</v>
      </c>
      <c r="TO85" s="41">
        <v>0.80408728571428567</v>
      </c>
      <c r="TP85" s="41">
        <v>33.029591836734674</v>
      </c>
      <c r="TQ85" s="41">
        <v>41.760816326530588</v>
      </c>
      <c r="TR85" s="41">
        <v>42.867346938775512</v>
      </c>
      <c r="TS85" s="41">
        <v>40.440204081632658</v>
      </c>
      <c r="TT85" s="41">
        <f t="shared" si="62"/>
        <v>9.8377551020408376</v>
      </c>
      <c r="TU85" s="41">
        <v>75.971428571428518</v>
      </c>
      <c r="TV85" s="41">
        <f t="shared" si="65"/>
        <v>192.96742857142843</v>
      </c>
      <c r="TW85" s="41">
        <v>207</v>
      </c>
      <c r="TX85" s="41">
        <f t="shared" si="66"/>
        <v>14.032571428571572</v>
      </c>
      <c r="TY85" s="41">
        <v>0.20415714285714287</v>
      </c>
      <c r="TZ85" s="41">
        <v>0.12816190476190475</v>
      </c>
      <c r="UA85" s="41">
        <v>0.13993809523809525</v>
      </c>
      <c r="UB85" s="41">
        <v>0.14612380952380952</v>
      </c>
      <c r="UC85" s="41">
        <v>0.12010476190476187</v>
      </c>
      <c r="UD85" s="41">
        <v>7.6333333333333336E-2</v>
      </c>
      <c r="UE85" s="41">
        <v>0.25836933333333334</v>
      </c>
      <c r="UF85" s="41">
        <v>9.7612666666666681E-2</v>
      </c>
      <c r="UG85" s="41">
        <v>0.18576461904761904</v>
      </c>
      <c r="UH85" s="41">
        <v>2.155147619047619E-2</v>
      </c>
      <c r="UI85" s="41">
        <v>3.2028476190476191E-2</v>
      </c>
      <c r="UJ85" s="41">
        <v>-4.4295380952380954E-2</v>
      </c>
      <c r="UK85" s="41">
        <v>0.22807052380952378</v>
      </c>
      <c r="UL85" s="41">
        <v>0.45489138095238096</v>
      </c>
      <c r="UM85" s="41">
        <v>0.31371414285714289</v>
      </c>
      <c r="UN85" s="41">
        <v>4.3771428571428572E-2</v>
      </c>
      <c r="UO85" s="41">
        <v>0.70202299999999995</v>
      </c>
      <c r="UP85" s="41">
        <v>0.21784209523809522</v>
      </c>
      <c r="UQ85" s="41">
        <v>1.2435376190476193</v>
      </c>
      <c r="UR85" s="41">
        <v>0.87852433333333324</v>
      </c>
      <c r="US85" s="41">
        <v>1.1987080952380951</v>
      </c>
      <c r="UT85" s="41">
        <v>0.89850566666666665</v>
      </c>
      <c r="UU85" s="41">
        <v>33.100476190476186</v>
      </c>
      <c r="UV85" s="41">
        <v>38.349999999999994</v>
      </c>
      <c r="UW85" s="41">
        <v>39.033809523809531</v>
      </c>
      <c r="UX85" s="41">
        <v>37.473333333333343</v>
      </c>
      <c r="UY85" s="41">
        <f t="shared" si="116"/>
        <v>5.9333333333333442</v>
      </c>
      <c r="UZ85" s="42">
        <v>75.982857142857142</v>
      </c>
      <c r="VA85" s="42">
        <f t="shared" si="117"/>
        <v>192.99645714285714</v>
      </c>
      <c r="VB85" s="42">
        <v>206</v>
      </c>
      <c r="VC85" s="42">
        <f t="shared" si="118"/>
        <v>13.003542857142861</v>
      </c>
      <c r="VD85" s="41">
        <f t="shared" si="71"/>
        <v>26.286751823101262</v>
      </c>
      <c r="VE85" s="41">
        <f t="shared" si="72"/>
        <v>27.096845140299713</v>
      </c>
      <c r="VF85" s="41">
        <f t="shared" si="120"/>
        <v>7.8202352189764737</v>
      </c>
    </row>
    <row r="86" spans="1:578" x14ac:dyDescent="0.25">
      <c r="A86" s="4">
        <v>2</v>
      </c>
      <c r="B86" s="4">
        <v>9</v>
      </c>
      <c r="C86" s="28">
        <v>905</v>
      </c>
      <c r="D86" s="42">
        <v>-9999</v>
      </c>
      <c r="E86" s="42">
        <v>-9999</v>
      </c>
      <c r="F86" s="4">
        <v>5</v>
      </c>
      <c r="G86" s="4">
        <v>48.8</v>
      </c>
      <c r="H86" s="40">
        <v>313.84620253164553</v>
      </c>
      <c r="I86" s="40">
        <f t="shared" si="73"/>
        <v>362.64620253164554</v>
      </c>
      <c r="J86" s="41">
        <f t="shared" si="74"/>
        <v>0.75004385218540959</v>
      </c>
      <c r="K86" s="4" t="s">
        <v>8</v>
      </c>
      <c r="L86" s="42">
        <v>0</v>
      </c>
      <c r="M86" s="42">
        <f t="shared" si="68"/>
        <v>0</v>
      </c>
      <c r="N86" s="42">
        <v>-9999</v>
      </c>
      <c r="O86" s="42">
        <v>-9999</v>
      </c>
      <c r="P86" s="42">
        <v>-9999</v>
      </c>
      <c r="Q86" s="42">
        <v>-9999</v>
      </c>
      <c r="R86" s="42">
        <v>-9999</v>
      </c>
      <c r="S86" s="42">
        <v>-9999</v>
      </c>
      <c r="T86" s="42">
        <v>-9999</v>
      </c>
      <c r="U86" s="42">
        <v>-9999</v>
      </c>
      <c r="V86" s="42">
        <v>-9999</v>
      </c>
      <c r="W86" s="42">
        <v>-9999</v>
      </c>
      <c r="X86" s="42">
        <v>-9999</v>
      </c>
      <c r="Y86" s="42">
        <v>-9999</v>
      </c>
      <c r="Z86" s="42">
        <v>-9999</v>
      </c>
      <c r="AA86" s="42">
        <v>-9999</v>
      </c>
      <c r="AB86" s="42">
        <v>-9999</v>
      </c>
      <c r="AC86" s="42">
        <v>-9999</v>
      </c>
      <c r="AD86" s="42">
        <v>-9999</v>
      </c>
      <c r="AE86" s="42">
        <v>-9999</v>
      </c>
      <c r="AF86" s="57">
        <v>-9999</v>
      </c>
      <c r="AG86" s="42">
        <v>-9999</v>
      </c>
      <c r="AH86" s="42">
        <v>-9999</v>
      </c>
      <c r="AI86" s="42">
        <v>-9999</v>
      </c>
      <c r="AJ86" s="42">
        <v>-9999</v>
      </c>
      <c r="AK86" s="42">
        <v>-9999</v>
      </c>
      <c r="AL86" s="42">
        <v>-9999</v>
      </c>
      <c r="AM86" s="42">
        <v>-9999</v>
      </c>
      <c r="AN86" s="42">
        <v>-9999</v>
      </c>
      <c r="AO86" s="42">
        <v>-9999</v>
      </c>
      <c r="AP86" s="42">
        <v>-9999</v>
      </c>
      <c r="AQ86" s="42">
        <v>-9999</v>
      </c>
      <c r="AR86" s="42">
        <v>-9999</v>
      </c>
      <c r="AS86" s="42">
        <v>-9999</v>
      </c>
      <c r="AT86" s="42">
        <v>-9999</v>
      </c>
      <c r="AU86" s="42">
        <v>-9999</v>
      </c>
      <c r="AV86" s="42">
        <v>-9999</v>
      </c>
      <c r="AW86" s="42">
        <v>-9999</v>
      </c>
      <c r="AX86" s="42">
        <v>-9999</v>
      </c>
      <c r="AY86" s="42">
        <v>-9999</v>
      </c>
      <c r="AZ86" s="42">
        <v>-9999</v>
      </c>
      <c r="BA86" s="42">
        <v>-9999</v>
      </c>
      <c r="BB86" s="42">
        <v>-9999</v>
      </c>
      <c r="BC86" s="42">
        <v>-9999</v>
      </c>
      <c r="BD86" s="42">
        <v>-9999</v>
      </c>
      <c r="BE86" s="42">
        <v>-9999</v>
      </c>
      <c r="BF86" s="42">
        <v>-9999</v>
      </c>
      <c r="BG86" s="42">
        <v>-9999</v>
      </c>
      <c r="BH86" s="42">
        <v>-9999</v>
      </c>
      <c r="BI86" s="42">
        <v>-9999</v>
      </c>
      <c r="BJ86" s="42">
        <v>-9999</v>
      </c>
      <c r="BK86" s="42">
        <v>-9999</v>
      </c>
      <c r="BL86" s="42">
        <v>-9999</v>
      </c>
      <c r="BM86" s="42">
        <v>-9999</v>
      </c>
      <c r="BN86" s="42">
        <v>-9999</v>
      </c>
      <c r="BO86" s="42">
        <v>-9999</v>
      </c>
      <c r="BP86" s="42">
        <v>-9999</v>
      </c>
      <c r="BQ86" s="42">
        <v>-9999</v>
      </c>
      <c r="BR86" s="42">
        <v>-9999</v>
      </c>
      <c r="BS86" s="42">
        <v>-9999</v>
      </c>
      <c r="BT86" s="42">
        <v>-9999</v>
      </c>
      <c r="BU86" s="42">
        <v>-9999</v>
      </c>
      <c r="BV86" s="42">
        <v>-9999</v>
      </c>
      <c r="BW86" s="42">
        <v>-9999</v>
      </c>
      <c r="BX86" s="42">
        <v>-9999</v>
      </c>
      <c r="BY86" s="42">
        <v>-9999</v>
      </c>
      <c r="BZ86" s="42">
        <v>-9999</v>
      </c>
      <c r="CA86" s="42">
        <v>-9999</v>
      </c>
      <c r="CB86" s="42">
        <v>-9999</v>
      </c>
      <c r="CC86" s="42">
        <v>-9999</v>
      </c>
      <c r="CD86" s="8">
        <v>10.28</v>
      </c>
      <c r="CE86" s="25">
        <f t="shared" si="69"/>
        <v>685.33333333333337</v>
      </c>
      <c r="CF86" s="4">
        <v>3.58</v>
      </c>
      <c r="CG86" s="41">
        <f t="shared" ref="CG86:CG148" si="121">CE86*CF86/100</f>
        <v>24.534933333333335</v>
      </c>
      <c r="CH86" s="37">
        <v>34.159999999999997</v>
      </c>
      <c r="CI86" s="25">
        <f>(CH86/1000)*(10000/(0.5*2*0.15))</f>
        <v>2277.333333333333</v>
      </c>
      <c r="CJ86" s="43">
        <v>2.1800000000000002</v>
      </c>
      <c r="CK86" s="41">
        <f>CI86*CJ86/100</f>
        <v>49.645866666666663</v>
      </c>
      <c r="CL86" s="38">
        <v>109.88</v>
      </c>
      <c r="CM86" s="25">
        <f>(CL86/1000)*(10000/(0.5*2*0.15))</f>
        <v>7325.333333333333</v>
      </c>
      <c r="CN86" s="43">
        <v>0.92500000000000004</v>
      </c>
      <c r="CO86" s="41">
        <f>CM86*CN86/100</f>
        <v>67.759333333333331</v>
      </c>
      <c r="CP86" s="38">
        <v>129.19</v>
      </c>
      <c r="CQ86" s="25">
        <f>(CP86/1000)*(10000/(0.5*2*0.15))</f>
        <v>8612.6666666666679</v>
      </c>
      <c r="CR86" s="43">
        <v>0.60499999999999998</v>
      </c>
      <c r="CS86" s="41">
        <f>CQ86*CR86/100</f>
        <v>52.106633333333342</v>
      </c>
      <c r="CT86" s="8">
        <v>1052.72</v>
      </c>
      <c r="CU86" s="8">
        <v>5.0850089278782793</v>
      </c>
      <c r="CV86" s="8">
        <v>4.6339125000000001</v>
      </c>
      <c r="CW86" s="8">
        <v>2271.7735822590525</v>
      </c>
      <c r="CX86" s="25">
        <f t="shared" si="119"/>
        <v>2271.7735822590525</v>
      </c>
      <c r="CY86" s="25">
        <f t="shared" si="75"/>
        <v>2288.521739130435</v>
      </c>
      <c r="CZ86" s="25">
        <f>CX86/(CQ86)</f>
        <v>0.26377121862284841</v>
      </c>
      <c r="DA86" s="43">
        <v>1.24</v>
      </c>
      <c r="DB86" s="41">
        <f t="shared" si="76"/>
        <v>28.16999242001225</v>
      </c>
      <c r="DC86" s="41">
        <v>51.6</v>
      </c>
      <c r="DD86" s="41">
        <v>990</v>
      </c>
      <c r="DE86" s="41">
        <f t="shared" si="70"/>
        <v>52.121212121212125</v>
      </c>
      <c r="DF86" s="41">
        <v>40</v>
      </c>
      <c r="DG86" s="41">
        <v>0.79172121212121216</v>
      </c>
      <c r="DH86" s="41">
        <v>0.57577575757575761</v>
      </c>
      <c r="DI86" s="41">
        <v>0.49033030303030295</v>
      </c>
      <c r="DJ86" s="41">
        <v>0.75796060606060611</v>
      </c>
      <c r="DK86" s="41">
        <v>0.50096060606060588</v>
      </c>
      <c r="DL86" s="41">
        <v>0.31051818181818186</v>
      </c>
      <c r="DM86" s="41">
        <v>0.22477048484848486</v>
      </c>
      <c r="DN86" s="41">
        <v>0.20399530303030303</v>
      </c>
      <c r="DO86" s="41">
        <v>0.23493251515151514</v>
      </c>
      <c r="DP86" s="41">
        <v>0.21425542424242425</v>
      </c>
      <c r="DQ86" s="41">
        <v>6.9421666666666659E-2</v>
      </c>
      <c r="DR86" s="41">
        <v>8.0120424242424229E-2</v>
      </c>
      <c r="DS86" s="41">
        <v>0.15778130303030305</v>
      </c>
      <c r="DT86" s="41">
        <v>0.43639890909090906</v>
      </c>
      <c r="DU86" s="41">
        <v>0.41862542424242427</v>
      </c>
      <c r="DV86" s="41">
        <v>0.19044242424242425</v>
      </c>
      <c r="DW86" s="41">
        <v>0.58053739393939396</v>
      </c>
      <c r="DX86" s="41">
        <v>0.51299187878787889</v>
      </c>
      <c r="DY86" s="41">
        <v>0.66948181818181818</v>
      </c>
      <c r="DZ86" s="41">
        <v>0.70025739393939379</v>
      </c>
      <c r="EA86" s="41">
        <v>0.71383266666666667</v>
      </c>
      <c r="EB86" s="41">
        <v>0.74022960606060584</v>
      </c>
      <c r="EC86" s="41">
        <v>21.31606060606061</v>
      </c>
      <c r="ED86" s="41">
        <v>23.721212121212126</v>
      </c>
      <c r="EE86" s="41">
        <v>24.786363636363639</v>
      </c>
      <c r="EF86" s="41">
        <v>26.00424242424242</v>
      </c>
      <c r="EG86" s="41">
        <f t="shared" si="77"/>
        <v>3.4703030303030289</v>
      </c>
      <c r="EH86" s="41">
        <v>37.264848484848493</v>
      </c>
      <c r="EI86" s="42">
        <f t="shared" si="78"/>
        <v>94.652715151515167</v>
      </c>
      <c r="EJ86" s="4">
        <v>105</v>
      </c>
      <c r="EK86" s="40">
        <f t="shared" si="79"/>
        <v>10.347284848484833</v>
      </c>
      <c r="EL86" s="41">
        <v>0.73581730769230758</v>
      </c>
      <c r="EM86" s="41">
        <v>0.5230634615384615</v>
      </c>
      <c r="EN86" s="41">
        <v>0.42549423076923076</v>
      </c>
      <c r="EO86" s="41">
        <v>0.69840769230769217</v>
      </c>
      <c r="EP86" s="41">
        <v>0.43943461538461531</v>
      </c>
      <c r="EQ86" s="41">
        <v>0.27645769230769224</v>
      </c>
      <c r="ER86" s="41">
        <v>0.25198013461538465</v>
      </c>
      <c r="ES86" s="41">
        <v>0.22746938461538471</v>
      </c>
      <c r="ET86" s="41">
        <v>0.2670693076923078</v>
      </c>
      <c r="EU86" s="41">
        <v>0.24275001923076925</v>
      </c>
      <c r="EV86" s="41">
        <v>8.6886673076923077E-2</v>
      </c>
      <c r="EW86" s="41">
        <v>0.10290857692307692</v>
      </c>
      <c r="EX86" s="41">
        <v>0.16879201923076922</v>
      </c>
      <c r="EY86" s="41">
        <v>0.45354523076923076</v>
      </c>
      <c r="EZ86" s="41">
        <v>0.43265561538461533</v>
      </c>
      <c r="FA86" s="41">
        <v>0.16297692307692307</v>
      </c>
      <c r="FB86" s="41">
        <v>0.67494453846153857</v>
      </c>
      <c r="FC86" s="41">
        <v>0.58986103846153859</v>
      </c>
      <c r="FD86" s="41">
        <v>0.6309983076923078</v>
      </c>
      <c r="FE86" s="41">
        <v>0.66870384615384637</v>
      </c>
      <c r="FF86" s="41">
        <v>0.68361546153846153</v>
      </c>
      <c r="FG86" s="41">
        <v>0.71594601923076939</v>
      </c>
      <c r="FH86" s="41">
        <v>21.68769230769232</v>
      </c>
      <c r="FI86" s="41">
        <v>24.471538461538465</v>
      </c>
      <c r="FJ86" s="41">
        <v>25.260576923076915</v>
      </c>
      <c r="FK86" s="41">
        <v>26.356153846153845</v>
      </c>
      <c r="FL86" s="41">
        <f t="shared" si="80"/>
        <v>3.572884615384595</v>
      </c>
      <c r="FM86" s="41">
        <v>39.33711538461538</v>
      </c>
      <c r="FN86" s="40">
        <f t="shared" si="81"/>
        <v>99.916273076923062</v>
      </c>
      <c r="FO86" s="4">
        <v>105</v>
      </c>
      <c r="FP86" s="40">
        <f t="shared" si="82"/>
        <v>5.083726923076938</v>
      </c>
      <c r="FQ86" s="41">
        <v>0.75405681818181813</v>
      </c>
      <c r="FR86" s="41">
        <v>0.52167727272727271</v>
      </c>
      <c r="FS86" s="41">
        <v>0.39352500000000001</v>
      </c>
      <c r="FT86" s="41">
        <v>0.72159318181818177</v>
      </c>
      <c r="FU86" s="41">
        <v>0.41273181818181826</v>
      </c>
      <c r="FV86" s="41">
        <v>0.26956590909090899</v>
      </c>
      <c r="FW86" s="41">
        <v>0.29267870454545458</v>
      </c>
      <c r="FX86" s="41">
        <v>0.27241409090909097</v>
      </c>
      <c r="FY86" s="41">
        <v>0.31430409090909089</v>
      </c>
      <c r="FZ86" s="41">
        <v>0.29431486363636361</v>
      </c>
      <c r="GA86" s="41">
        <v>0.11698122727272726</v>
      </c>
      <c r="GB86" s="41">
        <v>0.1402955454545454</v>
      </c>
      <c r="GC86" s="41">
        <v>0.18205543181818176</v>
      </c>
      <c r="GD86" s="41">
        <v>0.47326518181818195</v>
      </c>
      <c r="GE86" s="41">
        <v>0.4560024772727273</v>
      </c>
      <c r="GF86" s="41">
        <v>0.14316590909090907</v>
      </c>
      <c r="GG86" s="41">
        <v>0.83107534090909108</v>
      </c>
      <c r="GH86" s="41">
        <v>0.75218490909090907</v>
      </c>
      <c r="GI86" s="41">
        <v>0.57971838636363637</v>
      </c>
      <c r="GJ86" s="41">
        <v>0.62313363636363628</v>
      </c>
      <c r="GK86" s="41">
        <v>0.64396818181818194</v>
      </c>
      <c r="GL86" s="41">
        <v>0.68097006818181827</v>
      </c>
      <c r="GM86" s="41">
        <v>20.174090909090911</v>
      </c>
      <c r="GN86" s="41">
        <v>24.703863636363632</v>
      </c>
      <c r="GO86" s="41">
        <v>24.992499999999996</v>
      </c>
      <c r="GP86" s="41">
        <v>25.725681818181808</v>
      </c>
      <c r="GQ86" s="41">
        <f t="shared" si="83"/>
        <v>4.8184090909090855</v>
      </c>
      <c r="GR86" s="40">
        <v>39.260227272727271</v>
      </c>
      <c r="GS86" s="40">
        <f t="shared" si="84"/>
        <v>99.720977272727268</v>
      </c>
      <c r="GT86" s="4">
        <v>104</v>
      </c>
      <c r="GU86" s="41">
        <f t="shared" si="85"/>
        <v>4.2790227272727321</v>
      </c>
      <c r="GV86" s="41">
        <v>0.77805869565217378</v>
      </c>
      <c r="GW86" s="41">
        <v>0.517695652173913</v>
      </c>
      <c r="GX86" s="41">
        <v>0.34541521739130437</v>
      </c>
      <c r="GY86" s="41">
        <v>0.74704565217391306</v>
      </c>
      <c r="GZ86" s="41">
        <v>0.38126739130434789</v>
      </c>
      <c r="HA86" s="41">
        <v>0.2528478260869565</v>
      </c>
      <c r="HB86" s="41">
        <v>0.34249902173913038</v>
      </c>
      <c r="HC86" s="41">
        <v>0.32459515217391299</v>
      </c>
      <c r="HD86" s="41">
        <v>0.38559893478260876</v>
      </c>
      <c r="HE86" s="41">
        <v>0.36828400000000011</v>
      </c>
      <c r="HF86" s="41">
        <v>0.15270784782608696</v>
      </c>
      <c r="HG86" s="41">
        <v>0.20056878260869571</v>
      </c>
      <c r="HH86" s="41">
        <v>0.20070373913043474</v>
      </c>
      <c r="HI86" s="41">
        <v>0.50940126086956528</v>
      </c>
      <c r="HJ86" s="41">
        <v>0.49430073913043487</v>
      </c>
      <c r="HK86" s="41">
        <v>0.12841956521739134</v>
      </c>
      <c r="HL86" s="41">
        <v>1.0531060434782611</v>
      </c>
      <c r="HM86" s="41">
        <v>0.97089171739130442</v>
      </c>
      <c r="HN86" s="41">
        <v>0.52205986956521744</v>
      </c>
      <c r="HO86" s="41">
        <v>0.58969923913043498</v>
      </c>
      <c r="HP86" s="41">
        <v>0.60138226086956537</v>
      </c>
      <c r="HQ86" s="41">
        <v>0.65814628260869557</v>
      </c>
      <c r="HR86" s="41">
        <v>15.642608695652168</v>
      </c>
      <c r="HS86" s="41">
        <v>20.24543478260869</v>
      </c>
      <c r="HT86" s="41">
        <v>20.743043478260869</v>
      </c>
      <c r="HU86" s="41">
        <v>21.277173913043477</v>
      </c>
      <c r="HV86" s="41">
        <f t="shared" si="86"/>
        <v>5.1004347826087013</v>
      </c>
      <c r="HW86" s="41">
        <v>38.423913043478258</v>
      </c>
      <c r="HX86" s="41">
        <f t="shared" si="87"/>
        <v>97.59673913043477</v>
      </c>
      <c r="HY86" s="4">
        <v>106</v>
      </c>
      <c r="HZ86" s="40">
        <f t="shared" si="88"/>
        <v>8.40326086956523</v>
      </c>
      <c r="IA86" s="41">
        <v>0.73100535714285719</v>
      </c>
      <c r="IB86" s="41">
        <v>0.42319107142857132</v>
      </c>
      <c r="IC86" s="41">
        <v>0.2436660714285713</v>
      </c>
      <c r="ID86" s="41">
        <v>0.67501785714285734</v>
      </c>
      <c r="IE86" s="41">
        <v>0.28476607142857147</v>
      </c>
      <c r="IF86" s="41">
        <v>0.18978214285714284</v>
      </c>
      <c r="IG86" s="41">
        <v>0.43932644642857133</v>
      </c>
      <c r="IH86" s="41">
        <v>0.40678719642857147</v>
      </c>
      <c r="II86" s="41">
        <v>0.50093003571428574</v>
      </c>
      <c r="IJ86" s="41">
        <v>0.470678875</v>
      </c>
      <c r="IK86" s="41">
        <v>0.19628426785714284</v>
      </c>
      <c r="IL86" s="41">
        <v>0.27106421428571431</v>
      </c>
      <c r="IM86" s="41">
        <v>0.26654874999999995</v>
      </c>
      <c r="IN86" s="41">
        <v>0.5878569107142857</v>
      </c>
      <c r="IO86" s="41">
        <v>0.56126544642857135</v>
      </c>
      <c r="IP86" s="41">
        <v>9.4983928571428566E-2</v>
      </c>
      <c r="IQ86" s="41">
        <v>1.585460517857143</v>
      </c>
      <c r="IR86" s="41">
        <v>1.3875232857142856</v>
      </c>
      <c r="IS86" s="41">
        <v>0.53364323214285714</v>
      </c>
      <c r="IT86" s="41">
        <v>0.61050160714285706</v>
      </c>
      <c r="IU86" s="41">
        <v>0.63151285714285732</v>
      </c>
      <c r="IV86" s="41">
        <v>0.69223416071428567</v>
      </c>
      <c r="IW86" s="41">
        <v>21.211785714285721</v>
      </c>
      <c r="IX86" s="41">
        <v>22.354999999999997</v>
      </c>
      <c r="IY86" s="41">
        <v>23.112321428571423</v>
      </c>
      <c r="IZ86" s="41">
        <v>23.962500000000006</v>
      </c>
      <c r="JA86" s="41">
        <f t="shared" si="89"/>
        <v>1.9005357142857022</v>
      </c>
      <c r="JB86" s="41">
        <v>41.072499999999991</v>
      </c>
      <c r="JC86" s="41">
        <f t="shared" si="90"/>
        <v>104.32414999999997</v>
      </c>
      <c r="JD86" s="41">
        <v>112</v>
      </c>
      <c r="JE86" s="41">
        <f t="shared" si="91"/>
        <v>7.6758500000000254</v>
      </c>
      <c r="JF86" s="41">
        <v>0.67269999999999985</v>
      </c>
      <c r="JG86" s="41">
        <v>0.37031333333333344</v>
      </c>
      <c r="JH86" s="41">
        <v>0.18834888888888884</v>
      </c>
      <c r="JI86" s="41">
        <v>0.61360888888888909</v>
      </c>
      <c r="JJ86" s="41">
        <v>0.23250222222222219</v>
      </c>
      <c r="JK86" s="41">
        <v>0.16204444444444444</v>
      </c>
      <c r="JL86" s="41">
        <v>0.48615406666666677</v>
      </c>
      <c r="JM86" s="41">
        <v>0.45038611111111115</v>
      </c>
      <c r="JN86" s="41">
        <v>0.56318713333333315</v>
      </c>
      <c r="JO86" s="41">
        <v>0.53099791111111105</v>
      </c>
      <c r="JP86" s="41">
        <v>0.22886946666666658</v>
      </c>
      <c r="JQ86" s="41">
        <v>0.32699828888888888</v>
      </c>
      <c r="JR86" s="41">
        <v>0.28988673333333331</v>
      </c>
      <c r="JS86" s="41">
        <v>0.61178544444444438</v>
      </c>
      <c r="JT86" s="41">
        <v>0.58219977777777776</v>
      </c>
      <c r="JU86" s="41">
        <v>7.0457777777777786E-2</v>
      </c>
      <c r="JV86" s="41">
        <v>1.9093353999999998</v>
      </c>
      <c r="JW86" s="41">
        <v>1.6528015333333337</v>
      </c>
      <c r="JX86" s="41">
        <v>0.51556308888888891</v>
      </c>
      <c r="JY86" s="41">
        <v>0.59805157777777773</v>
      </c>
      <c r="JZ86" s="41">
        <v>0.6239485555555554</v>
      </c>
      <c r="KA86" s="41">
        <v>0.68791773333333361</v>
      </c>
      <c r="KB86" s="41">
        <v>24.199555555555566</v>
      </c>
      <c r="KC86" s="41">
        <v>21.925111111111107</v>
      </c>
      <c r="KD86" s="41">
        <v>22.93</v>
      </c>
      <c r="KE86" s="41">
        <v>22.82311111111111</v>
      </c>
      <c r="KF86" s="41">
        <f t="shared" si="92"/>
        <v>-1.2695555555555664</v>
      </c>
      <c r="KG86" s="41">
        <v>44.027555555555551</v>
      </c>
      <c r="KH86" s="41">
        <f t="shared" si="93"/>
        <v>111.8299911111111</v>
      </c>
      <c r="KI86" s="41">
        <v>120</v>
      </c>
      <c r="KJ86" s="41">
        <f t="shared" si="94"/>
        <v>8.1700088888889013</v>
      </c>
      <c r="KK86" s="41">
        <v>0.39403000000000005</v>
      </c>
      <c r="KL86" s="41">
        <v>0.21225666666666668</v>
      </c>
      <c r="KM86" s="41">
        <v>9.3566666666666631E-2</v>
      </c>
      <c r="KN86" s="41">
        <v>0.36480999999999997</v>
      </c>
      <c r="KO86" s="41">
        <v>0.12282</v>
      </c>
      <c r="KP86" s="41">
        <v>8.8053333333333303E-2</v>
      </c>
      <c r="KQ86" s="41">
        <v>0.52454750000000006</v>
      </c>
      <c r="KR86" s="41">
        <v>0.49590009999999995</v>
      </c>
      <c r="KS86" s="41">
        <v>0.61608279999999993</v>
      </c>
      <c r="KT86" s="41">
        <v>0.59158036666666669</v>
      </c>
      <c r="KU86" s="41">
        <v>0.26655263333333334</v>
      </c>
      <c r="KV86" s="41">
        <v>0.38835719999999996</v>
      </c>
      <c r="KW86" s="41">
        <v>0.29939476666666665</v>
      </c>
      <c r="KX86" s="41">
        <v>0.6342844666666666</v>
      </c>
      <c r="KY86" s="41">
        <v>0.61067953333333336</v>
      </c>
      <c r="KZ86" s="41">
        <v>3.4766666666666661E-2</v>
      </c>
      <c r="LA86" s="41">
        <v>2.216825</v>
      </c>
      <c r="LB86" s="41">
        <v>1.9788124333333335</v>
      </c>
      <c r="LC86" s="41">
        <v>0.48522546666666666</v>
      </c>
      <c r="LD86" s="41">
        <v>0.57178903333333342</v>
      </c>
      <c r="LE86" s="41">
        <v>0.60248760000000012</v>
      </c>
      <c r="LF86" s="41">
        <v>0.66872123333333333</v>
      </c>
      <c r="LG86" s="41">
        <v>20.423333333333336</v>
      </c>
      <c r="LH86" s="41">
        <v>17.297333333333334</v>
      </c>
      <c r="LI86" s="41">
        <v>17.598666666666666</v>
      </c>
      <c r="LJ86" s="41">
        <v>17.32</v>
      </c>
      <c r="LK86" s="41">
        <f t="shared" si="95"/>
        <v>-2.8246666666666691</v>
      </c>
      <c r="LL86" s="41">
        <v>56.079999999999977</v>
      </c>
      <c r="LM86" s="41">
        <f t="shared" si="96"/>
        <v>142.44319999999993</v>
      </c>
      <c r="LN86" s="41">
        <v>150</v>
      </c>
      <c r="LO86" s="41">
        <f t="shared" si="97"/>
        <v>7.5568000000000666</v>
      </c>
      <c r="LP86" s="41">
        <v>0.39500357142857156</v>
      </c>
      <c r="LQ86" s="41">
        <v>0.20439999999999994</v>
      </c>
      <c r="LR86" s="41">
        <v>9.0971428571428564E-2</v>
      </c>
      <c r="LS86" s="41">
        <v>0.36049285714285711</v>
      </c>
      <c r="LT86" s="41">
        <v>0.12587857142857142</v>
      </c>
      <c r="LU86" s="41">
        <v>8.6128571428571443E-2</v>
      </c>
      <c r="LV86" s="41">
        <v>0.51616482142857134</v>
      </c>
      <c r="LW86" s="41">
        <v>0.48213178571428567</v>
      </c>
      <c r="LX86" s="41">
        <v>0.62591342857142851</v>
      </c>
      <c r="LY86" s="41">
        <v>0.59755885714285706</v>
      </c>
      <c r="LZ86" s="41">
        <v>0.23762425000000004</v>
      </c>
      <c r="MA86" s="41">
        <v>0.38522796428571437</v>
      </c>
      <c r="MB86" s="41">
        <v>0.31758371428571436</v>
      </c>
      <c r="MC86" s="41">
        <v>0.64185828571428571</v>
      </c>
      <c r="MD86" s="41">
        <v>0.61438182142857123</v>
      </c>
      <c r="ME86" s="41">
        <v>3.9750000000000001E-2</v>
      </c>
      <c r="MF86" s="41">
        <v>2.1528909285714284</v>
      </c>
      <c r="MG86" s="41">
        <v>1.8790200714285714</v>
      </c>
      <c r="MH86" s="41">
        <v>0.50702696428571437</v>
      </c>
      <c r="MI86" s="41">
        <v>0.61635278571428564</v>
      </c>
      <c r="MJ86" s="41">
        <v>0.62497203571428561</v>
      </c>
      <c r="MK86" s="41">
        <v>0.70779614285714287</v>
      </c>
      <c r="ML86" s="41">
        <v>22.321428571428573</v>
      </c>
      <c r="MM86" s="41">
        <v>21.163214285714286</v>
      </c>
      <c r="MN86" s="41">
        <v>21.832142857142856</v>
      </c>
      <c r="MO86" s="41">
        <v>21.189999999999994</v>
      </c>
      <c r="MP86" s="41">
        <f t="shared" si="98"/>
        <v>-0.48928571428571743</v>
      </c>
      <c r="MQ86" s="41">
        <v>60.082142857142856</v>
      </c>
      <c r="MR86" s="41">
        <f t="shared" si="99"/>
        <v>152.60864285714285</v>
      </c>
      <c r="MS86" s="41">
        <v>150</v>
      </c>
      <c r="MT86" s="41">
        <f t="shared" si="100"/>
        <v>-2.6086428571428542</v>
      </c>
      <c r="MU86" s="41">
        <v>0.32714468085106385</v>
      </c>
      <c r="MV86" s="41">
        <v>0.17749574468085103</v>
      </c>
      <c r="MW86" s="41">
        <v>8.0112765957446805E-2</v>
      </c>
      <c r="MX86" s="41">
        <v>0.29907021276595747</v>
      </c>
      <c r="MY86" s="41">
        <v>0.10785319148936169</v>
      </c>
      <c r="MZ86" s="41">
        <v>7.3868085106382986E-2</v>
      </c>
      <c r="NA86" s="41">
        <v>0.50417031914893629</v>
      </c>
      <c r="NB86" s="41">
        <v>0.47017989361702128</v>
      </c>
      <c r="NC86" s="41">
        <v>0.60680729787234033</v>
      </c>
      <c r="ND86" s="41">
        <v>0.57787482978723415</v>
      </c>
      <c r="NE86" s="41">
        <v>0.24444346808510645</v>
      </c>
      <c r="NF86" s="41">
        <v>0.37923031914893629</v>
      </c>
      <c r="NG86" s="41">
        <v>0.29640351063829784</v>
      </c>
      <c r="NH86" s="41">
        <v>0.63159997872340434</v>
      </c>
      <c r="NI86" s="41">
        <v>0.60411795744680852</v>
      </c>
      <c r="NJ86" s="41">
        <v>3.3985106382978733E-2</v>
      </c>
      <c r="NK86" s="41">
        <v>2.0553865106382978</v>
      </c>
      <c r="NL86" s="41">
        <v>1.7940047446808514</v>
      </c>
      <c r="NM86" s="41">
        <v>0.48815244680851055</v>
      </c>
      <c r="NN86" s="41">
        <v>0.59081721276595756</v>
      </c>
      <c r="NO86" s="41">
        <v>0.60467885106382979</v>
      </c>
      <c r="NP86" s="41">
        <v>0.68347825531914908</v>
      </c>
      <c r="NQ86" s="41">
        <v>23.926595744680871</v>
      </c>
      <c r="NR86" s="41">
        <v>22.722340425531925</v>
      </c>
      <c r="NS86" s="41">
        <v>23.747234042553188</v>
      </c>
      <c r="NT86" s="41">
        <v>23.738297872340421</v>
      </c>
      <c r="NU86" s="41">
        <f t="shared" si="101"/>
        <v>-0.17936170212768232</v>
      </c>
      <c r="NV86" s="41">
        <v>75.189148936170213</v>
      </c>
      <c r="NW86" s="41">
        <f t="shared" si="102"/>
        <v>190.98043829787235</v>
      </c>
      <c r="NX86" s="41">
        <v>174</v>
      </c>
      <c r="NY86" s="41">
        <f t="shared" si="103"/>
        <v>-16.980438297872354</v>
      </c>
      <c r="NZ86" s="41">
        <v>0.27382857142857142</v>
      </c>
      <c r="OA86" s="41">
        <v>0.15677142857142856</v>
      </c>
      <c r="OB86" s="41">
        <v>7.6664285714285726E-2</v>
      </c>
      <c r="OC86" s="41">
        <v>0.24782857142857151</v>
      </c>
      <c r="OD86" s="41">
        <v>9.7964285714285726E-2</v>
      </c>
      <c r="OE86" s="41">
        <v>6.4371428571428579E-2</v>
      </c>
      <c r="OF86" s="41">
        <v>0.47288664285714282</v>
      </c>
      <c r="OG86" s="41">
        <v>0.43301707142857143</v>
      </c>
      <c r="OH86" s="41">
        <v>0.56275232142857134</v>
      </c>
      <c r="OI86" s="41">
        <v>0.52807449999999989</v>
      </c>
      <c r="OJ86" s="41">
        <v>0.23090889285714283</v>
      </c>
      <c r="OK86" s="41">
        <v>0.3444657499999999</v>
      </c>
      <c r="OL86" s="41">
        <v>0.27157121428571424</v>
      </c>
      <c r="OM86" s="41">
        <v>0.61951039285714293</v>
      </c>
      <c r="ON86" s="41">
        <v>0.58775214285714283</v>
      </c>
      <c r="OO86" s="41">
        <v>3.359285714285714E-2</v>
      </c>
      <c r="OP86" s="41">
        <v>1.8021319285714283</v>
      </c>
      <c r="OQ86" s="41">
        <v>1.5381846785714288</v>
      </c>
      <c r="OR86" s="41">
        <v>0.48256792857142849</v>
      </c>
      <c r="OS86" s="41">
        <v>0.57522653571428572</v>
      </c>
      <c r="OT86" s="41">
        <v>0.59253260714285716</v>
      </c>
      <c r="OU86" s="41">
        <v>0.66503321428571416</v>
      </c>
      <c r="OV86" s="41">
        <v>16.504642857142859</v>
      </c>
      <c r="OW86" s="41">
        <v>16.470714285714283</v>
      </c>
      <c r="OX86" s="41">
        <v>17.095714285714287</v>
      </c>
      <c r="OY86" s="41">
        <v>16.50357142857143</v>
      </c>
      <c r="OZ86" s="41">
        <f t="shared" si="104"/>
        <v>0.59107142857142847</v>
      </c>
      <c r="PA86" s="41">
        <v>50.616428571428571</v>
      </c>
      <c r="PB86" s="41">
        <f t="shared" si="105"/>
        <v>128.56572857142856</v>
      </c>
      <c r="PC86" s="41">
        <v>184</v>
      </c>
      <c r="PD86" s="41">
        <f t="shared" si="106"/>
        <v>55.434271428571435</v>
      </c>
      <c r="PE86" s="41">
        <v>0.2798271186440679</v>
      </c>
      <c r="PF86" s="41">
        <v>0.13327457627118641</v>
      </c>
      <c r="PG86" s="41">
        <v>0.10493050847457627</v>
      </c>
      <c r="PH86" s="41">
        <v>0.2516186440677966</v>
      </c>
      <c r="PI86" s="41">
        <v>0.10131016949152542</v>
      </c>
      <c r="PJ86" s="41">
        <v>7.5399999999999981E-2</v>
      </c>
      <c r="PK86" s="41">
        <v>0.46766910169491505</v>
      </c>
      <c r="PL86" s="41">
        <v>0.42575437288135598</v>
      </c>
      <c r="PM86" s="41">
        <v>0.4541395423728814</v>
      </c>
      <c r="PN86" s="41">
        <v>0.41181449152542382</v>
      </c>
      <c r="PO86" s="41">
        <v>0.13619328813559323</v>
      </c>
      <c r="PP86" s="41">
        <v>0.11984332203389833</v>
      </c>
      <c r="PQ86" s="41">
        <v>0.35409379661016949</v>
      </c>
      <c r="PR86" s="41">
        <v>0.5747638474576271</v>
      </c>
      <c r="PS86" s="41">
        <v>0.53877277966101678</v>
      </c>
      <c r="PT86" s="41">
        <v>2.5910169491525421E-2</v>
      </c>
      <c r="PU86" s="41">
        <v>1.7685689830508475</v>
      </c>
      <c r="PV86" s="41">
        <v>1.4893963898305089</v>
      </c>
      <c r="PW86" s="41">
        <v>0.78277805084745755</v>
      </c>
      <c r="PX86" s="41">
        <v>0.75777832203389828</v>
      </c>
      <c r="PY86" s="41">
        <v>0.83914228813559322</v>
      </c>
      <c r="PZ86" s="41">
        <v>0.82041698305084754</v>
      </c>
      <c r="QA86" s="41">
        <v>24.96762711864406</v>
      </c>
      <c r="QB86" s="41">
        <v>25.439830508474572</v>
      </c>
      <c r="QC86" s="41">
        <v>25.692372881355933</v>
      </c>
      <c r="QD86" s="41">
        <v>24.73305084745763</v>
      </c>
      <c r="QE86" s="41">
        <f t="shared" si="107"/>
        <v>0.72474576271187274</v>
      </c>
      <c r="QF86" s="41">
        <v>67.668135593220313</v>
      </c>
      <c r="QG86" s="41">
        <f t="shared" si="108"/>
        <v>171.8770644067796</v>
      </c>
      <c r="QH86" s="41">
        <v>185</v>
      </c>
      <c r="QI86" s="41">
        <f t="shared" si="109"/>
        <v>13.122935593220404</v>
      </c>
      <c r="QJ86" s="41">
        <v>0.24018399999999995</v>
      </c>
      <c r="QK86" s="41">
        <v>0.15889200000000001</v>
      </c>
      <c r="QL86" s="41">
        <v>0.10700800000000003</v>
      </c>
      <c r="QM86" s="41">
        <v>0.17135999999999998</v>
      </c>
      <c r="QN86" s="41">
        <v>9.4696000000000002E-2</v>
      </c>
      <c r="QO86" s="41">
        <v>7.2828000000000004E-2</v>
      </c>
      <c r="QP86" s="41">
        <v>0.43377367999999988</v>
      </c>
      <c r="QQ86" s="41">
        <v>0.28782984000000006</v>
      </c>
      <c r="QR86" s="41">
        <v>0.38331188000000005</v>
      </c>
      <c r="QS86" s="41">
        <v>0.23148419999999997</v>
      </c>
      <c r="QT86" s="41">
        <v>0.25230424000000001</v>
      </c>
      <c r="QU86" s="41">
        <v>0.19513736000000001</v>
      </c>
      <c r="QV86" s="41">
        <v>0.20372180000000001</v>
      </c>
      <c r="QW86" s="41">
        <v>0.53426188000000008</v>
      </c>
      <c r="QX86" s="41">
        <v>0.40337328</v>
      </c>
      <c r="QY86" s="41">
        <v>2.1867999999999999E-2</v>
      </c>
      <c r="QZ86" s="41">
        <v>1.5418714</v>
      </c>
      <c r="RA86" s="41">
        <v>0.81276075999999986</v>
      </c>
      <c r="RB86" s="41">
        <v>0.53469476000000005</v>
      </c>
      <c r="RC86" s="41">
        <v>0.46968639999999995</v>
      </c>
      <c r="RD86" s="41">
        <v>0.61165860000000005</v>
      </c>
      <c r="RE86" s="41">
        <v>0.55754200000000009</v>
      </c>
      <c r="RF86" s="41">
        <v>25.025600000000001</v>
      </c>
      <c r="RG86" s="41">
        <v>29.179199999999991</v>
      </c>
      <c r="RH86" s="41">
        <v>29.508399999999991</v>
      </c>
      <c r="RI86" s="41">
        <v>27.663199999999993</v>
      </c>
      <c r="RJ86" s="41">
        <f t="shared" si="110"/>
        <v>4.4827999999999903</v>
      </c>
      <c r="RK86" s="41">
        <v>75.949600000000032</v>
      </c>
      <c r="RL86" s="41">
        <f t="shared" si="111"/>
        <v>192.91198400000007</v>
      </c>
      <c r="RM86" s="41">
        <v>197</v>
      </c>
      <c r="RN86" s="41">
        <f t="shared" si="112"/>
        <v>4.088015999999925</v>
      </c>
      <c r="RO86" s="41">
        <v>0.22110909090909089</v>
      </c>
      <c r="RP86" s="41">
        <v>0.11934848484848486</v>
      </c>
      <c r="RQ86" s="41">
        <v>9.9542424242424252E-2</v>
      </c>
      <c r="RR86" s="41">
        <v>0.15992727272727275</v>
      </c>
      <c r="RS86" s="41">
        <v>9.5336363636363622E-2</v>
      </c>
      <c r="RT86" s="41">
        <v>6.8984848484848496E-2</v>
      </c>
      <c r="RU86" s="41">
        <v>0.3960552424242425</v>
      </c>
      <c r="RV86" s="41">
        <v>0.25278693939393937</v>
      </c>
      <c r="RW86" s="41">
        <v>0.37810369696969703</v>
      </c>
      <c r="RX86" s="41">
        <v>0.23304996969696967</v>
      </c>
      <c r="RY86" s="41">
        <v>0.1112628181818182</v>
      </c>
      <c r="RZ86" s="41">
        <v>9.0598878787878798E-2</v>
      </c>
      <c r="SA86" s="41">
        <v>0.29792669696969698</v>
      </c>
      <c r="SB86" s="41">
        <v>0.52367336363636374</v>
      </c>
      <c r="SC86" s="41">
        <v>0.39759072727272732</v>
      </c>
      <c r="SD86" s="41">
        <v>2.6351515151515147E-2</v>
      </c>
      <c r="SE86" s="41">
        <v>1.3213516666666671</v>
      </c>
      <c r="SF86" s="41">
        <v>0.68007254545454532</v>
      </c>
      <c r="SG86" s="41">
        <v>0.79012963636363631</v>
      </c>
      <c r="SH86" s="41">
        <v>0.75086254545454545</v>
      </c>
      <c r="SI86" s="41">
        <v>0.8370793939393939</v>
      </c>
      <c r="SJ86" s="41">
        <v>0.80657293939393959</v>
      </c>
      <c r="SK86" s="41">
        <v>29.634545454545453</v>
      </c>
      <c r="SL86" s="41">
        <v>30.723939393939393</v>
      </c>
      <c r="SM86" s="41">
        <v>31.110606060606063</v>
      </c>
      <c r="SN86" s="41">
        <v>29.792424242424243</v>
      </c>
      <c r="SO86" s="41">
        <f t="shared" si="113"/>
        <v>1.4760606060606101</v>
      </c>
      <c r="SP86" s="42">
        <v>75.971212121212105</v>
      </c>
      <c r="SQ86" s="42">
        <f t="shared" si="114"/>
        <v>192.96687878787876</v>
      </c>
      <c r="SR86" s="42">
        <v>202.5</v>
      </c>
      <c r="SS86" s="42">
        <f t="shared" si="115"/>
        <v>9.5331212121212445</v>
      </c>
      <c r="ST86" s="41">
        <v>0.21022830188679245</v>
      </c>
      <c r="SU86" s="41">
        <v>0.12502264150943393</v>
      </c>
      <c r="SV86" s="41">
        <v>0.11997169811320756</v>
      </c>
      <c r="SW86" s="41">
        <v>0.15505471698113205</v>
      </c>
      <c r="SX86" s="41">
        <v>0.10376415094339624</v>
      </c>
      <c r="SY86" s="41">
        <v>7.113773584905661E-2</v>
      </c>
      <c r="SZ86" s="41">
        <v>0.33783828301886798</v>
      </c>
      <c r="TA86" s="41">
        <v>0.19781826415094336</v>
      </c>
      <c r="TB86" s="41">
        <v>0.27223847169811316</v>
      </c>
      <c r="TC86" s="41">
        <v>0.1274408490566038</v>
      </c>
      <c r="TD86" s="41">
        <v>9.2533641509433953E-2</v>
      </c>
      <c r="TE86" s="41">
        <v>2.051820754716981E-2</v>
      </c>
      <c r="TF86" s="41">
        <v>0.25320647169811328</v>
      </c>
      <c r="TG86" s="41">
        <v>0.49343341509433969</v>
      </c>
      <c r="TH86" s="41">
        <v>0.37090260377358486</v>
      </c>
      <c r="TI86" s="41">
        <v>3.2626415094339625E-2</v>
      </c>
      <c r="TJ86" s="41">
        <v>1.0287769811320755</v>
      </c>
      <c r="TK86" s="41">
        <v>0.49761039622641517</v>
      </c>
      <c r="TL86" s="41">
        <v>0.93832784905660371</v>
      </c>
      <c r="TM86" s="41">
        <v>0.74872911320754731</v>
      </c>
      <c r="TN86" s="41">
        <v>0.94954460377358496</v>
      </c>
      <c r="TO86" s="41">
        <v>0.79767784905660366</v>
      </c>
      <c r="TP86" s="41">
        <v>32.50886792452831</v>
      </c>
      <c r="TQ86" s="41">
        <v>39.415660377358485</v>
      </c>
      <c r="TR86" s="41">
        <v>39.82849056603775</v>
      </c>
      <c r="TS86" s="41">
        <v>36.652641509433963</v>
      </c>
      <c r="TT86" s="41">
        <f t="shared" si="62"/>
        <v>7.3196226415094401</v>
      </c>
      <c r="TU86" s="41">
        <v>75.971320754716913</v>
      </c>
      <c r="TV86" s="41">
        <f t="shared" si="65"/>
        <v>192.96715471698096</v>
      </c>
      <c r="TW86" s="41">
        <v>207</v>
      </c>
      <c r="TX86" s="41">
        <f t="shared" si="66"/>
        <v>14.032845283019043</v>
      </c>
      <c r="TY86" s="41">
        <v>0.20587142857142859</v>
      </c>
      <c r="TZ86" s="41">
        <v>0.1262428571428571</v>
      </c>
      <c r="UA86" s="41">
        <v>0.12736666666666666</v>
      </c>
      <c r="UB86" s="41">
        <v>0.14873333333333333</v>
      </c>
      <c r="UC86" s="41">
        <v>0.11290476190476191</v>
      </c>
      <c r="UD86" s="41">
        <v>7.4480952380952398E-2</v>
      </c>
      <c r="UE86" s="41">
        <v>0.29052514285714282</v>
      </c>
      <c r="UF86" s="41">
        <v>0.1364437619047619</v>
      </c>
      <c r="UG86" s="41">
        <v>0.23444585714285709</v>
      </c>
      <c r="UH86" s="41">
        <v>7.7023809523809508E-2</v>
      </c>
      <c r="UI86" s="41">
        <v>5.5074809523809526E-2</v>
      </c>
      <c r="UJ86" s="41">
        <v>-4.9588571428571433E-3</v>
      </c>
      <c r="UK86" s="41">
        <v>0.23911771428571429</v>
      </c>
      <c r="UL86" s="41">
        <v>0.46773404761904769</v>
      </c>
      <c r="UM86" s="41">
        <v>0.33225471428571424</v>
      </c>
      <c r="UN86" s="41">
        <v>3.8423809523809527E-2</v>
      </c>
      <c r="UO86" s="41">
        <v>0.82460057142857157</v>
      </c>
      <c r="UP86" s="41">
        <v>0.31812557142857145</v>
      </c>
      <c r="UQ86" s="41">
        <v>1.0311728571428571</v>
      </c>
      <c r="UR86" s="41">
        <v>0.8230710952380953</v>
      </c>
      <c r="US86" s="41">
        <v>1.0247123333333334</v>
      </c>
      <c r="UT86" s="41">
        <v>0.85539266666666669</v>
      </c>
      <c r="UU86" s="41">
        <v>32.971428571428568</v>
      </c>
      <c r="UV86" s="41">
        <v>36.321904761904761</v>
      </c>
      <c r="UW86" s="41">
        <v>36.591428571428573</v>
      </c>
      <c r="UX86" s="41">
        <v>34.650476190476191</v>
      </c>
      <c r="UY86" s="41">
        <f t="shared" si="116"/>
        <v>3.6200000000000045</v>
      </c>
      <c r="UZ86" s="42">
        <v>75.983333333333334</v>
      </c>
      <c r="VA86" s="42">
        <f t="shared" si="117"/>
        <v>192.99766666666667</v>
      </c>
      <c r="VB86" s="42">
        <v>206</v>
      </c>
      <c r="VC86" s="42">
        <f t="shared" si="118"/>
        <v>13.002333333333326</v>
      </c>
      <c r="VD86" s="41">
        <f t="shared" si="71"/>
        <v>25.422204478728315</v>
      </c>
      <c r="VE86" s="41">
        <f t="shared" si="72"/>
        <v>26.006201279965524</v>
      </c>
      <c r="VF86" s="41">
        <f t="shared" si="120"/>
        <v>6.8475186688791139</v>
      </c>
    </row>
    <row r="87" spans="1:578" x14ac:dyDescent="0.25">
      <c r="A87" s="4">
        <v>2</v>
      </c>
      <c r="B87" s="4">
        <v>9</v>
      </c>
      <c r="C87" s="28">
        <v>906</v>
      </c>
      <c r="D87" s="42">
        <v>-9999</v>
      </c>
      <c r="E87" s="4">
        <v>18</v>
      </c>
      <c r="F87" s="4">
        <v>6</v>
      </c>
      <c r="G87" s="4">
        <v>48.8</v>
      </c>
      <c r="H87" s="40">
        <v>369.50759493670881</v>
      </c>
      <c r="I87" s="40">
        <f t="shared" si="73"/>
        <v>418.30759493670882</v>
      </c>
      <c r="J87" s="41">
        <f t="shared" si="74"/>
        <v>0.86516565653921162</v>
      </c>
      <c r="K87" s="4" t="s">
        <v>8</v>
      </c>
      <c r="L87" s="42">
        <v>0</v>
      </c>
      <c r="M87" s="42">
        <f t="shared" si="68"/>
        <v>0</v>
      </c>
      <c r="N87" s="40">
        <v>56.399999999999991</v>
      </c>
      <c r="O87" s="40">
        <v>21.439999999999998</v>
      </c>
      <c r="P87" s="40">
        <v>22.160000000000004</v>
      </c>
      <c r="Q87" s="40">
        <v>58.4</v>
      </c>
      <c r="R87" s="40">
        <v>17.439999999999998</v>
      </c>
      <c r="S87" s="40">
        <v>24.160000000000004</v>
      </c>
      <c r="T87" s="40">
        <v>44.4</v>
      </c>
      <c r="U87" s="40">
        <v>21.439999999999998</v>
      </c>
      <c r="V87" s="40">
        <v>34.160000000000004</v>
      </c>
      <c r="W87" s="40">
        <v>42.4</v>
      </c>
      <c r="X87" s="40">
        <v>19.439999999999998</v>
      </c>
      <c r="Y87" s="40">
        <v>38.160000000000004</v>
      </c>
      <c r="Z87" s="40">
        <v>60.4</v>
      </c>
      <c r="AA87" s="40">
        <v>21.439999999999998</v>
      </c>
      <c r="AB87" s="40">
        <v>18.160000000000004</v>
      </c>
      <c r="AC87" s="40">
        <v>74.400000000000006</v>
      </c>
      <c r="AD87" s="40">
        <v>11.439999999999998</v>
      </c>
      <c r="AE87" s="40">
        <v>14.160000000000004</v>
      </c>
      <c r="AF87" s="43">
        <v>24</v>
      </c>
      <c r="AG87" s="42">
        <v>-9999</v>
      </c>
      <c r="AH87" s="42">
        <v>-9999</v>
      </c>
      <c r="AI87" s="42">
        <v>-9999</v>
      </c>
      <c r="AJ87" s="42">
        <v>-9999</v>
      </c>
      <c r="AK87" s="42">
        <v>-9999</v>
      </c>
      <c r="AL87" s="42">
        <v>-9999</v>
      </c>
      <c r="AM87" s="42">
        <v>-9999</v>
      </c>
      <c r="AN87" s="42">
        <v>-9999</v>
      </c>
      <c r="AO87" s="42">
        <v>-9999</v>
      </c>
      <c r="AP87" s="42">
        <v>-9999</v>
      </c>
      <c r="AQ87" s="42">
        <v>-9999</v>
      </c>
      <c r="AR87" s="42">
        <v>-9999</v>
      </c>
      <c r="AS87" s="42">
        <v>-9999</v>
      </c>
      <c r="AT87" s="42">
        <v>-9999</v>
      </c>
      <c r="AU87" s="42">
        <v>-9999</v>
      </c>
      <c r="AV87" s="42">
        <v>-9999</v>
      </c>
      <c r="AW87" s="42">
        <v>-9999</v>
      </c>
      <c r="AX87" s="42">
        <v>-9999</v>
      </c>
      <c r="AY87" s="42">
        <v>-9999</v>
      </c>
      <c r="AZ87" s="41">
        <v>3.16301703163017</v>
      </c>
      <c r="BA87" s="41">
        <v>3.0896085833498907</v>
      </c>
      <c r="BB87" s="41">
        <v>2.0029970029970032</v>
      </c>
      <c r="BC87" s="41">
        <v>2.0008959235478572</v>
      </c>
      <c r="BD87" s="41">
        <v>1.7951896850979416</v>
      </c>
      <c r="BE87" s="41">
        <v>1.8438447393270709</v>
      </c>
      <c r="BF87" s="41">
        <v>1.9993054522002285</v>
      </c>
      <c r="BG87" s="41">
        <f>(2*AZ87)+(2*BA87)+(4*BB87)</f>
        <v>20.517239241948133</v>
      </c>
      <c r="BH87" s="41">
        <f>BG87+(4*BC87)</f>
        <v>28.52082293613956</v>
      </c>
      <c r="BI87" s="41">
        <f>(BH87+(BD87*4))</f>
        <v>35.701581676531326</v>
      </c>
      <c r="BJ87" s="41">
        <f>(BD87*4)</f>
        <v>7.1807587403917665</v>
      </c>
      <c r="BK87" s="41">
        <f>(BE87*4)</f>
        <v>7.3753789573082837</v>
      </c>
      <c r="BL87" s="41">
        <f>(BF87*4)</f>
        <v>7.9972218088009139</v>
      </c>
      <c r="BM87" s="41">
        <f>SUM(BJ87:BL87)</f>
        <v>22.553359506500964</v>
      </c>
      <c r="BN87" s="41">
        <v>7.6766473012562688</v>
      </c>
      <c r="BO87" s="41">
        <v>6.4623484999006555</v>
      </c>
      <c r="BP87" s="41">
        <v>3.8211788211788216</v>
      </c>
      <c r="BQ87" s="41">
        <v>3.1655965357622811</v>
      </c>
      <c r="BR87" s="41">
        <v>3.392015869080089</v>
      </c>
      <c r="BS87" s="41">
        <v>3.3149445852591817</v>
      </c>
      <c r="BT87" s="41">
        <v>3.3189462717666323</v>
      </c>
      <c r="BU87" s="41">
        <f>(2*BN87)+(2*BO87)+(4*BP87)</f>
        <v>43.562706887029137</v>
      </c>
      <c r="BV87" s="41">
        <f>BU87+(4*BQ87)</f>
        <v>56.225093030078263</v>
      </c>
      <c r="BW87" s="41">
        <f>(BV87+(BR87*4))</f>
        <v>69.793156506398617</v>
      </c>
      <c r="BX87" s="41">
        <f>(BR87*4)</f>
        <v>13.568063476320356</v>
      </c>
      <c r="BY87" s="41">
        <f>(BS87*4)</f>
        <v>13.259778341036727</v>
      </c>
      <c r="BZ87" s="41">
        <f>(BT87*4)</f>
        <v>13.275785087066529</v>
      </c>
      <c r="CA87" s="4">
        <v>56.150000000000006</v>
      </c>
      <c r="CB87" s="4">
        <v>75.5</v>
      </c>
      <c r="CC87" s="4">
        <v>70.349999999999994</v>
      </c>
      <c r="CD87" s="63">
        <v>-9999</v>
      </c>
      <c r="CE87" s="60">
        <v>-9999</v>
      </c>
      <c r="CF87" s="42">
        <v>-9999</v>
      </c>
      <c r="CG87" s="42">
        <v>-9999</v>
      </c>
      <c r="CH87" s="61">
        <v>-9999</v>
      </c>
      <c r="CI87" s="60">
        <v>-9999</v>
      </c>
      <c r="CJ87" s="42">
        <v>-9999</v>
      </c>
      <c r="CK87" s="42">
        <v>-9999</v>
      </c>
      <c r="CL87" s="62">
        <v>-9999</v>
      </c>
      <c r="CM87" s="60">
        <v>-9999</v>
      </c>
      <c r="CN87" s="42">
        <v>-9999</v>
      </c>
      <c r="CO87" s="42">
        <v>-9999</v>
      </c>
      <c r="CP87" s="62">
        <v>-9999</v>
      </c>
      <c r="CQ87" s="60">
        <v>-9999</v>
      </c>
      <c r="CR87" s="42">
        <v>-9999</v>
      </c>
      <c r="CS87" s="42">
        <v>-9999</v>
      </c>
      <c r="CT87" s="8">
        <v>1120.7</v>
      </c>
      <c r="CU87" s="8">
        <v>4.7054436987322905</v>
      </c>
      <c r="CV87" s="8">
        <v>4.8739424999999992</v>
      </c>
      <c r="CW87" s="8">
        <v>2299.3705814133018</v>
      </c>
      <c r="CX87" s="25">
        <f t="shared" si="119"/>
        <v>2299.3705814133018</v>
      </c>
      <c r="CY87" s="25">
        <f t="shared" si="75"/>
        <v>2436.304347826087</v>
      </c>
      <c r="CZ87" s="60">
        <v>-9999</v>
      </c>
      <c r="DA87" s="43">
        <v>1.19</v>
      </c>
      <c r="DB87" s="41">
        <f t="shared" si="76"/>
        <v>27.36250991881829</v>
      </c>
      <c r="DC87" s="41">
        <v>64.400000000000006</v>
      </c>
      <c r="DD87" s="41">
        <v>1180</v>
      </c>
      <c r="DE87" s="41">
        <f t="shared" si="70"/>
        <v>54.576271186440685</v>
      </c>
      <c r="DF87" s="41">
        <v>40</v>
      </c>
      <c r="DG87" s="41">
        <v>0.80988181818181815</v>
      </c>
      <c r="DH87" s="41">
        <v>0.58576363636363638</v>
      </c>
      <c r="DI87" s="41">
        <v>0.49526060606060601</v>
      </c>
      <c r="DJ87" s="41">
        <v>0.77203636363636363</v>
      </c>
      <c r="DK87" s="41">
        <v>0.51044242424242414</v>
      </c>
      <c r="DL87" s="41">
        <v>0.31570606060606055</v>
      </c>
      <c r="DM87" s="41">
        <v>0.22665418181818181</v>
      </c>
      <c r="DN87" s="41">
        <v>0.20383993939393935</v>
      </c>
      <c r="DO87" s="41">
        <v>0.24076121212121207</v>
      </c>
      <c r="DP87" s="41">
        <v>0.21807369696969695</v>
      </c>
      <c r="DQ87" s="41">
        <v>6.9064787878787878E-2</v>
      </c>
      <c r="DR87" s="41">
        <v>8.3904999999999993E-2</v>
      </c>
      <c r="DS87" s="41">
        <v>0.16011272727272727</v>
      </c>
      <c r="DT87" s="41">
        <v>0.43860863636363639</v>
      </c>
      <c r="DU87" s="41">
        <v>0.41904803030303028</v>
      </c>
      <c r="DV87" s="41">
        <v>0.19473636363636368</v>
      </c>
      <c r="DW87" s="41">
        <v>0.5883184848484847</v>
      </c>
      <c r="DX87" s="41">
        <v>0.51404300000000003</v>
      </c>
      <c r="DY87" s="41">
        <v>0.66440603030303025</v>
      </c>
      <c r="DZ87" s="41">
        <v>0.70797987878787882</v>
      </c>
      <c r="EA87" s="41">
        <v>0.70994433333333329</v>
      </c>
      <c r="EB87" s="41">
        <v>0.7473161818181816</v>
      </c>
      <c r="EC87" s="41">
        <v>21.269090909090895</v>
      </c>
      <c r="ED87" s="41">
        <v>23.598787878787881</v>
      </c>
      <c r="EE87" s="41">
        <v>24.714242424242421</v>
      </c>
      <c r="EF87" s="41">
        <v>25.715454545454541</v>
      </c>
      <c r="EG87" s="41">
        <f t="shared" si="77"/>
        <v>3.445151515151526</v>
      </c>
      <c r="EH87" s="41">
        <v>37.038181818181805</v>
      </c>
      <c r="EI87" s="42">
        <f t="shared" si="78"/>
        <v>94.076981818181793</v>
      </c>
      <c r="EJ87" s="4">
        <v>105</v>
      </c>
      <c r="EK87" s="40">
        <f t="shared" si="79"/>
        <v>10.923018181818207</v>
      </c>
      <c r="EL87" s="41">
        <v>0.75021296296296291</v>
      </c>
      <c r="EM87" s="41">
        <v>0.53075370370370378</v>
      </c>
      <c r="EN87" s="41">
        <v>0.43303148148148135</v>
      </c>
      <c r="EO87" s="41">
        <v>0.7110277777777777</v>
      </c>
      <c r="EP87" s="41">
        <v>0.45067037037037039</v>
      </c>
      <c r="EQ87" s="41">
        <v>0.28129444444444446</v>
      </c>
      <c r="ER87" s="41">
        <v>0.24946255555555552</v>
      </c>
      <c r="ES87" s="41">
        <v>0.22405812962962962</v>
      </c>
      <c r="ET87" s="41">
        <v>0.26791870370370369</v>
      </c>
      <c r="EU87" s="41">
        <v>0.24276840740740743</v>
      </c>
      <c r="EV87" s="41">
        <v>8.227368518518513E-2</v>
      </c>
      <c r="EW87" s="41">
        <v>0.10191600000000002</v>
      </c>
      <c r="EX87" s="41">
        <v>0.17081401851851849</v>
      </c>
      <c r="EY87" s="41">
        <v>0.45417070370370377</v>
      </c>
      <c r="EZ87" s="41">
        <v>0.43254757407407396</v>
      </c>
      <c r="FA87" s="41">
        <v>0.16937592592592593</v>
      </c>
      <c r="FB87" s="41">
        <v>0.66955914814814788</v>
      </c>
      <c r="FC87" s="41">
        <v>0.58205920370370368</v>
      </c>
      <c r="FD87" s="41">
        <v>0.63817966666666681</v>
      </c>
      <c r="FE87" s="41">
        <v>0.68914937037037038</v>
      </c>
      <c r="FF87" s="41">
        <v>0.69033724074074088</v>
      </c>
      <c r="FG87" s="41">
        <v>0.73355690740740775</v>
      </c>
      <c r="FH87" s="41">
        <v>21.544999999999984</v>
      </c>
      <c r="FI87" s="41">
        <v>24.07185185185185</v>
      </c>
      <c r="FJ87" s="41">
        <v>24.955555555555552</v>
      </c>
      <c r="FK87" s="41">
        <v>25.845740740740741</v>
      </c>
      <c r="FL87" s="41">
        <f t="shared" si="80"/>
        <v>3.4105555555555682</v>
      </c>
      <c r="FM87" s="41">
        <v>39.097037037037047</v>
      </c>
      <c r="FN87" s="40">
        <f t="shared" si="81"/>
        <v>99.306474074074103</v>
      </c>
      <c r="FO87" s="4">
        <v>105</v>
      </c>
      <c r="FP87" s="40">
        <f t="shared" si="82"/>
        <v>5.693525925925897</v>
      </c>
      <c r="FQ87" s="41">
        <v>0.7589244897959182</v>
      </c>
      <c r="FR87" s="41">
        <v>0.52548367346938774</v>
      </c>
      <c r="FS87" s="41">
        <v>0.39945918367346944</v>
      </c>
      <c r="FT87" s="41">
        <v>0.72813265306122443</v>
      </c>
      <c r="FU87" s="41">
        <v>0.42018775510204076</v>
      </c>
      <c r="FV87" s="41">
        <v>0.27241632653061221</v>
      </c>
      <c r="FW87" s="41">
        <v>0.28780142857142865</v>
      </c>
      <c r="FX87" s="41">
        <v>0.26877089795918369</v>
      </c>
      <c r="FY87" s="41">
        <v>0.3107762653061224</v>
      </c>
      <c r="FZ87" s="41">
        <v>0.29209538775510213</v>
      </c>
      <c r="GA87" s="41">
        <v>0.11285616326530611</v>
      </c>
      <c r="GB87" s="41">
        <v>0.137708612244898</v>
      </c>
      <c r="GC87" s="41">
        <v>0.18120802040816325</v>
      </c>
      <c r="GD87" s="41">
        <v>0.47134557142857142</v>
      </c>
      <c r="GE87" s="41">
        <v>0.45517251020408156</v>
      </c>
      <c r="GF87" s="41">
        <v>0.14777142857142858</v>
      </c>
      <c r="GG87" s="41">
        <v>0.81990461224489797</v>
      </c>
      <c r="GH87" s="41">
        <v>0.74655834693877565</v>
      </c>
      <c r="GI87" s="41">
        <v>0.58691506122448955</v>
      </c>
      <c r="GJ87" s="41">
        <v>0.63816616326530606</v>
      </c>
      <c r="GK87" s="41">
        <v>0.64976971428571428</v>
      </c>
      <c r="GL87" s="41">
        <v>0.69299306122448978</v>
      </c>
      <c r="GM87" s="41">
        <v>20.4065306122449</v>
      </c>
      <c r="GN87" s="41">
        <v>24.992244897959182</v>
      </c>
      <c r="GO87" s="41">
        <v>25.11530612244897</v>
      </c>
      <c r="GP87" s="41">
        <v>25.468775510204072</v>
      </c>
      <c r="GQ87" s="41">
        <f t="shared" si="83"/>
        <v>4.7087755102040703</v>
      </c>
      <c r="GR87" s="40">
        <v>38.920204081632654</v>
      </c>
      <c r="GS87" s="40">
        <f t="shared" si="84"/>
        <v>98.857318367346949</v>
      </c>
      <c r="GT87" s="4">
        <v>104</v>
      </c>
      <c r="GU87" s="41">
        <f t="shared" si="85"/>
        <v>5.1426816326530513</v>
      </c>
      <c r="GV87" s="41">
        <v>0.78849629629629614</v>
      </c>
      <c r="GW87" s="41">
        <v>0.52467407407407396</v>
      </c>
      <c r="GX87" s="41">
        <v>0.35719814814814821</v>
      </c>
      <c r="GY87" s="41">
        <v>0.7536018518518518</v>
      </c>
      <c r="GZ87" s="41">
        <v>0.39052407407407413</v>
      </c>
      <c r="HA87" s="41">
        <v>0.25916296296296309</v>
      </c>
      <c r="HB87" s="41">
        <v>0.33847829629629628</v>
      </c>
      <c r="HC87" s="41">
        <v>0.31850659259259256</v>
      </c>
      <c r="HD87" s="41">
        <v>0.37779381481481494</v>
      </c>
      <c r="HE87" s="41">
        <v>0.35837861111111108</v>
      </c>
      <c r="HF87" s="41">
        <v>0.14908009259259261</v>
      </c>
      <c r="HG87" s="41">
        <v>0.19309466666666672</v>
      </c>
      <c r="HH87" s="41">
        <v>0.20036692592592592</v>
      </c>
      <c r="HI87" s="41">
        <v>0.50497464814814819</v>
      </c>
      <c r="HJ87" s="41">
        <v>0.48802253703703691</v>
      </c>
      <c r="HK87" s="41">
        <v>0.13136111111111107</v>
      </c>
      <c r="HL87" s="41">
        <v>1.0507999074074075</v>
      </c>
      <c r="HM87" s="41">
        <v>0.95843092592592583</v>
      </c>
      <c r="HN87" s="41">
        <v>0.53366001851851852</v>
      </c>
      <c r="HO87" s="41">
        <v>0.60240974074074083</v>
      </c>
      <c r="HP87" s="41">
        <v>0.61090894444444432</v>
      </c>
      <c r="HQ87" s="41">
        <v>0.66766966666666649</v>
      </c>
      <c r="HR87" s="41">
        <v>15.431296296296294</v>
      </c>
      <c r="HS87" s="41">
        <v>19.499444444444453</v>
      </c>
      <c r="HT87" s="41">
        <v>20.173518518518524</v>
      </c>
      <c r="HU87" s="41">
        <v>20.362777777777779</v>
      </c>
      <c r="HV87" s="41">
        <f t="shared" si="86"/>
        <v>4.7422222222222299</v>
      </c>
      <c r="HW87" s="41">
        <v>38.375185185185188</v>
      </c>
      <c r="HX87" s="41">
        <f t="shared" si="87"/>
        <v>97.472970370370376</v>
      </c>
      <c r="HY87" s="4">
        <v>106</v>
      </c>
      <c r="HZ87" s="40">
        <f t="shared" si="88"/>
        <v>8.5270296296296237</v>
      </c>
      <c r="IA87" s="41">
        <v>0.73577017543859646</v>
      </c>
      <c r="IB87" s="41">
        <v>0.4261543859649124</v>
      </c>
      <c r="IC87" s="41">
        <v>0.24388245614035087</v>
      </c>
      <c r="ID87" s="41">
        <v>0.68215964912280713</v>
      </c>
      <c r="IE87" s="41">
        <v>0.29191929824561413</v>
      </c>
      <c r="IF87" s="41">
        <v>0.19225789473684218</v>
      </c>
      <c r="IG87" s="41">
        <v>0.43274703508771922</v>
      </c>
      <c r="IH87" s="41">
        <v>0.40190087719298251</v>
      </c>
      <c r="II87" s="41">
        <v>0.50351624561403507</v>
      </c>
      <c r="IJ87" s="41">
        <v>0.47499135087719291</v>
      </c>
      <c r="IK87" s="41">
        <v>0.18985347368421049</v>
      </c>
      <c r="IL87" s="41">
        <v>0.27546894736842104</v>
      </c>
      <c r="IM87" s="41">
        <v>0.26587221052631571</v>
      </c>
      <c r="IN87" s="41">
        <v>0.58556163157894725</v>
      </c>
      <c r="IO87" s="41">
        <v>0.56031359649122781</v>
      </c>
      <c r="IP87" s="41">
        <v>9.9661403508771895E-2</v>
      </c>
      <c r="IQ87" s="41">
        <v>1.5659173508771924</v>
      </c>
      <c r="IR87" s="41">
        <v>1.3775181403508767</v>
      </c>
      <c r="IS87" s="41">
        <v>0.53092717543859658</v>
      </c>
      <c r="IT87" s="41">
        <v>0.62357812280701763</v>
      </c>
      <c r="IU87" s="41">
        <v>0.62893015789473661</v>
      </c>
      <c r="IV87" s="41">
        <v>0.70220638596491225</v>
      </c>
      <c r="IW87" s="41">
        <v>21.088596491228071</v>
      </c>
      <c r="IX87" s="41">
        <v>22.201403508771936</v>
      </c>
      <c r="IY87" s="41">
        <v>22.82473684210526</v>
      </c>
      <c r="IZ87" s="41">
        <v>23.115789473684206</v>
      </c>
      <c r="JA87" s="41">
        <f t="shared" si="89"/>
        <v>1.7361403508771893</v>
      </c>
      <c r="JB87" s="41">
        <v>41.101052631578945</v>
      </c>
      <c r="JC87" s="41">
        <f t="shared" si="90"/>
        <v>104.39667368421053</v>
      </c>
      <c r="JD87" s="41">
        <v>112</v>
      </c>
      <c r="JE87" s="41">
        <f t="shared" si="91"/>
        <v>7.6033263157894737</v>
      </c>
      <c r="JF87" s="41">
        <v>0.68429487179487158</v>
      </c>
      <c r="JG87" s="41">
        <v>0.37617948717948718</v>
      </c>
      <c r="JH87" s="41">
        <v>0.19518717948717951</v>
      </c>
      <c r="JI87" s="41">
        <v>0.62535128205128232</v>
      </c>
      <c r="JJ87" s="41">
        <v>0.23738205128205131</v>
      </c>
      <c r="JK87" s="41">
        <v>0.16235128205128208</v>
      </c>
      <c r="JL87" s="41">
        <v>0.48549956410256395</v>
      </c>
      <c r="JM87" s="41">
        <v>0.45065700000000003</v>
      </c>
      <c r="JN87" s="41">
        <v>0.55696092307692291</v>
      </c>
      <c r="JO87" s="41">
        <v>0.52528523076923084</v>
      </c>
      <c r="JP87" s="41">
        <v>0.22869015384615382</v>
      </c>
      <c r="JQ87" s="41">
        <v>0.31982764102564104</v>
      </c>
      <c r="JR87" s="41">
        <v>0.29008815384615388</v>
      </c>
      <c r="JS87" s="41">
        <v>0.61614438461538446</v>
      </c>
      <c r="JT87" s="41">
        <v>0.58750451282051297</v>
      </c>
      <c r="JU87" s="41">
        <v>7.5030769230769206E-2</v>
      </c>
      <c r="JV87" s="41">
        <v>1.9281918717948718</v>
      </c>
      <c r="JW87" s="41">
        <v>1.6744848461538464</v>
      </c>
      <c r="JX87" s="41">
        <v>0.52229092307692315</v>
      </c>
      <c r="JY87" s="41">
        <v>0.60142574358974366</v>
      </c>
      <c r="JZ87" s="41">
        <v>0.62930776923076925</v>
      </c>
      <c r="KA87" s="41">
        <v>0.69059499999999985</v>
      </c>
      <c r="KB87" s="41">
        <v>24.150769230769232</v>
      </c>
      <c r="KC87" s="41">
        <v>22.291282051282053</v>
      </c>
      <c r="KD87" s="41">
        <v>23.041282051282053</v>
      </c>
      <c r="KE87" s="41">
        <v>22.572564102564108</v>
      </c>
      <c r="KF87" s="41">
        <f t="shared" si="92"/>
        <v>-1.1094871794871786</v>
      </c>
      <c r="KG87" s="41">
        <v>43.466666666666669</v>
      </c>
      <c r="KH87" s="41">
        <f t="shared" si="93"/>
        <v>110.40533333333335</v>
      </c>
      <c r="KI87" s="41">
        <v>120</v>
      </c>
      <c r="KJ87" s="41">
        <f t="shared" si="94"/>
        <v>9.5946666666666545</v>
      </c>
      <c r="KK87" s="41">
        <v>0.3780714285714285</v>
      </c>
      <c r="KL87" s="41">
        <v>0.19927714285714285</v>
      </c>
      <c r="KM87" s="41">
        <v>8.2594285714285717E-2</v>
      </c>
      <c r="KN87" s="41">
        <v>0.35096285714285713</v>
      </c>
      <c r="KO87" s="41">
        <v>0.11346857142857142</v>
      </c>
      <c r="KP87" s="41">
        <v>7.9400000000000012E-2</v>
      </c>
      <c r="KQ87" s="41">
        <v>0.53819005714285706</v>
      </c>
      <c r="KR87" s="41">
        <v>0.51133682857142859</v>
      </c>
      <c r="KS87" s="41">
        <v>0.64125437142857133</v>
      </c>
      <c r="KT87" s="41">
        <v>0.6187589714285715</v>
      </c>
      <c r="KU87" s="41">
        <v>0.27551705714285712</v>
      </c>
      <c r="KV87" s="41">
        <v>0.41461505714285707</v>
      </c>
      <c r="KW87" s="41">
        <v>0.30885068571428576</v>
      </c>
      <c r="KX87" s="41">
        <v>0.65208114285714291</v>
      </c>
      <c r="KY87" s="41">
        <v>0.63014014285714282</v>
      </c>
      <c r="KZ87" s="41">
        <v>3.406857142857142E-2</v>
      </c>
      <c r="LA87" s="41">
        <v>2.3686164571428572</v>
      </c>
      <c r="LB87" s="41">
        <v>2.1256719428571436</v>
      </c>
      <c r="LC87" s="41">
        <v>0.48099268571428561</v>
      </c>
      <c r="LD87" s="41">
        <v>0.57367762857142846</v>
      </c>
      <c r="LE87" s="41">
        <v>0.60129791428571444</v>
      </c>
      <c r="LF87" s="41">
        <v>0.67220051428571437</v>
      </c>
      <c r="LG87" s="41">
        <v>20.14257142857144</v>
      </c>
      <c r="LH87" s="41">
        <v>17.110285714285716</v>
      </c>
      <c r="LI87" s="41">
        <v>17.440000000000001</v>
      </c>
      <c r="LJ87" s="41">
        <v>17.147142857142857</v>
      </c>
      <c r="LK87" s="41">
        <f t="shared" si="95"/>
        <v>-2.7025714285714386</v>
      </c>
      <c r="LL87" s="41">
        <v>55.980285714285706</v>
      </c>
      <c r="LM87" s="41">
        <f t="shared" si="96"/>
        <v>142.18992571428569</v>
      </c>
      <c r="LN87" s="41">
        <v>150</v>
      </c>
      <c r="LO87" s="41">
        <f t="shared" si="97"/>
        <v>7.8100742857143075</v>
      </c>
      <c r="LP87" s="41">
        <v>0.39081666666666665</v>
      </c>
      <c r="LQ87" s="41">
        <v>0.2007733333333333</v>
      </c>
      <c r="LR87" s="41">
        <v>8.629666666666666E-2</v>
      </c>
      <c r="LS87" s="41">
        <v>0.35887333333333338</v>
      </c>
      <c r="LT87" s="41">
        <v>0.11907333333333332</v>
      </c>
      <c r="LU87" s="41">
        <v>8.2400000000000001E-2</v>
      </c>
      <c r="LV87" s="41">
        <v>0.53404106666666662</v>
      </c>
      <c r="LW87" s="41">
        <v>0.50287713333333328</v>
      </c>
      <c r="LX87" s="41">
        <v>0.63872026666666681</v>
      </c>
      <c r="LY87" s="41">
        <v>0.61265573333333334</v>
      </c>
      <c r="LZ87" s="41">
        <v>0.25743460000000001</v>
      </c>
      <c r="MA87" s="41">
        <v>0.40197816666666669</v>
      </c>
      <c r="MB87" s="41">
        <v>0.32071313333333334</v>
      </c>
      <c r="MC87" s="41">
        <v>0.6514456666666667</v>
      </c>
      <c r="MD87" s="41">
        <v>0.6258676333333334</v>
      </c>
      <c r="ME87" s="41">
        <v>3.6673333333333336E-2</v>
      </c>
      <c r="MF87" s="41">
        <v>2.329501</v>
      </c>
      <c r="MG87" s="41">
        <v>2.0572071666666663</v>
      </c>
      <c r="MH87" s="41">
        <v>0.50131053333333331</v>
      </c>
      <c r="MI87" s="41">
        <v>0.60474139999999998</v>
      </c>
      <c r="MJ87" s="41">
        <v>0.62134116666666683</v>
      </c>
      <c r="MK87" s="41">
        <v>0.6987854</v>
      </c>
      <c r="ML87" s="41">
        <v>22.307333333333325</v>
      </c>
      <c r="MM87" s="41">
        <v>20.570666666666671</v>
      </c>
      <c r="MN87" s="41">
        <v>21.345333333333333</v>
      </c>
      <c r="MO87" s="41">
        <v>20.68066666666666</v>
      </c>
      <c r="MP87" s="41">
        <f t="shared" si="98"/>
        <v>-0.96199999999999264</v>
      </c>
      <c r="MQ87" s="41">
        <v>58.530666666666676</v>
      </c>
      <c r="MR87" s="41">
        <f t="shared" si="99"/>
        <v>148.66789333333335</v>
      </c>
      <c r="MS87" s="41">
        <v>150</v>
      </c>
      <c r="MT87" s="41">
        <f t="shared" si="100"/>
        <v>1.3321066666666468</v>
      </c>
      <c r="MU87" s="41">
        <v>0.33531714285714281</v>
      </c>
      <c r="MV87" s="41">
        <v>0.17688857142857145</v>
      </c>
      <c r="MW87" s="41">
        <v>7.4877142857142864E-2</v>
      </c>
      <c r="MX87" s="41">
        <v>0.30099142857142858</v>
      </c>
      <c r="MY87" s="41">
        <v>0.10482857142857142</v>
      </c>
      <c r="MZ87" s="41">
        <v>7.0951428571428568E-2</v>
      </c>
      <c r="NA87" s="41">
        <v>0.52371825714285714</v>
      </c>
      <c r="NB87" s="41">
        <v>0.48385517142857137</v>
      </c>
      <c r="NC87" s="41">
        <v>0.63568777142857136</v>
      </c>
      <c r="ND87" s="41">
        <v>0.60238971428571408</v>
      </c>
      <c r="NE87" s="41">
        <v>0.25687760000000004</v>
      </c>
      <c r="NF87" s="41">
        <v>0.40783842857142855</v>
      </c>
      <c r="NG87" s="41">
        <v>0.30881640000000005</v>
      </c>
      <c r="NH87" s="41">
        <v>0.65076642857142852</v>
      </c>
      <c r="NI87" s="41">
        <v>0.61848179999999997</v>
      </c>
      <c r="NJ87" s="41">
        <v>3.3877142857142856E-2</v>
      </c>
      <c r="NK87" s="41">
        <v>2.2328952285714285</v>
      </c>
      <c r="NL87" s="41">
        <v>1.8997674857142861</v>
      </c>
      <c r="NM87" s="41">
        <v>0.48661602857142855</v>
      </c>
      <c r="NN87" s="41">
        <v>0.59258131428571414</v>
      </c>
      <c r="NO87" s="41">
        <v>0.60701774285714272</v>
      </c>
      <c r="NP87" s="41">
        <v>0.68778348571428571</v>
      </c>
      <c r="NQ87" s="41">
        <v>23.997142857142858</v>
      </c>
      <c r="NR87" s="41">
        <v>22.428857142857137</v>
      </c>
      <c r="NS87" s="41">
        <v>23.484571428571424</v>
      </c>
      <c r="NT87" s="41">
        <v>23.376285714285711</v>
      </c>
      <c r="NU87" s="41">
        <f t="shared" si="101"/>
        <v>-0.51257142857143378</v>
      </c>
      <c r="NV87" s="41">
        <v>75.960571428571455</v>
      </c>
      <c r="NW87" s="41">
        <f t="shared" si="102"/>
        <v>192.9398514285715</v>
      </c>
      <c r="NX87" s="41">
        <v>174</v>
      </c>
      <c r="NY87" s="41">
        <f t="shared" si="103"/>
        <v>-18.939851428571501</v>
      </c>
      <c r="NZ87" s="41">
        <v>0.27996666666666664</v>
      </c>
      <c r="OA87" s="41">
        <v>0.16047666666666668</v>
      </c>
      <c r="OB87" s="41">
        <v>7.3616666666666664E-2</v>
      </c>
      <c r="OC87" s="41">
        <v>0.25689666666666666</v>
      </c>
      <c r="OD87" s="41">
        <v>9.7703333333333309E-2</v>
      </c>
      <c r="OE87" s="41">
        <v>6.553666666666666E-2</v>
      </c>
      <c r="OF87" s="41">
        <v>0.48203023333333317</v>
      </c>
      <c r="OG87" s="41">
        <v>0.44885283333333331</v>
      </c>
      <c r="OH87" s="41">
        <v>0.58446203333333335</v>
      </c>
      <c r="OI87" s="41">
        <v>0.55518733333333325</v>
      </c>
      <c r="OJ87" s="41">
        <v>0.24384000000000003</v>
      </c>
      <c r="OK87" s="41">
        <v>0.37289076666666671</v>
      </c>
      <c r="OL87" s="41">
        <v>0.27065933333333336</v>
      </c>
      <c r="OM87" s="41">
        <v>0.62047320000000006</v>
      </c>
      <c r="ON87" s="41">
        <v>0.59332819999999997</v>
      </c>
      <c r="OO87" s="41">
        <v>3.2166666666666663E-2</v>
      </c>
      <c r="OP87" s="41">
        <v>1.8901451333333334</v>
      </c>
      <c r="OQ87" s="41">
        <v>1.6495355000000003</v>
      </c>
      <c r="OR87" s="41">
        <v>0.46417393333333323</v>
      </c>
      <c r="OS87" s="41">
        <v>0.56378759999999994</v>
      </c>
      <c r="OT87" s="41">
        <v>0.57746523333333322</v>
      </c>
      <c r="OU87" s="41">
        <v>0.65611686666666658</v>
      </c>
      <c r="OV87" s="41">
        <v>14.750666666666666</v>
      </c>
      <c r="OW87" s="41">
        <v>13.745999999999999</v>
      </c>
      <c r="OX87" s="41">
        <v>14.212000000000002</v>
      </c>
      <c r="OY87" s="41">
        <v>13.87</v>
      </c>
      <c r="OZ87" s="41">
        <f t="shared" si="104"/>
        <v>-0.53866666666666418</v>
      </c>
      <c r="PA87" s="41">
        <v>43.966999999999999</v>
      </c>
      <c r="PB87" s="41">
        <f t="shared" si="105"/>
        <v>111.67618</v>
      </c>
      <c r="PC87" s="41">
        <v>184</v>
      </c>
      <c r="PD87" s="41">
        <f t="shared" si="106"/>
        <v>72.323819999999998</v>
      </c>
      <c r="PE87" s="41">
        <v>0.28915660377358482</v>
      </c>
      <c r="PF87" s="41">
        <v>0.13486226415094341</v>
      </c>
      <c r="PG87" s="41">
        <v>9.4950943396226409E-2</v>
      </c>
      <c r="PH87" s="41">
        <v>0.25929245283018859</v>
      </c>
      <c r="PI87" s="41">
        <v>9.8149056603773585E-2</v>
      </c>
      <c r="PJ87" s="41">
        <v>7.2964150943396242E-2</v>
      </c>
      <c r="PK87" s="41">
        <v>0.49280583018867924</v>
      </c>
      <c r="PL87" s="41">
        <v>0.45114409433962266</v>
      </c>
      <c r="PM87" s="41">
        <v>0.50646930188679229</v>
      </c>
      <c r="PN87" s="41">
        <v>0.46531850943396219</v>
      </c>
      <c r="PO87" s="41">
        <v>0.15833747169811327</v>
      </c>
      <c r="PP87" s="41">
        <v>0.17650047169811325</v>
      </c>
      <c r="PQ87" s="41">
        <v>0.36336939622641512</v>
      </c>
      <c r="PR87" s="41">
        <v>0.59688530188679245</v>
      </c>
      <c r="PS87" s="41">
        <v>0.56098018867924526</v>
      </c>
      <c r="PT87" s="41">
        <v>2.5184905660377354E-2</v>
      </c>
      <c r="PU87" s="41">
        <v>1.9692056037735843</v>
      </c>
      <c r="PV87" s="41">
        <v>1.6606844150943401</v>
      </c>
      <c r="PW87" s="41">
        <v>0.72187269811320753</v>
      </c>
      <c r="PX87" s="41">
        <v>0.74016033962264149</v>
      </c>
      <c r="PY87" s="41">
        <v>0.79553600000000002</v>
      </c>
      <c r="PZ87" s="41">
        <v>0.80883269811320757</v>
      </c>
      <c r="QA87" s="41">
        <v>24.616603773584909</v>
      </c>
      <c r="QB87" s="41">
        <v>23.21150943396227</v>
      </c>
      <c r="QC87" s="41">
        <v>23.596037735849062</v>
      </c>
      <c r="QD87" s="41">
        <v>22.861320754716989</v>
      </c>
      <c r="QE87" s="41">
        <f t="shared" si="107"/>
        <v>-1.020566037735847</v>
      </c>
      <c r="QF87" s="41">
        <v>74.535849056603709</v>
      </c>
      <c r="QG87" s="41">
        <f t="shared" si="108"/>
        <v>189.32105660377343</v>
      </c>
      <c r="QH87" s="41">
        <v>185</v>
      </c>
      <c r="QI87" s="41">
        <f t="shared" si="109"/>
        <v>-4.3210566037734282</v>
      </c>
      <c r="QJ87" s="41">
        <v>0.2496714285714286</v>
      </c>
      <c r="QK87" s="41">
        <v>0.1629107142857143</v>
      </c>
      <c r="QL87" s="41">
        <v>9.6350000000000005E-2</v>
      </c>
      <c r="QM87" s="41">
        <v>0.180725</v>
      </c>
      <c r="QN87" s="41">
        <v>8.952499999999998E-2</v>
      </c>
      <c r="QO87" s="41">
        <v>7.2625000000000009E-2</v>
      </c>
      <c r="QP87" s="41">
        <v>0.47133335714285712</v>
      </c>
      <c r="QQ87" s="41">
        <v>0.33779732142857133</v>
      </c>
      <c r="QR87" s="41">
        <v>0.44328525000000002</v>
      </c>
      <c r="QS87" s="41">
        <v>0.30541057142857142</v>
      </c>
      <c r="QT87" s="41">
        <v>0.29064732142857147</v>
      </c>
      <c r="QU87" s="41">
        <v>0.25711035714285724</v>
      </c>
      <c r="QV87" s="41">
        <v>0.20991967857142865</v>
      </c>
      <c r="QW87" s="41">
        <v>0.54877678571428556</v>
      </c>
      <c r="QX87" s="41">
        <v>0.42681321428571423</v>
      </c>
      <c r="QY87" s="41">
        <v>1.6900000000000002E-2</v>
      </c>
      <c r="QZ87" s="41">
        <v>1.8032985000000004</v>
      </c>
      <c r="RA87" s="41">
        <v>1.0277225357142858</v>
      </c>
      <c r="RB87" s="41">
        <v>0.47825310714285718</v>
      </c>
      <c r="RC87" s="41">
        <v>0.44425928571428575</v>
      </c>
      <c r="RD87" s="41">
        <v>0.56675075000000008</v>
      </c>
      <c r="RE87" s="41">
        <v>0.53953442857142853</v>
      </c>
      <c r="RF87" s="41">
        <v>24.881071428571428</v>
      </c>
      <c r="RG87" s="41">
        <v>25.755357142857143</v>
      </c>
      <c r="RH87" s="41">
        <v>26.345714285714283</v>
      </c>
      <c r="RI87" s="41">
        <v>25.08071428571429</v>
      </c>
      <c r="RJ87" s="41">
        <f t="shared" si="110"/>
        <v>1.4646428571428558</v>
      </c>
      <c r="RK87" s="41">
        <v>75.949642857142877</v>
      </c>
      <c r="RL87" s="41">
        <f t="shared" si="111"/>
        <v>192.91209285714291</v>
      </c>
      <c r="RM87" s="41">
        <v>197</v>
      </c>
      <c r="RN87" s="41">
        <f t="shared" si="112"/>
        <v>4.087907142857091</v>
      </c>
      <c r="RO87" s="41">
        <v>0.23675937500000002</v>
      </c>
      <c r="RP87" s="41">
        <v>0.12190937500000004</v>
      </c>
      <c r="RQ87" s="41">
        <v>8.8265625000000014E-2</v>
      </c>
      <c r="RR87" s="41">
        <v>0.16781874999999999</v>
      </c>
      <c r="RS87" s="41">
        <v>9.0518749999999995E-2</v>
      </c>
      <c r="RT87" s="41">
        <v>6.6259375000000009E-2</v>
      </c>
      <c r="RU87" s="41">
        <v>0.446404625</v>
      </c>
      <c r="RV87" s="41">
        <v>0.29951809374999999</v>
      </c>
      <c r="RW87" s="41">
        <v>0.45658515624999996</v>
      </c>
      <c r="RX87" s="41">
        <v>0.31097896874999997</v>
      </c>
      <c r="RY87" s="41">
        <v>0.14743871875000003</v>
      </c>
      <c r="RZ87" s="41">
        <v>0.15949237499999999</v>
      </c>
      <c r="SA87" s="41">
        <v>0.31998821875000005</v>
      </c>
      <c r="SB87" s="41">
        <v>0.56217518749999995</v>
      </c>
      <c r="SC87" s="41">
        <v>0.43424031249999989</v>
      </c>
      <c r="SD87" s="41">
        <v>2.4259375000000003E-2</v>
      </c>
      <c r="SE87" s="41">
        <v>1.6274884374999998</v>
      </c>
      <c r="SF87" s="41">
        <v>0.86279746875000007</v>
      </c>
      <c r="SG87" s="41">
        <v>0.70210403124999976</v>
      </c>
      <c r="SH87" s="41">
        <v>0.71479443749999982</v>
      </c>
      <c r="SI87" s="41">
        <v>0.77200984375000004</v>
      </c>
      <c r="SJ87" s="41">
        <v>0.7824341562499999</v>
      </c>
      <c r="SK87" s="41">
        <v>29.250624999999999</v>
      </c>
      <c r="SL87" s="41">
        <v>27.849375000000006</v>
      </c>
      <c r="SM87" s="41">
        <v>28.538125000000001</v>
      </c>
      <c r="SN87" s="41">
        <v>27.493437499999999</v>
      </c>
      <c r="SO87" s="41">
        <f t="shared" si="113"/>
        <v>-0.71249999999999858</v>
      </c>
      <c r="SP87" s="42">
        <v>75.970937499999977</v>
      </c>
      <c r="SQ87" s="42">
        <f t="shared" si="114"/>
        <v>192.96618124999995</v>
      </c>
      <c r="SR87" s="42">
        <v>202.5</v>
      </c>
      <c r="SS87" s="42">
        <f t="shared" si="115"/>
        <v>9.5338187500000515</v>
      </c>
      <c r="ST87" s="41">
        <v>0.22146724137931034</v>
      </c>
      <c r="SU87" s="41">
        <v>0.12933620689655173</v>
      </c>
      <c r="SV87" s="41">
        <v>0.1064534482758621</v>
      </c>
      <c r="SW87" s="41">
        <v>0.16411034482758624</v>
      </c>
      <c r="SX87" s="41">
        <v>9.6065517241379336E-2</v>
      </c>
      <c r="SY87" s="41">
        <v>6.8529310344827579E-2</v>
      </c>
      <c r="SZ87" s="41">
        <v>0.39408912068965507</v>
      </c>
      <c r="TA87" s="41">
        <v>0.26171315517241378</v>
      </c>
      <c r="TB87" s="41">
        <v>0.34989455172413797</v>
      </c>
      <c r="TC87" s="41">
        <v>0.21328620689655178</v>
      </c>
      <c r="TD87" s="41">
        <v>0.14766100000000001</v>
      </c>
      <c r="TE87" s="41">
        <v>9.7069896551724141E-2</v>
      </c>
      <c r="TF87" s="41">
        <v>0.26178396551724131</v>
      </c>
      <c r="TG87" s="41">
        <v>0.52671637931034487</v>
      </c>
      <c r="TH87" s="41">
        <v>0.41110313793103448</v>
      </c>
      <c r="TI87" s="41">
        <v>2.7536206896551733E-2</v>
      </c>
      <c r="TJ87" s="41">
        <v>1.3121215689655172</v>
      </c>
      <c r="TK87" s="41">
        <v>0.71399867241379278</v>
      </c>
      <c r="TL87" s="41">
        <v>0.75007189655172413</v>
      </c>
      <c r="TM87" s="41">
        <v>0.66353255172413794</v>
      </c>
      <c r="TN87" s="41">
        <v>0.80010184482758628</v>
      </c>
      <c r="TO87" s="41">
        <v>0.73178468965517263</v>
      </c>
      <c r="TP87" s="41">
        <v>31.674655172413789</v>
      </c>
      <c r="TQ87" s="41">
        <v>33.651379310344829</v>
      </c>
      <c r="TR87" s="41">
        <v>34.407586206896561</v>
      </c>
      <c r="TS87" s="41">
        <v>32.039310344827584</v>
      </c>
      <c r="TT87" s="41">
        <f t="shared" si="62"/>
        <v>2.7329310344827711</v>
      </c>
      <c r="TU87" s="41">
        <v>73.349310344827543</v>
      </c>
      <c r="TV87" s="41">
        <f t="shared" si="65"/>
        <v>186.30724827586195</v>
      </c>
      <c r="TW87" s="41">
        <v>207</v>
      </c>
      <c r="TX87" s="41">
        <f t="shared" si="66"/>
        <v>20.692751724138049</v>
      </c>
      <c r="TY87" s="41">
        <v>0.21769583333333334</v>
      </c>
      <c r="TZ87" s="41">
        <v>0.12675</v>
      </c>
      <c r="UA87" s="41">
        <v>0.10986666666666665</v>
      </c>
      <c r="UB87" s="41">
        <v>0.15749583333333333</v>
      </c>
      <c r="UC87" s="41">
        <v>0.10560833333333332</v>
      </c>
      <c r="UD87" s="41">
        <v>7.1300000000000016E-2</v>
      </c>
      <c r="UE87" s="41">
        <v>0.34528908333333336</v>
      </c>
      <c r="UF87" s="41">
        <v>0.19743583333333328</v>
      </c>
      <c r="UG87" s="41">
        <v>0.32794758333333335</v>
      </c>
      <c r="UH87" s="41">
        <v>0.17847508333333331</v>
      </c>
      <c r="UI87" s="41">
        <v>9.1055125000000015E-2</v>
      </c>
      <c r="UJ87" s="41">
        <v>7.1564416666666672E-2</v>
      </c>
      <c r="UK87" s="41">
        <v>0.26270558333333333</v>
      </c>
      <c r="UL87" s="41">
        <v>0.50513820833333334</v>
      </c>
      <c r="UM87" s="41">
        <v>0.37694595833333322</v>
      </c>
      <c r="UN87" s="41">
        <v>3.4308333333333343E-2</v>
      </c>
      <c r="UO87" s="41">
        <v>1.0671104166666665</v>
      </c>
      <c r="UP87" s="41">
        <v>0.49646916666666668</v>
      </c>
      <c r="UQ87" s="41">
        <v>0.80370270833333335</v>
      </c>
      <c r="UR87" s="41">
        <v>0.76192954166666682</v>
      </c>
      <c r="US87" s="41">
        <v>0.84317904166666668</v>
      </c>
      <c r="UT87" s="41">
        <v>0.81011362500000006</v>
      </c>
      <c r="UU87" s="41">
        <v>32.831666666666656</v>
      </c>
      <c r="UV87" s="41">
        <v>32.277083333333337</v>
      </c>
      <c r="UW87" s="41">
        <v>33.018333333333338</v>
      </c>
      <c r="UX87" s="41">
        <v>32.088333333333331</v>
      </c>
      <c r="UY87" s="41">
        <f t="shared" si="116"/>
        <v>0.18666666666668164</v>
      </c>
      <c r="UZ87" s="42">
        <v>75.982500000000002</v>
      </c>
      <c r="VA87" s="42">
        <f t="shared" si="117"/>
        <v>192.99555000000001</v>
      </c>
      <c r="VB87" s="42">
        <v>206</v>
      </c>
      <c r="VC87" s="42">
        <f t="shared" si="118"/>
        <v>13.004449999999991</v>
      </c>
      <c r="VD87" s="41">
        <f t="shared" si="71"/>
        <v>23.839720280925718</v>
      </c>
      <c r="VE87" s="41">
        <f t="shared" si="72"/>
        <v>24.502773165666586</v>
      </c>
      <c r="VF87" s="41">
        <f t="shared" si="120"/>
        <v>5.76734857567092</v>
      </c>
    </row>
    <row r="88" spans="1:578" x14ac:dyDescent="0.25">
      <c r="A88" s="4">
        <v>2</v>
      </c>
      <c r="B88" s="4">
        <v>9</v>
      </c>
      <c r="C88" s="28">
        <v>907</v>
      </c>
      <c r="D88" s="42">
        <v>-9999</v>
      </c>
      <c r="E88" s="42">
        <v>-9999</v>
      </c>
      <c r="F88" s="4">
        <v>7</v>
      </c>
      <c r="G88" s="4">
        <v>48.8</v>
      </c>
      <c r="H88" s="40">
        <v>434.67215189873411</v>
      </c>
      <c r="I88" s="40">
        <f t="shared" si="73"/>
        <v>483.47215189873413</v>
      </c>
      <c r="J88" s="41">
        <f t="shared" si="74"/>
        <v>0.99994240309976035</v>
      </c>
      <c r="K88" s="4" t="s">
        <v>8</v>
      </c>
      <c r="L88" s="42">
        <v>0</v>
      </c>
      <c r="M88" s="42">
        <f t="shared" si="68"/>
        <v>0</v>
      </c>
      <c r="N88" s="42">
        <v>-9999</v>
      </c>
      <c r="O88" s="42">
        <v>-9999</v>
      </c>
      <c r="P88" s="42">
        <v>-9999</v>
      </c>
      <c r="Q88" s="42">
        <v>-9999</v>
      </c>
      <c r="R88" s="42">
        <v>-9999</v>
      </c>
      <c r="S88" s="42">
        <v>-9999</v>
      </c>
      <c r="T88" s="42">
        <v>-9999</v>
      </c>
      <c r="U88" s="42">
        <v>-9999</v>
      </c>
      <c r="V88" s="42">
        <v>-9999</v>
      </c>
      <c r="W88" s="42">
        <v>-9999</v>
      </c>
      <c r="X88" s="42">
        <v>-9999</v>
      </c>
      <c r="Y88" s="42">
        <v>-9999</v>
      </c>
      <c r="Z88" s="42">
        <v>-9999</v>
      </c>
      <c r="AA88" s="42">
        <v>-9999</v>
      </c>
      <c r="AB88" s="42">
        <v>-9999</v>
      </c>
      <c r="AC88" s="42">
        <v>-9999</v>
      </c>
      <c r="AD88" s="42">
        <v>-9999</v>
      </c>
      <c r="AE88" s="42">
        <v>-9999</v>
      </c>
      <c r="AF88" s="57">
        <v>-9999</v>
      </c>
      <c r="AG88" s="42">
        <v>-9999</v>
      </c>
      <c r="AH88" s="42">
        <v>-9999</v>
      </c>
      <c r="AI88" s="42">
        <v>-9999</v>
      </c>
      <c r="AJ88" s="42">
        <v>-9999</v>
      </c>
      <c r="AK88" s="42">
        <v>-9999</v>
      </c>
      <c r="AL88" s="42">
        <v>-9999</v>
      </c>
      <c r="AM88" s="42">
        <v>-9999</v>
      </c>
      <c r="AN88" s="42">
        <v>-9999</v>
      </c>
      <c r="AO88" s="42">
        <v>-9999</v>
      </c>
      <c r="AP88" s="42">
        <v>-9999</v>
      </c>
      <c r="AQ88" s="42">
        <v>-9999</v>
      </c>
      <c r="AR88" s="42">
        <v>-9999</v>
      </c>
      <c r="AS88" s="42">
        <v>-9999</v>
      </c>
      <c r="AT88" s="42">
        <v>-9999</v>
      </c>
      <c r="AU88" s="42">
        <v>-9999</v>
      </c>
      <c r="AV88" s="42">
        <v>-9999</v>
      </c>
      <c r="AW88" s="42">
        <v>-9999</v>
      </c>
      <c r="AX88" s="42">
        <v>-9999</v>
      </c>
      <c r="AY88" s="42">
        <v>-9999</v>
      </c>
      <c r="AZ88" s="42">
        <v>-9999</v>
      </c>
      <c r="BA88" s="42">
        <v>-9999</v>
      </c>
      <c r="BB88" s="42">
        <v>-9999</v>
      </c>
      <c r="BC88" s="42">
        <v>-9999</v>
      </c>
      <c r="BD88" s="42">
        <v>-9999</v>
      </c>
      <c r="BE88" s="42">
        <v>-9999</v>
      </c>
      <c r="BF88" s="42">
        <v>-9999</v>
      </c>
      <c r="BG88" s="42">
        <v>-9999</v>
      </c>
      <c r="BH88" s="42">
        <v>-9999</v>
      </c>
      <c r="BI88" s="42">
        <v>-9999</v>
      </c>
      <c r="BJ88" s="42">
        <v>-9999</v>
      </c>
      <c r="BK88" s="42">
        <v>-9999</v>
      </c>
      <c r="BL88" s="42">
        <v>-9999</v>
      </c>
      <c r="BM88" s="42">
        <v>-9999</v>
      </c>
      <c r="BN88" s="42">
        <v>-9999</v>
      </c>
      <c r="BO88" s="42">
        <v>-9999</v>
      </c>
      <c r="BP88" s="42">
        <v>-9999</v>
      </c>
      <c r="BQ88" s="42">
        <v>-9999</v>
      </c>
      <c r="BR88" s="42">
        <v>-9999</v>
      </c>
      <c r="BS88" s="42">
        <v>-9999</v>
      </c>
      <c r="BT88" s="42">
        <v>-9999</v>
      </c>
      <c r="BU88" s="42">
        <v>-9999</v>
      </c>
      <c r="BV88" s="42">
        <v>-9999</v>
      </c>
      <c r="BW88" s="42">
        <v>-9999</v>
      </c>
      <c r="BX88" s="42">
        <v>-9999</v>
      </c>
      <c r="BY88" s="42">
        <v>-9999</v>
      </c>
      <c r="BZ88" s="42">
        <v>-9999</v>
      </c>
      <c r="CA88" s="42">
        <v>-9999</v>
      </c>
      <c r="CB88" s="42">
        <v>-9999</v>
      </c>
      <c r="CC88" s="42">
        <v>-9999</v>
      </c>
      <c r="CD88" s="16">
        <v>9.8800000000000008</v>
      </c>
      <c r="CE88" s="25">
        <f t="shared" si="69"/>
        <v>658.66666666666686</v>
      </c>
      <c r="CF88" s="4">
        <v>3.9</v>
      </c>
      <c r="CG88" s="41">
        <f t="shared" si="121"/>
        <v>25.688000000000006</v>
      </c>
      <c r="CH88" s="37">
        <v>36.42</v>
      </c>
      <c r="CI88" s="25">
        <f>(CH88/1000)*(10000/(0.5*2*0.15))</f>
        <v>2428.0000000000005</v>
      </c>
      <c r="CJ88" s="43">
        <v>2.2000000000000002</v>
      </c>
      <c r="CK88" s="41">
        <f>CI88*CJ88/100</f>
        <v>53.416000000000011</v>
      </c>
      <c r="CL88" s="38">
        <v>104.5</v>
      </c>
      <c r="CM88" s="25">
        <f>(CL88/1000)*(10000/(0.5*2*0.15))</f>
        <v>6966.666666666667</v>
      </c>
      <c r="CN88" s="43">
        <v>0.91100000000000003</v>
      </c>
      <c r="CO88" s="41">
        <f>CM88*CN88/100</f>
        <v>63.466333333333338</v>
      </c>
      <c r="CP88" s="38">
        <v>205.12</v>
      </c>
      <c r="CQ88" s="25">
        <f>(CP88/1000)*(10000/(0.5*2*0.15))</f>
        <v>13674.666666666668</v>
      </c>
      <c r="CR88" s="43">
        <v>0.53500000000000003</v>
      </c>
      <c r="CS88" s="41">
        <f>CQ88*CR88/100</f>
        <v>73.159466666666674</v>
      </c>
      <c r="CT88" s="8">
        <v>799.94</v>
      </c>
      <c r="CU88" s="8">
        <v>3.8961038961038961</v>
      </c>
      <c r="CV88" s="8">
        <v>4.9206149999999997</v>
      </c>
      <c r="CW88" s="8">
        <v>1625.6910975558953</v>
      </c>
      <c r="CX88" s="25">
        <f t="shared" si="119"/>
        <v>1625.6910975558953</v>
      </c>
      <c r="CY88" s="25">
        <f t="shared" si="75"/>
        <v>1739.0000000000002</v>
      </c>
      <c r="CZ88" s="25">
        <f>CX88/(CQ88)</f>
        <v>0.11888341684544865</v>
      </c>
      <c r="DA88" s="43">
        <v>1.31</v>
      </c>
      <c r="DB88" s="41">
        <f t="shared" si="76"/>
        <v>21.296553377982232</v>
      </c>
      <c r="DC88" s="41">
        <v>66</v>
      </c>
      <c r="DD88" s="41">
        <v>1217</v>
      </c>
      <c r="DE88" s="41">
        <f t="shared" si="70"/>
        <v>54.231717337715693</v>
      </c>
      <c r="DF88" s="41">
        <v>92.5</v>
      </c>
      <c r="DG88" s="41">
        <v>0.80098749999999985</v>
      </c>
      <c r="DH88" s="41">
        <v>0.57637187500000009</v>
      </c>
      <c r="DI88" s="41">
        <v>0.48626562499999987</v>
      </c>
      <c r="DJ88" s="41">
        <v>0.76508125000000005</v>
      </c>
      <c r="DK88" s="41">
        <v>0.49921562499999994</v>
      </c>
      <c r="DL88" s="41">
        <v>0.31022187499999998</v>
      </c>
      <c r="DM88" s="41">
        <v>0.23238668749999997</v>
      </c>
      <c r="DN88" s="41">
        <v>0.21051965624999999</v>
      </c>
      <c r="DO88" s="41">
        <v>0.24448518749999998</v>
      </c>
      <c r="DP88" s="41">
        <v>0.22272031250000004</v>
      </c>
      <c r="DQ88" s="41">
        <v>7.2129375000000009E-2</v>
      </c>
      <c r="DR88" s="41">
        <v>8.4921156250000004E-2</v>
      </c>
      <c r="DS88" s="41">
        <v>0.162950875</v>
      </c>
      <c r="DT88" s="41">
        <v>0.44155781249999987</v>
      </c>
      <c r="DU88" s="41">
        <v>0.42283978124999994</v>
      </c>
      <c r="DV88" s="41">
        <v>0.18899375000000002</v>
      </c>
      <c r="DW88" s="41">
        <v>0.60635831249999994</v>
      </c>
      <c r="DX88" s="41">
        <v>0.53384503125000005</v>
      </c>
      <c r="DY88" s="41">
        <v>0.66540321874999997</v>
      </c>
      <c r="DZ88" s="41">
        <v>0.70338509374999969</v>
      </c>
      <c r="EA88" s="41">
        <v>0.71168190625000005</v>
      </c>
      <c r="EB88" s="41">
        <v>0.74391512500000012</v>
      </c>
      <c r="EC88" s="41">
        <v>21.419999999999995</v>
      </c>
      <c r="ED88" s="41">
        <v>23.142812499999998</v>
      </c>
      <c r="EE88" s="41">
        <v>24.349375000000002</v>
      </c>
      <c r="EF88" s="41">
        <v>25.851875000000003</v>
      </c>
      <c r="EG88" s="41">
        <f t="shared" si="77"/>
        <v>2.9293750000000074</v>
      </c>
      <c r="EH88" s="41">
        <v>37.079687499999999</v>
      </c>
      <c r="EI88" s="42">
        <f t="shared" si="78"/>
        <v>94.18240625</v>
      </c>
      <c r="EJ88" s="4">
        <v>105</v>
      </c>
      <c r="EK88" s="40">
        <f t="shared" si="79"/>
        <v>10.81759375</v>
      </c>
      <c r="EL88" s="41">
        <v>0.7475357142857143</v>
      </c>
      <c r="EM88" s="41">
        <v>0.52322321428571439</v>
      </c>
      <c r="EN88" s="41">
        <v>0.42324285714285709</v>
      </c>
      <c r="EO88" s="41">
        <v>0.70754107142857137</v>
      </c>
      <c r="EP88" s="41">
        <v>0.43752678571428555</v>
      </c>
      <c r="EQ88" s="41">
        <v>0.27595178571428569</v>
      </c>
      <c r="ER88" s="41">
        <v>0.26184287500000003</v>
      </c>
      <c r="ES88" s="41">
        <v>0.23613019642857144</v>
      </c>
      <c r="ET88" s="41">
        <v>0.27706644642857142</v>
      </c>
      <c r="EU88" s="41">
        <v>0.25158064285714288</v>
      </c>
      <c r="EV88" s="41">
        <v>8.9536267857142859E-2</v>
      </c>
      <c r="EW88" s="41">
        <v>0.10589808928571434</v>
      </c>
      <c r="EX88" s="41">
        <v>0.17641274999999998</v>
      </c>
      <c r="EY88" s="41">
        <v>0.4606911071428571</v>
      </c>
      <c r="EZ88" s="41">
        <v>0.43883925000000007</v>
      </c>
      <c r="FA88" s="41">
        <v>0.161575</v>
      </c>
      <c r="FB88" s="41">
        <v>0.71077255357142888</v>
      </c>
      <c r="FC88" s="41">
        <v>0.61937728571428552</v>
      </c>
      <c r="FD88" s="41">
        <v>0.63670319642857154</v>
      </c>
      <c r="FE88" s="41">
        <v>0.67649360714285667</v>
      </c>
      <c r="FF88" s="41">
        <v>0.69079924999999986</v>
      </c>
      <c r="FG88" s="41">
        <v>0.72409060714285722</v>
      </c>
      <c r="FH88" s="41">
        <v>21.478392857142872</v>
      </c>
      <c r="FI88" s="41">
        <v>23.819464285714297</v>
      </c>
      <c r="FJ88" s="41">
        <v>24.808214285714286</v>
      </c>
      <c r="FK88" s="41">
        <v>25.88571428571429</v>
      </c>
      <c r="FL88" s="41">
        <f t="shared" si="80"/>
        <v>3.3298214285714138</v>
      </c>
      <c r="FM88" s="41">
        <v>39.093392857142838</v>
      </c>
      <c r="FN88" s="40">
        <f t="shared" si="81"/>
        <v>99.297217857142812</v>
      </c>
      <c r="FO88" s="4">
        <v>105</v>
      </c>
      <c r="FP88" s="40">
        <f t="shared" si="82"/>
        <v>5.7027821428571883</v>
      </c>
      <c r="FQ88" s="41">
        <v>0.75679615384615373</v>
      </c>
      <c r="FR88" s="41">
        <v>0.51477884615384606</v>
      </c>
      <c r="FS88" s="41">
        <v>0.38244038461538449</v>
      </c>
      <c r="FT88" s="41">
        <v>0.72196538461538462</v>
      </c>
      <c r="FU88" s="41">
        <v>0.3985884615384615</v>
      </c>
      <c r="FV88" s="41">
        <v>0.26090000000000002</v>
      </c>
      <c r="FW88" s="41">
        <v>0.31045309615384614</v>
      </c>
      <c r="FX88" s="41">
        <v>0.28911217307692305</v>
      </c>
      <c r="FY88" s="41">
        <v>0.32882471153846154</v>
      </c>
      <c r="FZ88" s="41">
        <v>0.3077621538461538</v>
      </c>
      <c r="GA88" s="41">
        <v>0.12796834615384617</v>
      </c>
      <c r="GB88" s="41">
        <v>0.14805353846153849</v>
      </c>
      <c r="GC88" s="41">
        <v>0.19009923076923074</v>
      </c>
      <c r="GD88" s="41">
        <v>0.48717465384615399</v>
      </c>
      <c r="GE88" s="41">
        <v>0.46909340384615378</v>
      </c>
      <c r="GF88" s="41">
        <v>0.13768846153846154</v>
      </c>
      <c r="GG88" s="41">
        <v>0.90431878846153846</v>
      </c>
      <c r="GH88" s="41">
        <v>0.81721450000000018</v>
      </c>
      <c r="GI88" s="41">
        <v>0.5789144423076924</v>
      </c>
      <c r="GJ88" s="41">
        <v>0.61524946153846161</v>
      </c>
      <c r="GK88" s="41">
        <v>0.64570330769230766</v>
      </c>
      <c r="GL88" s="41">
        <v>0.67608825000000006</v>
      </c>
      <c r="GM88" s="41">
        <v>20.434615384615373</v>
      </c>
      <c r="GN88" s="41">
        <v>23.996346153846162</v>
      </c>
      <c r="GO88" s="41">
        <v>24.315576923076929</v>
      </c>
      <c r="GP88" s="41">
        <v>25.065384615384605</v>
      </c>
      <c r="GQ88" s="41">
        <f t="shared" si="83"/>
        <v>3.8809615384615554</v>
      </c>
      <c r="GR88" s="40">
        <v>38.967692307692317</v>
      </c>
      <c r="GS88" s="40">
        <f t="shared" si="84"/>
        <v>98.977938461538486</v>
      </c>
      <c r="GT88" s="4">
        <v>104</v>
      </c>
      <c r="GU88" s="41">
        <f t="shared" si="85"/>
        <v>5.0220615384615144</v>
      </c>
      <c r="GV88" s="41">
        <v>0.79023214285714294</v>
      </c>
      <c r="GW88" s="41">
        <v>0.51084999999999992</v>
      </c>
      <c r="GX88" s="41">
        <v>0.33699642857142853</v>
      </c>
      <c r="GY88" s="41">
        <v>0.75374464285714304</v>
      </c>
      <c r="GZ88" s="41">
        <v>0.36113571428571439</v>
      </c>
      <c r="HA88" s="41">
        <v>0.24685357142857148</v>
      </c>
      <c r="HB88" s="41">
        <v>0.3731112857142857</v>
      </c>
      <c r="HC88" s="41">
        <v>0.35266530357142872</v>
      </c>
      <c r="HD88" s="41">
        <v>0.40296875000000004</v>
      </c>
      <c r="HE88" s="41">
        <v>0.38302466071428576</v>
      </c>
      <c r="HF88" s="41">
        <v>0.17262371428571427</v>
      </c>
      <c r="HG88" s="41">
        <v>0.2065267857142857</v>
      </c>
      <c r="HH88" s="41">
        <v>0.21459766071428574</v>
      </c>
      <c r="HI88" s="41">
        <v>0.52402901785714284</v>
      </c>
      <c r="HJ88" s="41">
        <v>0.5066914821428572</v>
      </c>
      <c r="HK88" s="41">
        <v>0.11428214285714285</v>
      </c>
      <c r="HL88" s="41">
        <v>1.200336892857143</v>
      </c>
      <c r="HM88" s="41">
        <v>1.098347</v>
      </c>
      <c r="HN88" s="41">
        <v>0.53466166071428578</v>
      </c>
      <c r="HO88" s="41">
        <v>0.57864996428571414</v>
      </c>
      <c r="HP88" s="41">
        <v>0.61658676785714273</v>
      </c>
      <c r="HQ88" s="41">
        <v>0.65276774999999998</v>
      </c>
      <c r="HR88" s="41">
        <v>15.233214285714284</v>
      </c>
      <c r="HS88" s="41">
        <v>18.829642857142851</v>
      </c>
      <c r="HT88" s="41">
        <v>19.491428571428571</v>
      </c>
      <c r="HU88" s="41">
        <v>19.983571428571427</v>
      </c>
      <c r="HV88" s="41">
        <f t="shared" si="86"/>
        <v>4.2582142857142866</v>
      </c>
      <c r="HW88" s="41">
        <v>38.41660714285716</v>
      </c>
      <c r="HX88" s="41">
        <f t="shared" si="87"/>
        <v>97.578182142857187</v>
      </c>
      <c r="HY88" s="4">
        <v>106</v>
      </c>
      <c r="HZ88" s="40">
        <f t="shared" si="88"/>
        <v>8.4218178571428126</v>
      </c>
      <c r="IA88" s="41">
        <v>0.73018000000000016</v>
      </c>
      <c r="IB88" s="41">
        <v>0.41512545454545463</v>
      </c>
      <c r="IC88" s="41">
        <v>0.22868181818181815</v>
      </c>
      <c r="ID88" s="41">
        <v>0.67275272727272739</v>
      </c>
      <c r="IE88" s="41">
        <v>0.26825090909090904</v>
      </c>
      <c r="IF88" s="41">
        <v>0.1822</v>
      </c>
      <c r="IG88" s="41">
        <v>0.46311758181818174</v>
      </c>
      <c r="IH88" s="41">
        <v>0.43053734545454553</v>
      </c>
      <c r="II88" s="41">
        <v>0.52363074545454547</v>
      </c>
      <c r="IJ88" s="41">
        <v>0.49340292727272733</v>
      </c>
      <c r="IK88" s="41">
        <v>0.21613787272727278</v>
      </c>
      <c r="IL88" s="41">
        <v>0.29099838181818183</v>
      </c>
      <c r="IM88" s="41">
        <v>0.27485149090909083</v>
      </c>
      <c r="IN88" s="41">
        <v>0.60039460000000033</v>
      </c>
      <c r="IO88" s="41">
        <v>0.57366576363636357</v>
      </c>
      <c r="IP88" s="41">
        <v>8.6050909090909095E-2</v>
      </c>
      <c r="IQ88" s="41">
        <v>1.7425748909090912</v>
      </c>
      <c r="IR88" s="41">
        <v>1.5262472909090905</v>
      </c>
      <c r="IS88" s="41">
        <v>0.52577374545454525</v>
      </c>
      <c r="IT88" s="41">
        <v>0.59541639999999996</v>
      </c>
      <c r="IU88" s="41">
        <v>0.62736316363636369</v>
      </c>
      <c r="IV88" s="41">
        <v>0.68201694545454539</v>
      </c>
      <c r="IW88" s="41">
        <v>21.205818181818191</v>
      </c>
      <c r="IX88" s="41">
        <v>21.351999999999993</v>
      </c>
      <c r="IY88" s="41">
        <v>22.136181818181814</v>
      </c>
      <c r="IZ88" s="41">
        <v>22.721999999999991</v>
      </c>
      <c r="JA88" s="41">
        <f t="shared" si="89"/>
        <v>0.93036363636362296</v>
      </c>
      <c r="JB88" s="41">
        <v>41.248909090909095</v>
      </c>
      <c r="JC88" s="41">
        <f t="shared" si="90"/>
        <v>104.77222909090911</v>
      </c>
      <c r="JD88" s="41">
        <v>112</v>
      </c>
      <c r="JE88" s="41">
        <f t="shared" si="91"/>
        <v>7.2277709090908928</v>
      </c>
      <c r="JF88" s="41">
        <v>0.66660285714285705</v>
      </c>
      <c r="JG88" s="41">
        <v>0.35267428571428583</v>
      </c>
      <c r="JH88" s="41">
        <v>0.16465428571428573</v>
      </c>
      <c r="JI88" s="41">
        <v>0.60619142857142849</v>
      </c>
      <c r="JJ88" s="41">
        <v>0.20488000000000001</v>
      </c>
      <c r="JK88" s="41">
        <v>0.14371999999999999</v>
      </c>
      <c r="JL88" s="41">
        <v>0.53029708571428569</v>
      </c>
      <c r="JM88" s="41">
        <v>0.49547914285714284</v>
      </c>
      <c r="JN88" s="41">
        <v>0.60383722857142863</v>
      </c>
      <c r="JO88" s="41">
        <v>0.57299777142857133</v>
      </c>
      <c r="JP88" s="41">
        <v>0.26508559999999998</v>
      </c>
      <c r="JQ88" s="41">
        <v>0.36404485714285711</v>
      </c>
      <c r="JR88" s="41">
        <v>0.3078488571428572</v>
      </c>
      <c r="JS88" s="41">
        <v>0.64499934285714278</v>
      </c>
      <c r="JT88" s="41">
        <v>0.61663305714285699</v>
      </c>
      <c r="JU88" s="41">
        <v>6.1159999999999992E-2</v>
      </c>
      <c r="JV88" s="41">
        <v>2.2751986571428566</v>
      </c>
      <c r="JW88" s="41">
        <v>1.9778095142857142</v>
      </c>
      <c r="JX88" s="41">
        <v>0.50852448571428577</v>
      </c>
      <c r="JY88" s="41">
        <v>0.58273039999999998</v>
      </c>
      <c r="JZ88" s="41">
        <v>0.62262425714285696</v>
      </c>
      <c r="KA88" s="41">
        <v>0.67863971428571424</v>
      </c>
      <c r="KB88" s="41">
        <v>24.082571428571423</v>
      </c>
      <c r="KC88" s="41">
        <v>21.169714285714292</v>
      </c>
      <c r="KD88" s="41">
        <v>21.898857142857139</v>
      </c>
      <c r="KE88" s="41">
        <v>21.898857142857143</v>
      </c>
      <c r="KF88" s="41">
        <f t="shared" si="92"/>
        <v>-2.1837142857142844</v>
      </c>
      <c r="KG88" s="41">
        <v>43.684857142857147</v>
      </c>
      <c r="KH88" s="41">
        <f t="shared" si="93"/>
        <v>110.95953714285716</v>
      </c>
      <c r="KI88" s="41">
        <v>120</v>
      </c>
      <c r="KJ88" s="41">
        <f t="shared" si="94"/>
        <v>9.0404628571428418</v>
      </c>
      <c r="KK88" s="41">
        <v>0.37298648648648647</v>
      </c>
      <c r="KL88" s="41">
        <v>0.19592702702702705</v>
      </c>
      <c r="KM88" s="41">
        <v>7.4724324324324312E-2</v>
      </c>
      <c r="KN88" s="41">
        <v>0.34710270270270271</v>
      </c>
      <c r="KO88" s="41">
        <v>0.10090540540540538</v>
      </c>
      <c r="KP88" s="41">
        <v>7.4821621621621634E-2</v>
      </c>
      <c r="KQ88" s="41">
        <v>0.57360475675675671</v>
      </c>
      <c r="KR88" s="41">
        <v>0.54941821621621645</v>
      </c>
      <c r="KS88" s="41">
        <v>0.66587051351351367</v>
      </c>
      <c r="KT88" s="41">
        <v>0.64562064864864854</v>
      </c>
      <c r="KU88" s="41">
        <v>0.31971713513513522</v>
      </c>
      <c r="KV88" s="41">
        <v>0.4478327297297296</v>
      </c>
      <c r="KW88" s="41">
        <v>0.31057997297297296</v>
      </c>
      <c r="KX88" s="41">
        <v>0.66512335135135137</v>
      </c>
      <c r="KY88" s="41">
        <v>0.6450192702702704</v>
      </c>
      <c r="KZ88" s="41">
        <v>2.6083783783783787E-2</v>
      </c>
      <c r="LA88" s="41">
        <v>2.7060304864864864</v>
      </c>
      <c r="LB88" s="41">
        <v>2.4474781621621626</v>
      </c>
      <c r="LC88" s="41">
        <v>0.46578372972972965</v>
      </c>
      <c r="LD88" s="41">
        <v>0.54146672972972965</v>
      </c>
      <c r="LE88" s="41">
        <v>0.59110445945945966</v>
      </c>
      <c r="LF88" s="41">
        <v>0.64867754054054072</v>
      </c>
      <c r="LG88" s="41">
        <v>19.985675675675687</v>
      </c>
      <c r="LH88" s="41">
        <v>16.97675675675675</v>
      </c>
      <c r="LI88" s="41">
        <v>17.210540540540546</v>
      </c>
      <c r="LJ88" s="41">
        <v>16.922702702702701</v>
      </c>
      <c r="LK88" s="41">
        <f t="shared" si="95"/>
        <v>-2.775135135135141</v>
      </c>
      <c r="LL88" s="41">
        <v>56.239729729729738</v>
      </c>
      <c r="LM88" s="41">
        <f t="shared" si="96"/>
        <v>142.84891351351354</v>
      </c>
      <c r="LN88" s="41">
        <v>150</v>
      </c>
      <c r="LO88" s="41">
        <f t="shared" si="97"/>
        <v>7.1510864864864629</v>
      </c>
      <c r="LP88" s="41">
        <v>0.37763214285714286</v>
      </c>
      <c r="LQ88" s="41">
        <v>0.18751785714285715</v>
      </c>
      <c r="LR88" s="41">
        <v>7.056071428571431E-2</v>
      </c>
      <c r="LS88" s="41">
        <v>0.34955714285714284</v>
      </c>
      <c r="LT88" s="41">
        <v>0.1029035714285714</v>
      </c>
      <c r="LU88" s="41">
        <v>7.4746428571428575E-2</v>
      </c>
      <c r="LV88" s="41">
        <v>0.5724791071428571</v>
      </c>
      <c r="LW88" s="41">
        <v>0.54630721428571438</v>
      </c>
      <c r="LX88" s="41">
        <v>0.68572239285714287</v>
      </c>
      <c r="LY88" s="41">
        <v>0.66483978571428559</v>
      </c>
      <c r="LZ88" s="41">
        <v>0.29212364285714293</v>
      </c>
      <c r="MA88" s="41">
        <v>0.45513071428571433</v>
      </c>
      <c r="MB88" s="41">
        <v>0.33622635714285709</v>
      </c>
      <c r="MC88" s="41">
        <v>0.66930892857142865</v>
      </c>
      <c r="MD88" s="41">
        <v>0.64777200000000001</v>
      </c>
      <c r="ME88" s="41">
        <v>2.8157142857142849E-2</v>
      </c>
      <c r="MF88" s="41">
        <v>2.7137329285714284</v>
      </c>
      <c r="MG88" s="41">
        <v>2.4383895357142862</v>
      </c>
      <c r="MH88" s="41">
        <v>0.48985164285714283</v>
      </c>
      <c r="MI88" s="41">
        <v>0.59109553571428575</v>
      </c>
      <c r="MJ88" s="41">
        <v>0.61719192857142857</v>
      </c>
      <c r="MK88" s="41">
        <v>0.69228853571428584</v>
      </c>
      <c r="ML88" s="41">
        <v>22.311785714285715</v>
      </c>
      <c r="MM88" s="41">
        <v>20.415357142857143</v>
      </c>
      <c r="MN88" s="41">
        <v>21.005000000000003</v>
      </c>
      <c r="MO88" s="41">
        <v>20.542142857142856</v>
      </c>
      <c r="MP88" s="41">
        <f t="shared" si="98"/>
        <v>-1.3067857142857129</v>
      </c>
      <c r="MQ88" s="41">
        <v>58.922142857142852</v>
      </c>
      <c r="MR88" s="41">
        <f t="shared" si="99"/>
        <v>149.66224285714284</v>
      </c>
      <c r="MS88" s="41">
        <v>150</v>
      </c>
      <c r="MT88" s="41">
        <f t="shared" si="100"/>
        <v>0.33775714285715708</v>
      </c>
      <c r="MU88" s="41">
        <v>0.32849687499999997</v>
      </c>
      <c r="MV88" s="41">
        <v>0.17268437499999995</v>
      </c>
      <c r="MW88" s="41">
        <v>6.9578125000000018E-2</v>
      </c>
      <c r="MX88" s="41">
        <v>0.30117812499999996</v>
      </c>
      <c r="MY88" s="41">
        <v>9.425E-2</v>
      </c>
      <c r="MZ88" s="41">
        <v>6.999374999999998E-2</v>
      </c>
      <c r="NA88" s="41">
        <v>0.55453200000000002</v>
      </c>
      <c r="NB88" s="41">
        <v>0.52391893749999996</v>
      </c>
      <c r="NC88" s="41">
        <v>0.65042343749999987</v>
      </c>
      <c r="ND88" s="41">
        <v>0.62467537499999992</v>
      </c>
      <c r="NE88" s="41">
        <v>0.29480253124999994</v>
      </c>
      <c r="NF88" s="41">
        <v>0.42645106250000003</v>
      </c>
      <c r="NG88" s="41">
        <v>0.31045956250000006</v>
      </c>
      <c r="NH88" s="41">
        <v>0.64835178124999993</v>
      </c>
      <c r="NI88" s="41">
        <v>0.62252418750000005</v>
      </c>
      <c r="NJ88" s="41">
        <v>2.4256249999999997E-2</v>
      </c>
      <c r="NK88" s="41">
        <v>2.5132213749999996</v>
      </c>
      <c r="NL88" s="41">
        <v>2.2226887812500005</v>
      </c>
      <c r="NM88" s="41">
        <v>0.47676759375000005</v>
      </c>
      <c r="NN88" s="41">
        <v>0.56115753125000012</v>
      </c>
      <c r="NO88" s="41">
        <v>0.59986746874999997</v>
      </c>
      <c r="NP88" s="41">
        <v>0.663991</v>
      </c>
      <c r="NQ88" s="41">
        <v>24.039687499999999</v>
      </c>
      <c r="NR88" s="41">
        <v>22.076249999999995</v>
      </c>
      <c r="NS88" s="41">
        <v>23.005937499999991</v>
      </c>
      <c r="NT88" s="41">
        <v>23.203749999999996</v>
      </c>
      <c r="NU88" s="41">
        <f t="shared" si="101"/>
        <v>-1.0337500000000084</v>
      </c>
      <c r="NV88" s="41">
        <v>75.960312500000015</v>
      </c>
      <c r="NW88" s="41">
        <f t="shared" si="102"/>
        <v>192.93919375000004</v>
      </c>
      <c r="NX88" s="41">
        <v>174</v>
      </c>
      <c r="NY88" s="41">
        <f t="shared" si="103"/>
        <v>-18.939193750000044</v>
      </c>
      <c r="NZ88" s="41">
        <v>0.28846296296296287</v>
      </c>
      <c r="OA88" s="41">
        <v>0.15785185185185188</v>
      </c>
      <c r="OB88" s="41">
        <v>6.7307407407407399E-2</v>
      </c>
      <c r="OC88" s="41">
        <v>0.26464444444444446</v>
      </c>
      <c r="OD88" s="41">
        <v>8.8944444444444437E-2</v>
      </c>
      <c r="OE88" s="41">
        <v>6.2162962962962968E-2</v>
      </c>
      <c r="OF88" s="41">
        <v>0.52796937037037028</v>
      </c>
      <c r="OG88" s="41">
        <v>0.49696251851851847</v>
      </c>
      <c r="OH88" s="41">
        <v>0.62135607407407401</v>
      </c>
      <c r="OI88" s="41">
        <v>0.59469348148148149</v>
      </c>
      <c r="OJ88" s="41">
        <v>0.27944081481481475</v>
      </c>
      <c r="OK88" s="41">
        <v>0.40278337037037032</v>
      </c>
      <c r="OL88" s="41">
        <v>0.29209188888888887</v>
      </c>
      <c r="OM88" s="41">
        <v>0.64480944444444455</v>
      </c>
      <c r="ON88" s="41">
        <v>0.6196488888888888</v>
      </c>
      <c r="OO88" s="41">
        <v>2.6781481481481486E-2</v>
      </c>
      <c r="OP88" s="41">
        <v>2.2685077037037034</v>
      </c>
      <c r="OQ88" s="41">
        <v>1.9975690740740741</v>
      </c>
      <c r="OR88" s="41">
        <v>0.46972348148148158</v>
      </c>
      <c r="OS88" s="41">
        <v>0.55499211111111102</v>
      </c>
      <c r="OT88" s="41">
        <v>0.58887366666666674</v>
      </c>
      <c r="OU88" s="41">
        <v>0.65474725925925914</v>
      </c>
      <c r="OV88" s="41">
        <v>15.602592592592593</v>
      </c>
      <c r="OW88" s="41">
        <v>14.064444444444442</v>
      </c>
      <c r="OX88" s="41">
        <v>14.503333333333334</v>
      </c>
      <c r="OY88" s="41">
        <v>14.450000000000003</v>
      </c>
      <c r="OZ88" s="41">
        <f t="shared" si="104"/>
        <v>-1.0992592592592594</v>
      </c>
      <c r="PA88" s="41">
        <v>45.974074074074089</v>
      </c>
      <c r="PB88" s="41">
        <f t="shared" si="105"/>
        <v>116.77414814814819</v>
      </c>
      <c r="PC88" s="41">
        <v>184</v>
      </c>
      <c r="PD88" s="41">
        <f t="shared" si="106"/>
        <v>67.225851851851814</v>
      </c>
      <c r="PE88" s="41">
        <v>0.29399795918367344</v>
      </c>
      <c r="PF88" s="41">
        <v>0.13178979591836737</v>
      </c>
      <c r="PG88" s="41">
        <v>8.2691836734693838E-2</v>
      </c>
      <c r="PH88" s="41">
        <v>0.26505306122448979</v>
      </c>
      <c r="PI88" s="41">
        <v>8.8232653061224478E-2</v>
      </c>
      <c r="PJ88" s="41">
        <v>6.8144897959183687E-2</v>
      </c>
      <c r="PK88" s="41">
        <v>0.5376962448979592</v>
      </c>
      <c r="PL88" s="41">
        <v>0.50030293877551024</v>
      </c>
      <c r="PM88" s="41">
        <v>0.56119134693877548</v>
      </c>
      <c r="PN88" s="41">
        <v>0.52517459183673465</v>
      </c>
      <c r="PO88" s="41">
        <v>0.19802136734693881</v>
      </c>
      <c r="PP88" s="41">
        <v>0.23107944897959182</v>
      </c>
      <c r="PQ88" s="41">
        <v>0.38042930612244913</v>
      </c>
      <c r="PR88" s="41">
        <v>0.62355161224489775</v>
      </c>
      <c r="PS88" s="41">
        <v>0.59107030612244893</v>
      </c>
      <c r="PT88" s="41">
        <v>2.0087755102040816E-2</v>
      </c>
      <c r="PU88" s="41">
        <v>2.3432874489795918</v>
      </c>
      <c r="PV88" s="41">
        <v>2.0131722040816333</v>
      </c>
      <c r="PW88" s="41">
        <v>0.680231551020408</v>
      </c>
      <c r="PX88" s="41">
        <v>0.70799022448979576</v>
      </c>
      <c r="PY88" s="41">
        <v>0.76806606122448962</v>
      </c>
      <c r="PZ88" s="41">
        <v>0.78805097959183679</v>
      </c>
      <c r="QA88" s="41">
        <v>24.248571428571417</v>
      </c>
      <c r="QB88" s="41">
        <v>21.953673469387745</v>
      </c>
      <c r="QC88" s="41">
        <v>22.19163265306123</v>
      </c>
      <c r="QD88" s="41">
        <v>21.971020408163259</v>
      </c>
      <c r="QE88" s="41">
        <f t="shared" si="107"/>
        <v>-2.0569387755101864</v>
      </c>
      <c r="QF88" s="41">
        <v>74.016734693877495</v>
      </c>
      <c r="QG88" s="41">
        <f t="shared" si="108"/>
        <v>188.00250612244884</v>
      </c>
      <c r="QH88" s="41">
        <v>185</v>
      </c>
      <c r="QI88" s="41">
        <f t="shared" si="109"/>
        <v>-3.0025061224488354</v>
      </c>
      <c r="QJ88" s="41">
        <v>0.26101999999999997</v>
      </c>
      <c r="QK88" s="41">
        <v>0.16061333333333336</v>
      </c>
      <c r="QL88" s="41">
        <v>8.3476666666666671E-2</v>
      </c>
      <c r="QM88" s="41">
        <v>0.18467999999999993</v>
      </c>
      <c r="QN88" s="41">
        <v>8.1220000000000001E-2</v>
      </c>
      <c r="QO88" s="41">
        <v>6.7763333333333328E-2</v>
      </c>
      <c r="QP88" s="41">
        <v>0.52524979999999999</v>
      </c>
      <c r="QQ88" s="41">
        <v>0.38925793333333336</v>
      </c>
      <c r="QR88" s="41">
        <v>0.51557629999999999</v>
      </c>
      <c r="QS88" s="41">
        <v>0.37801370000000001</v>
      </c>
      <c r="QT88" s="41">
        <v>0.32841710000000013</v>
      </c>
      <c r="QU88" s="41">
        <v>0.31648376666666672</v>
      </c>
      <c r="QV88" s="41">
        <v>0.23809633333333335</v>
      </c>
      <c r="QW88" s="41">
        <v>0.58771589999999996</v>
      </c>
      <c r="QX88" s="41">
        <v>0.46311173333333333</v>
      </c>
      <c r="QY88" s="41">
        <v>1.3456666666666667E-2</v>
      </c>
      <c r="QZ88" s="41">
        <v>2.227061566666666</v>
      </c>
      <c r="RA88" s="41">
        <v>1.2845306999999999</v>
      </c>
      <c r="RB88" s="41">
        <v>0.46372839999999999</v>
      </c>
      <c r="RC88" s="41">
        <v>0.45321923333333342</v>
      </c>
      <c r="RD88" s="41">
        <v>0.56595790000000001</v>
      </c>
      <c r="RE88" s="41">
        <v>0.5576125666666667</v>
      </c>
      <c r="RF88" s="41">
        <v>24.980333333333327</v>
      </c>
      <c r="RG88" s="41">
        <v>24.196333333333328</v>
      </c>
      <c r="RH88" s="41">
        <v>24.548999999999999</v>
      </c>
      <c r="RI88" s="41">
        <v>24.369666666666664</v>
      </c>
      <c r="RJ88" s="41">
        <f t="shared" si="110"/>
        <v>-0.43133333333332757</v>
      </c>
      <c r="RK88" s="41">
        <v>75.95</v>
      </c>
      <c r="RL88" s="41">
        <f t="shared" si="111"/>
        <v>192.91300000000001</v>
      </c>
      <c r="RM88" s="41">
        <v>197</v>
      </c>
      <c r="RN88" s="41">
        <f t="shared" si="112"/>
        <v>4.0869999999999891</v>
      </c>
      <c r="RO88" s="41">
        <v>0.24135588235294125</v>
      </c>
      <c r="RP88" s="41">
        <v>0.11989411764705882</v>
      </c>
      <c r="RQ88" s="41">
        <v>7.3911764705882357E-2</v>
      </c>
      <c r="RR88" s="41">
        <v>0.16924705882352936</v>
      </c>
      <c r="RS88" s="41">
        <v>7.8491176470588231E-2</v>
      </c>
      <c r="RT88" s="41">
        <v>6.10970588235294E-2</v>
      </c>
      <c r="RU88" s="41">
        <v>0.50934682352941163</v>
      </c>
      <c r="RV88" s="41">
        <v>0.36652735294117644</v>
      </c>
      <c r="RW88" s="41">
        <v>0.53107555882352953</v>
      </c>
      <c r="RX88" s="41">
        <v>0.39288791176470589</v>
      </c>
      <c r="RY88" s="41">
        <v>0.20924114705882357</v>
      </c>
      <c r="RZ88" s="41">
        <v>0.23815352941176471</v>
      </c>
      <c r="SA88" s="41">
        <v>0.33591638235294119</v>
      </c>
      <c r="SB88" s="41">
        <v>0.59523132352941199</v>
      </c>
      <c r="SC88" s="41">
        <v>0.46966358823529419</v>
      </c>
      <c r="SD88" s="41">
        <v>1.739411764705882E-2</v>
      </c>
      <c r="SE88" s="41">
        <v>2.0906952647058823</v>
      </c>
      <c r="SF88" s="41">
        <v>1.1754514117647057</v>
      </c>
      <c r="SG88" s="41">
        <v>0.63599329411764716</v>
      </c>
      <c r="SH88" s="41">
        <v>0.65942082352941167</v>
      </c>
      <c r="SI88" s="41">
        <v>0.72630755882352949</v>
      </c>
      <c r="SJ88" s="41">
        <v>0.74399941176470574</v>
      </c>
      <c r="SK88" s="41">
        <v>28.980882352941176</v>
      </c>
      <c r="SL88" s="41">
        <v>26.247352941176469</v>
      </c>
      <c r="SM88" s="41">
        <v>26.843235294117644</v>
      </c>
      <c r="SN88" s="41">
        <v>26.940294117647056</v>
      </c>
      <c r="SO88" s="41">
        <f t="shared" si="113"/>
        <v>-2.1376470588235321</v>
      </c>
      <c r="SP88" s="42">
        <v>75.969705882352912</v>
      </c>
      <c r="SQ88" s="42">
        <f t="shared" si="114"/>
        <v>192.96305294117639</v>
      </c>
      <c r="SR88" s="42">
        <v>202.5</v>
      </c>
      <c r="SS88" s="42">
        <f t="shared" si="115"/>
        <v>9.536947058823614</v>
      </c>
      <c r="ST88" s="41">
        <v>0.23014909090909091</v>
      </c>
      <c r="SU88" s="41">
        <v>0.12587090909090909</v>
      </c>
      <c r="SV88" s="41">
        <v>9.2043636363636383E-2</v>
      </c>
      <c r="SW88" s="41">
        <v>0.16983454545454549</v>
      </c>
      <c r="SX88" s="41">
        <v>8.9190909090909112E-2</v>
      </c>
      <c r="SY88" s="41">
        <v>6.4563636363636351E-2</v>
      </c>
      <c r="SZ88" s="41">
        <v>0.44052687272727276</v>
      </c>
      <c r="TA88" s="41">
        <v>0.31146752727272725</v>
      </c>
      <c r="TB88" s="41">
        <v>0.42764485454545448</v>
      </c>
      <c r="TC88" s="41">
        <v>0.29700232727272735</v>
      </c>
      <c r="TD88" s="41">
        <v>0.17038912727272726</v>
      </c>
      <c r="TE88" s="41">
        <v>0.15500345454545456</v>
      </c>
      <c r="TF88" s="41">
        <v>0.29231849090909096</v>
      </c>
      <c r="TG88" s="41">
        <v>0.56107665454545463</v>
      </c>
      <c r="TH88" s="41">
        <v>0.44905334545454539</v>
      </c>
      <c r="TI88" s="41">
        <v>2.4627272727272727E-2</v>
      </c>
      <c r="TJ88" s="41">
        <v>1.5922752545454544</v>
      </c>
      <c r="TK88" s="41">
        <v>0.91139741818181841</v>
      </c>
      <c r="TL88" s="41">
        <v>0.68624992727272716</v>
      </c>
      <c r="TM88" s="41">
        <v>0.66426661818181831</v>
      </c>
      <c r="TN88" s="41">
        <v>0.75587241818181794</v>
      </c>
      <c r="TO88" s="41">
        <v>0.73893623636363648</v>
      </c>
      <c r="TP88" s="41">
        <v>31.257818181818198</v>
      </c>
      <c r="TQ88" s="41">
        <v>31.063272727272725</v>
      </c>
      <c r="TR88" s="41">
        <v>31.646545454545461</v>
      </c>
      <c r="TS88" s="41">
        <v>30.707636363636365</v>
      </c>
      <c r="TT88" s="41">
        <f t="shared" si="62"/>
        <v>0.38872727272726237</v>
      </c>
      <c r="TU88" s="41">
        <v>75.974363636363591</v>
      </c>
      <c r="TV88" s="41">
        <f t="shared" si="65"/>
        <v>192.97488363636353</v>
      </c>
      <c r="TW88" s="41">
        <v>207</v>
      </c>
      <c r="TX88" s="41">
        <f t="shared" si="66"/>
        <v>14.025116363636471</v>
      </c>
      <c r="TY88" s="41">
        <v>0.21873999999999996</v>
      </c>
      <c r="TZ88" s="41">
        <v>0.11900400000000001</v>
      </c>
      <c r="UA88" s="41">
        <v>9.3875999999999973E-2</v>
      </c>
      <c r="UB88" s="41">
        <v>0.15845200000000001</v>
      </c>
      <c r="UC88" s="41">
        <v>9.3216000000000007E-2</v>
      </c>
      <c r="UD88" s="41">
        <v>6.3955999999999999E-2</v>
      </c>
      <c r="UE88" s="41">
        <v>0.40165652000000007</v>
      </c>
      <c r="UF88" s="41">
        <v>0.25959436000000002</v>
      </c>
      <c r="UG88" s="41">
        <v>0.39886484000000011</v>
      </c>
      <c r="UH88" s="41">
        <v>0.25679472000000003</v>
      </c>
      <c r="UI88" s="41">
        <v>0.12127872000000003</v>
      </c>
      <c r="UJ88" s="41">
        <v>0.11810552000000003</v>
      </c>
      <c r="UK88" s="41">
        <v>0.29503824000000001</v>
      </c>
      <c r="UL88" s="41">
        <v>0.54669588000000002</v>
      </c>
      <c r="UM88" s="41">
        <v>0.42571927999999992</v>
      </c>
      <c r="UN88" s="41">
        <v>2.9260000000000001E-2</v>
      </c>
      <c r="UO88" s="41">
        <v>1.36078872</v>
      </c>
      <c r="UP88" s="41">
        <v>0.70970420000000001</v>
      </c>
      <c r="UQ88" s="41">
        <v>0.74950627999999997</v>
      </c>
      <c r="UR88" s="41">
        <v>0.7341785999999999</v>
      </c>
      <c r="US88" s="41">
        <v>0.80438616000000007</v>
      </c>
      <c r="UT88" s="41">
        <v>0.79334135999999988</v>
      </c>
      <c r="UU88" s="41">
        <v>32.8292</v>
      </c>
      <c r="UV88" s="41">
        <v>30.991600000000002</v>
      </c>
      <c r="UW88" s="41">
        <v>31.326400000000003</v>
      </c>
      <c r="UX88" s="41">
        <v>31.394800000000004</v>
      </c>
      <c r="UY88" s="41">
        <f t="shared" si="116"/>
        <v>-1.502799999999997</v>
      </c>
      <c r="UZ88" s="42">
        <v>74.368400000000008</v>
      </c>
      <c r="VA88" s="42">
        <f t="shared" si="117"/>
        <v>188.89573600000003</v>
      </c>
      <c r="VB88" s="42">
        <v>206</v>
      </c>
      <c r="VC88" s="42">
        <f t="shared" si="118"/>
        <v>17.104263999999972</v>
      </c>
      <c r="VD88" s="41">
        <f t="shared" si="71"/>
        <v>22.961812717178809</v>
      </c>
      <c r="VE88" s="41">
        <f t="shared" si="72"/>
        <v>23.556416424673451</v>
      </c>
      <c r="VF88" s="41">
        <f t="shared" si="120"/>
        <v>5.1798229769784827</v>
      </c>
    </row>
    <row r="89" spans="1:578" x14ac:dyDescent="0.25">
      <c r="A89" s="4">
        <v>2</v>
      </c>
      <c r="B89" s="4">
        <v>9</v>
      </c>
      <c r="C89" s="28">
        <v>908</v>
      </c>
      <c r="D89" s="42">
        <v>-9999</v>
      </c>
      <c r="E89" s="42">
        <v>-9999</v>
      </c>
      <c r="F89" s="4">
        <v>8</v>
      </c>
      <c r="G89" s="4">
        <v>48.8</v>
      </c>
      <c r="H89" s="40">
        <v>475.4</v>
      </c>
      <c r="I89" s="40">
        <f t="shared" si="73"/>
        <v>524.19999999999993</v>
      </c>
      <c r="J89" s="41">
        <f t="shared" si="74"/>
        <v>1.0841778697001032</v>
      </c>
      <c r="K89" s="4" t="s">
        <v>8</v>
      </c>
      <c r="L89" s="42">
        <v>0</v>
      </c>
      <c r="M89" s="42">
        <f t="shared" si="68"/>
        <v>0</v>
      </c>
      <c r="N89" s="42">
        <v>-9999</v>
      </c>
      <c r="O89" s="42">
        <v>-9999</v>
      </c>
      <c r="P89" s="42">
        <v>-9999</v>
      </c>
      <c r="Q89" s="42">
        <v>-9999</v>
      </c>
      <c r="R89" s="42">
        <v>-9999</v>
      </c>
      <c r="S89" s="42">
        <v>-9999</v>
      </c>
      <c r="T89" s="42">
        <v>-9999</v>
      </c>
      <c r="U89" s="42">
        <v>-9999</v>
      </c>
      <c r="V89" s="42">
        <v>-9999</v>
      </c>
      <c r="W89" s="42">
        <v>-9999</v>
      </c>
      <c r="X89" s="42">
        <v>-9999</v>
      </c>
      <c r="Y89" s="42">
        <v>-9999</v>
      </c>
      <c r="Z89" s="42">
        <v>-9999</v>
      </c>
      <c r="AA89" s="42">
        <v>-9999</v>
      </c>
      <c r="AB89" s="42">
        <v>-9999</v>
      </c>
      <c r="AC89" s="42">
        <v>-9999</v>
      </c>
      <c r="AD89" s="42">
        <v>-9999</v>
      </c>
      <c r="AE89" s="42">
        <v>-9999</v>
      </c>
      <c r="AF89" s="57">
        <v>-9999</v>
      </c>
      <c r="AG89" s="42">
        <v>-9999</v>
      </c>
      <c r="AH89" s="42">
        <v>-9999</v>
      </c>
      <c r="AI89" s="42">
        <v>-9999</v>
      </c>
      <c r="AJ89" s="42">
        <v>-9999</v>
      </c>
      <c r="AK89" s="42">
        <v>-9999</v>
      </c>
      <c r="AL89" s="42">
        <v>-9999</v>
      </c>
      <c r="AM89" s="42">
        <v>-9999</v>
      </c>
      <c r="AN89" s="42">
        <v>-9999</v>
      </c>
      <c r="AO89" s="42">
        <v>-9999</v>
      </c>
      <c r="AP89" s="42">
        <v>-9999</v>
      </c>
      <c r="AQ89" s="42">
        <v>-9999</v>
      </c>
      <c r="AR89" s="42">
        <v>-9999</v>
      </c>
      <c r="AS89" s="42">
        <v>-9999</v>
      </c>
      <c r="AT89" s="42">
        <v>-9999</v>
      </c>
      <c r="AU89" s="42">
        <v>-9999</v>
      </c>
      <c r="AV89" s="42">
        <v>-9999</v>
      </c>
      <c r="AW89" s="42">
        <v>-9999</v>
      </c>
      <c r="AX89" s="42">
        <v>-9999</v>
      </c>
      <c r="AY89" s="42">
        <v>-9999</v>
      </c>
      <c r="AZ89" s="42">
        <v>-9999</v>
      </c>
      <c r="BA89" s="42">
        <v>-9999</v>
      </c>
      <c r="BB89" s="42">
        <v>-9999</v>
      </c>
      <c r="BC89" s="42">
        <v>-9999</v>
      </c>
      <c r="BD89" s="42">
        <v>-9999</v>
      </c>
      <c r="BE89" s="42">
        <v>-9999</v>
      </c>
      <c r="BF89" s="42">
        <v>-9999</v>
      </c>
      <c r="BG89" s="42">
        <v>-9999</v>
      </c>
      <c r="BH89" s="42">
        <v>-9999</v>
      </c>
      <c r="BI89" s="42">
        <v>-9999</v>
      </c>
      <c r="BJ89" s="42">
        <v>-9999</v>
      </c>
      <c r="BK89" s="42">
        <v>-9999</v>
      </c>
      <c r="BL89" s="42">
        <v>-9999</v>
      </c>
      <c r="BM89" s="42">
        <v>-9999</v>
      </c>
      <c r="BN89" s="42">
        <v>-9999</v>
      </c>
      <c r="BO89" s="42">
        <v>-9999</v>
      </c>
      <c r="BP89" s="42">
        <v>-9999</v>
      </c>
      <c r="BQ89" s="42">
        <v>-9999</v>
      </c>
      <c r="BR89" s="42">
        <v>-9999</v>
      </c>
      <c r="BS89" s="42">
        <v>-9999</v>
      </c>
      <c r="BT89" s="42">
        <v>-9999</v>
      </c>
      <c r="BU89" s="42">
        <v>-9999</v>
      </c>
      <c r="BV89" s="42">
        <v>-9999</v>
      </c>
      <c r="BW89" s="42">
        <v>-9999</v>
      </c>
      <c r="BX89" s="42">
        <v>-9999</v>
      </c>
      <c r="BY89" s="42">
        <v>-9999</v>
      </c>
      <c r="BZ89" s="42">
        <v>-9999</v>
      </c>
      <c r="CA89" s="4">
        <v>64.05</v>
      </c>
      <c r="CB89" s="4">
        <v>78.849999999999994</v>
      </c>
      <c r="CC89" s="4">
        <v>68.7</v>
      </c>
      <c r="CD89" s="63">
        <v>-9999</v>
      </c>
      <c r="CE89" s="60">
        <v>-9999</v>
      </c>
      <c r="CF89" s="42">
        <v>-9999</v>
      </c>
      <c r="CG89" s="42">
        <v>-9999</v>
      </c>
      <c r="CH89" s="61">
        <v>-9999</v>
      </c>
      <c r="CI89" s="60">
        <v>-9999</v>
      </c>
      <c r="CJ89" s="42">
        <v>-9999</v>
      </c>
      <c r="CK89" s="42">
        <v>-9999</v>
      </c>
      <c r="CL89" s="62">
        <v>-9999</v>
      </c>
      <c r="CM89" s="60">
        <v>-9999</v>
      </c>
      <c r="CN89" s="42">
        <v>-9999</v>
      </c>
      <c r="CO89" s="42">
        <v>-9999</v>
      </c>
      <c r="CP89" s="62">
        <v>-9999</v>
      </c>
      <c r="CQ89" s="60">
        <v>-9999</v>
      </c>
      <c r="CR89" s="42">
        <v>-9999</v>
      </c>
      <c r="CS89" s="42">
        <v>-9999</v>
      </c>
      <c r="CT89" s="8">
        <v>746.5</v>
      </c>
      <c r="CU89" s="8">
        <v>3.7965129443731609</v>
      </c>
      <c r="CV89" s="8">
        <v>4.7672625000000002</v>
      </c>
      <c r="CW89" s="8">
        <v>1565.8881800614085</v>
      </c>
      <c r="CX89" s="25">
        <f t="shared" si="119"/>
        <v>1565.8881800614085</v>
      </c>
      <c r="CY89" s="25">
        <f t="shared" si="75"/>
        <v>1622.826086956522</v>
      </c>
      <c r="CZ89" s="60">
        <v>-9999</v>
      </c>
      <c r="DA89" s="43">
        <v>1.27</v>
      </c>
      <c r="DB89" s="41">
        <f t="shared" si="76"/>
        <v>19.886779886779888</v>
      </c>
      <c r="DC89" s="41">
        <v>67.900000000000006</v>
      </c>
      <c r="DD89" s="41">
        <v>1283</v>
      </c>
      <c r="DE89" s="41">
        <f t="shared" si="70"/>
        <v>52.9228371005456</v>
      </c>
      <c r="DF89" s="41">
        <v>95</v>
      </c>
      <c r="DG89" s="41">
        <v>0.78668484848484843</v>
      </c>
      <c r="DH89" s="41">
        <v>0.56894545454545475</v>
      </c>
      <c r="DI89" s="41">
        <v>0.48025151515151498</v>
      </c>
      <c r="DJ89" s="41">
        <v>0.7495303030303031</v>
      </c>
      <c r="DK89" s="41">
        <v>0.48905151515151524</v>
      </c>
      <c r="DL89" s="41">
        <v>0.30441515151515153</v>
      </c>
      <c r="DM89" s="41">
        <v>0.23300409090909088</v>
      </c>
      <c r="DN89" s="41">
        <v>0.21020851515151512</v>
      </c>
      <c r="DO89" s="41">
        <v>0.24127975757575756</v>
      </c>
      <c r="DP89" s="41">
        <v>0.21859957575757577</v>
      </c>
      <c r="DQ89" s="41">
        <v>7.5917727272727276E-2</v>
      </c>
      <c r="DR89" s="41">
        <v>8.4724393939393919E-2</v>
      </c>
      <c r="DS89" s="41">
        <v>0.15983821212121213</v>
      </c>
      <c r="DT89" s="41">
        <v>0.4413950909090909</v>
      </c>
      <c r="DU89" s="41">
        <v>0.4219257272727272</v>
      </c>
      <c r="DV89" s="41">
        <v>0.18463636363636363</v>
      </c>
      <c r="DW89" s="41">
        <v>0.60815596969696983</v>
      </c>
      <c r="DX89" s="41">
        <v>0.53283757575757562</v>
      </c>
      <c r="DY89" s="41">
        <v>0.66000000000000014</v>
      </c>
      <c r="DZ89" s="41">
        <v>0.68551093939393926</v>
      </c>
      <c r="EA89" s="41">
        <v>0.70604393939393961</v>
      </c>
      <c r="EB89" s="41">
        <v>0.72743721212121215</v>
      </c>
      <c r="EC89" s="41">
        <v>21.621818181818185</v>
      </c>
      <c r="ED89" s="41">
        <v>23.4</v>
      </c>
      <c r="EE89" s="41">
        <v>24.777878787878784</v>
      </c>
      <c r="EF89" s="41">
        <v>26.074242424242424</v>
      </c>
      <c r="EG89" s="41">
        <f t="shared" si="77"/>
        <v>3.1560606060605991</v>
      </c>
      <c r="EH89" s="41">
        <v>37.421212121212115</v>
      </c>
      <c r="EI89" s="42">
        <f t="shared" si="78"/>
        <v>95.049878787878768</v>
      </c>
      <c r="EJ89" s="4">
        <v>105</v>
      </c>
      <c r="EK89" s="40">
        <f t="shared" si="79"/>
        <v>9.9501212121212319</v>
      </c>
      <c r="EL89" s="41">
        <v>0.73129622641509406</v>
      </c>
      <c r="EM89" s="41">
        <v>0.51803207547169827</v>
      </c>
      <c r="EN89" s="41">
        <v>0.42037924528301873</v>
      </c>
      <c r="EO89" s="41">
        <v>0.69560377358490588</v>
      </c>
      <c r="EP89" s="41">
        <v>0.43391509433962266</v>
      </c>
      <c r="EQ89" s="41">
        <v>0.27260377358490562</v>
      </c>
      <c r="ER89" s="41">
        <v>0.25499030188679239</v>
      </c>
      <c r="ES89" s="41">
        <v>0.23158658490566042</v>
      </c>
      <c r="ET89" s="41">
        <v>0.26948581132075472</v>
      </c>
      <c r="EU89" s="41">
        <v>0.24628666037735847</v>
      </c>
      <c r="EV89" s="41">
        <v>8.8726660377358463E-2</v>
      </c>
      <c r="EW89" s="41">
        <v>0.10426011320754719</v>
      </c>
      <c r="EX89" s="41">
        <v>0.17005058490566038</v>
      </c>
      <c r="EY89" s="41">
        <v>0.45637035849056606</v>
      </c>
      <c r="EZ89" s="41">
        <v>0.43648466037735861</v>
      </c>
      <c r="FA89" s="41">
        <v>0.16131132075471699</v>
      </c>
      <c r="FB89" s="41">
        <v>0.68541201886792447</v>
      </c>
      <c r="FC89" s="41">
        <v>0.60350484905660362</v>
      </c>
      <c r="FD89" s="41">
        <v>0.62958356603773591</v>
      </c>
      <c r="FE89" s="41">
        <v>0.66705890566037718</v>
      </c>
      <c r="FF89" s="41">
        <v>0.68277933962264126</v>
      </c>
      <c r="FG89" s="41">
        <v>0.71432160377358511</v>
      </c>
      <c r="FH89" s="41">
        <v>21.581509433962271</v>
      </c>
      <c r="FI89" s="41">
        <v>23.974150943396225</v>
      </c>
      <c r="FJ89" s="41">
        <v>24.989433962264162</v>
      </c>
      <c r="FK89" s="41">
        <v>25.864339622641513</v>
      </c>
      <c r="FL89" s="41">
        <f t="shared" si="80"/>
        <v>3.4079245283018906</v>
      </c>
      <c r="FM89" s="41">
        <v>39.55773584905662</v>
      </c>
      <c r="FN89" s="40">
        <f t="shared" si="81"/>
        <v>100.47664905660382</v>
      </c>
      <c r="FO89" s="4">
        <v>105</v>
      </c>
      <c r="FP89" s="40">
        <f t="shared" si="82"/>
        <v>4.5233509433961814</v>
      </c>
      <c r="FQ89" s="41">
        <v>0.73966530612244885</v>
      </c>
      <c r="FR89" s="41">
        <v>0.51177142857142865</v>
      </c>
      <c r="FS89" s="41">
        <v>0.38581224489795912</v>
      </c>
      <c r="FT89" s="41">
        <v>0.70656938775510181</v>
      </c>
      <c r="FU89" s="41">
        <v>0.39921836734693866</v>
      </c>
      <c r="FV89" s="41">
        <v>0.26172653061224505</v>
      </c>
      <c r="FW89" s="41">
        <v>0.2987886734693877</v>
      </c>
      <c r="FX89" s="41">
        <v>0.27788316326530621</v>
      </c>
      <c r="FY89" s="41">
        <v>0.31433691836734684</v>
      </c>
      <c r="FZ89" s="41">
        <v>0.29363032653061227</v>
      </c>
      <c r="GA89" s="41">
        <v>0.12380906122448976</v>
      </c>
      <c r="GB89" s="41">
        <v>0.1408080612244898</v>
      </c>
      <c r="GC89" s="41">
        <v>0.18169726530612243</v>
      </c>
      <c r="GD89" s="41">
        <v>0.47691544897959193</v>
      </c>
      <c r="GE89" s="41">
        <v>0.45909626530612235</v>
      </c>
      <c r="GF89" s="41">
        <v>0.13749183673469387</v>
      </c>
      <c r="GG89" s="41">
        <v>0.85458028571428568</v>
      </c>
      <c r="GH89" s="41">
        <v>0.77178883673469389</v>
      </c>
      <c r="GI89" s="41">
        <v>0.57739124489795923</v>
      </c>
      <c r="GJ89" s="41">
        <v>0.60884675510204089</v>
      </c>
      <c r="GK89" s="41">
        <v>0.64183218367346917</v>
      </c>
      <c r="GL89" s="41">
        <v>0.66809951020408143</v>
      </c>
      <c r="GM89" s="41">
        <v>20.468775510204082</v>
      </c>
      <c r="GN89" s="41">
        <v>24.087346938775518</v>
      </c>
      <c r="GO89" s="41">
        <v>24.495918367346945</v>
      </c>
      <c r="GP89" s="41">
        <v>24.977346938775511</v>
      </c>
      <c r="GQ89" s="41">
        <f t="shared" si="83"/>
        <v>4.0271428571428629</v>
      </c>
      <c r="GR89" s="40">
        <v>39.490612244897946</v>
      </c>
      <c r="GS89" s="40">
        <f t="shared" si="84"/>
        <v>100.30615510204079</v>
      </c>
      <c r="GT89" s="4">
        <v>104</v>
      </c>
      <c r="GU89" s="41">
        <f t="shared" si="85"/>
        <v>3.6938448979592096</v>
      </c>
      <c r="GV89" s="41">
        <v>0.77555272727272728</v>
      </c>
      <c r="GW89" s="41">
        <v>0.51139272727272733</v>
      </c>
      <c r="GX89" s="41">
        <v>0.34499090909090896</v>
      </c>
      <c r="GY89" s="41">
        <v>0.73975272727272734</v>
      </c>
      <c r="GZ89" s="41">
        <v>0.36995090909090889</v>
      </c>
      <c r="HA89" s="41">
        <v>0.24814727272727272</v>
      </c>
      <c r="HB89" s="41">
        <v>0.35424203636363638</v>
      </c>
      <c r="HC89" s="41">
        <v>0.3334475818181819</v>
      </c>
      <c r="HD89" s="41">
        <v>0.38451834545454538</v>
      </c>
      <c r="HE89" s="41">
        <v>0.36433330909090916</v>
      </c>
      <c r="HF89" s="41">
        <v>0.16117387272727271</v>
      </c>
      <c r="HG89" s="41">
        <v>0.19539927272727275</v>
      </c>
      <c r="HH89" s="41">
        <v>0.20485454545454546</v>
      </c>
      <c r="HI89" s="41">
        <v>0.51498712727272722</v>
      </c>
      <c r="HJ89" s="41">
        <v>0.49752492727272718</v>
      </c>
      <c r="HK89" s="41">
        <v>0.12180363636363635</v>
      </c>
      <c r="HL89" s="41">
        <v>1.1030188545454547</v>
      </c>
      <c r="HM89" s="41">
        <v>1.006907781818182</v>
      </c>
      <c r="HN89" s="41">
        <v>0.53299696363636362</v>
      </c>
      <c r="HO89" s="41">
        <v>0.57998976363636379</v>
      </c>
      <c r="HP89" s="41">
        <v>0.6119272</v>
      </c>
      <c r="HQ89" s="41">
        <v>0.6505775454545456</v>
      </c>
      <c r="HR89" s="41">
        <v>15.292363636363637</v>
      </c>
      <c r="HS89" s="41">
        <v>19.270545454545456</v>
      </c>
      <c r="HT89" s="41">
        <v>19.979999999999997</v>
      </c>
      <c r="HU89" s="41">
        <v>20.30618181818183</v>
      </c>
      <c r="HV89" s="41">
        <f t="shared" si="86"/>
        <v>4.6876363636363596</v>
      </c>
      <c r="HW89" s="41">
        <v>38.908181818181824</v>
      </c>
      <c r="HX89" s="41">
        <f t="shared" si="87"/>
        <v>98.826781818181828</v>
      </c>
      <c r="HY89" s="4">
        <v>106</v>
      </c>
      <c r="HZ89" s="40">
        <f t="shared" si="88"/>
        <v>7.1732181818181715</v>
      </c>
      <c r="IA89" s="41">
        <v>0.72511692307692288</v>
      </c>
      <c r="IB89" s="41">
        <v>0.4093861538461539</v>
      </c>
      <c r="IC89" s="41">
        <v>0.23199538461538452</v>
      </c>
      <c r="ID89" s="41">
        <v>0.6644723076923077</v>
      </c>
      <c r="IE89" s="41">
        <v>0.26976461538461544</v>
      </c>
      <c r="IF89" s="41">
        <v>0.18128769230769229</v>
      </c>
      <c r="IG89" s="41">
        <v>0.45771690769230783</v>
      </c>
      <c r="IH89" s="41">
        <v>0.42271141538461537</v>
      </c>
      <c r="II89" s="41">
        <v>0.51553140000000008</v>
      </c>
      <c r="IJ89" s="41">
        <v>0.48289180000000015</v>
      </c>
      <c r="IK89" s="41">
        <v>0.20665367692307687</v>
      </c>
      <c r="IL89" s="41">
        <v>0.27838001538461538</v>
      </c>
      <c r="IM89" s="41">
        <v>0.27777424615384622</v>
      </c>
      <c r="IN89" s="41">
        <v>0.59946296923076903</v>
      </c>
      <c r="IO89" s="41">
        <v>0.57083844615384638</v>
      </c>
      <c r="IP89" s="41">
        <v>8.8476923076923078E-2</v>
      </c>
      <c r="IQ89" s="41">
        <v>1.7059054153846149</v>
      </c>
      <c r="IR89" s="41">
        <v>1.4781631692307688</v>
      </c>
      <c r="IS89" s="41">
        <v>0.53930570769230779</v>
      </c>
      <c r="IT89" s="41">
        <v>0.60820004615384626</v>
      </c>
      <c r="IU89" s="41">
        <v>0.63899764615384635</v>
      </c>
      <c r="IV89" s="41">
        <v>0.69283647692307671</v>
      </c>
      <c r="IW89" s="41">
        <v>21.281538461538453</v>
      </c>
      <c r="IX89" s="41">
        <v>21.599692307692301</v>
      </c>
      <c r="IY89" s="41">
        <v>22.293999999999997</v>
      </c>
      <c r="IZ89" s="41">
        <v>22.826000000000004</v>
      </c>
      <c r="JA89" s="41">
        <f t="shared" si="89"/>
        <v>1.0124615384615439</v>
      </c>
      <c r="JB89" s="41">
        <v>41.549846153846154</v>
      </c>
      <c r="JC89" s="41">
        <f t="shared" si="90"/>
        <v>105.53660923076923</v>
      </c>
      <c r="JD89" s="41">
        <v>112</v>
      </c>
      <c r="JE89" s="41">
        <f t="shared" si="91"/>
        <v>6.4633907692307702</v>
      </c>
      <c r="JF89" s="41">
        <v>0.64422439024390232</v>
      </c>
      <c r="JG89" s="41">
        <v>0.34161951219512199</v>
      </c>
      <c r="JH89" s="41">
        <v>0.16035121951219511</v>
      </c>
      <c r="JI89" s="41">
        <v>0.58526341463414633</v>
      </c>
      <c r="JJ89" s="41">
        <v>0.19836341463414628</v>
      </c>
      <c r="JK89" s="41">
        <v>0.13915853658536592</v>
      </c>
      <c r="JL89" s="41">
        <v>0.52919970731707322</v>
      </c>
      <c r="JM89" s="41">
        <v>0.49401068292682937</v>
      </c>
      <c r="JN89" s="41">
        <v>0.60052485365853658</v>
      </c>
      <c r="JO89" s="41">
        <v>0.56936707317073187</v>
      </c>
      <c r="JP89" s="41">
        <v>0.26613317073170734</v>
      </c>
      <c r="JQ89" s="41">
        <v>0.36172307317073171</v>
      </c>
      <c r="JR89" s="41">
        <v>0.30596770731707323</v>
      </c>
      <c r="JS89" s="41">
        <v>0.64371056097560975</v>
      </c>
      <c r="JT89" s="41">
        <v>0.6150836585365852</v>
      </c>
      <c r="JU89" s="41">
        <v>5.9204878048780496E-2</v>
      </c>
      <c r="JV89" s="41">
        <v>2.2608980975609754</v>
      </c>
      <c r="JW89" s="41">
        <v>1.9644425121951221</v>
      </c>
      <c r="JX89" s="41">
        <v>0.50857002439024379</v>
      </c>
      <c r="JY89" s="41">
        <v>0.57824851219512186</v>
      </c>
      <c r="JZ89" s="41">
        <v>0.62263868292682933</v>
      </c>
      <c r="KA89" s="41">
        <v>0.67560126829268285</v>
      </c>
      <c r="KB89" s="41">
        <v>24.110975609756107</v>
      </c>
      <c r="KC89" s="41">
        <v>20.96463414634146</v>
      </c>
      <c r="KD89" s="41">
        <v>21.911219512195121</v>
      </c>
      <c r="KE89" s="41">
        <v>21.861951219512193</v>
      </c>
      <c r="KF89" s="41">
        <f t="shared" si="92"/>
        <v>-2.1997560975609858</v>
      </c>
      <c r="KG89" s="41">
        <v>44.048048780487811</v>
      </c>
      <c r="KH89" s="41">
        <f t="shared" si="93"/>
        <v>111.88204390243904</v>
      </c>
      <c r="KI89" s="41">
        <v>120</v>
      </c>
      <c r="KJ89" s="41">
        <f t="shared" si="94"/>
        <v>8.1179560975609633</v>
      </c>
      <c r="KK89" s="41">
        <v>0.37000322580645151</v>
      </c>
      <c r="KL89" s="41">
        <v>0.18789032258064522</v>
      </c>
      <c r="KM89" s="41">
        <v>7.3248387096774198E-2</v>
      </c>
      <c r="KN89" s="41">
        <v>0.33693870967741929</v>
      </c>
      <c r="KO89" s="41">
        <v>9.9377419354838709E-2</v>
      </c>
      <c r="KP89" s="41">
        <v>7.3296774193548395E-2</v>
      </c>
      <c r="KQ89" s="41">
        <v>0.57667341935483873</v>
      </c>
      <c r="KR89" s="41">
        <v>0.54463451612903235</v>
      </c>
      <c r="KS89" s="41">
        <v>0.66918435483870975</v>
      </c>
      <c r="KT89" s="41">
        <v>0.64252458064516138</v>
      </c>
      <c r="KU89" s="41">
        <v>0.3086492580645161</v>
      </c>
      <c r="KV89" s="41">
        <v>0.4390854838709678</v>
      </c>
      <c r="KW89" s="41">
        <v>0.32597306451612901</v>
      </c>
      <c r="KX89" s="41">
        <v>0.66911222580645158</v>
      </c>
      <c r="KY89" s="41">
        <v>0.64240648387096788</v>
      </c>
      <c r="KZ89" s="41">
        <v>2.6080645161290317E-2</v>
      </c>
      <c r="LA89" s="41">
        <v>2.7351008709677416</v>
      </c>
      <c r="LB89" s="41">
        <v>2.4008007096774198</v>
      </c>
      <c r="LC89" s="41">
        <v>0.48697535483870974</v>
      </c>
      <c r="LD89" s="41">
        <v>0.56567354838709683</v>
      </c>
      <c r="LE89" s="41">
        <v>0.61258848387096776</v>
      </c>
      <c r="LF89" s="41">
        <v>0.67184741935483894</v>
      </c>
      <c r="LG89" s="41">
        <v>19.911612903225802</v>
      </c>
      <c r="LH89" s="41">
        <v>16.874516129032255</v>
      </c>
      <c r="LI89" s="41">
        <v>17.135161290322582</v>
      </c>
      <c r="LJ89" s="41">
        <v>16.813225806451609</v>
      </c>
      <c r="LK89" s="41">
        <f t="shared" si="95"/>
        <v>-2.7764516129032195</v>
      </c>
      <c r="LL89" s="41">
        <v>56.693870967741944</v>
      </c>
      <c r="LM89" s="41">
        <f t="shared" si="96"/>
        <v>144.00243225806454</v>
      </c>
      <c r="LN89" s="41">
        <v>150</v>
      </c>
      <c r="LO89" s="41">
        <f t="shared" si="97"/>
        <v>5.9975677419354554</v>
      </c>
      <c r="LP89" s="41">
        <v>0.37580333333333332</v>
      </c>
      <c r="LQ89" s="41">
        <v>0.18669333333333329</v>
      </c>
      <c r="LR89" s="41">
        <v>6.9190000000000002E-2</v>
      </c>
      <c r="LS89" s="41">
        <v>0.3455399999999999</v>
      </c>
      <c r="LT89" s="41">
        <v>9.8556666666666667E-2</v>
      </c>
      <c r="LU89" s="41">
        <v>7.332000000000001E-2</v>
      </c>
      <c r="LV89" s="41">
        <v>0.58494736666666658</v>
      </c>
      <c r="LW89" s="41">
        <v>0.55692640000000004</v>
      </c>
      <c r="LX89" s="41">
        <v>0.68849803333333337</v>
      </c>
      <c r="LY89" s="41">
        <v>0.66613589999999989</v>
      </c>
      <c r="LZ89" s="41">
        <v>0.30975629999999998</v>
      </c>
      <c r="MA89" s="41">
        <v>0.46004683333333335</v>
      </c>
      <c r="MB89" s="41">
        <v>0.33532943333333326</v>
      </c>
      <c r="MC89" s="41">
        <v>0.6728666666666665</v>
      </c>
      <c r="MD89" s="41">
        <v>0.64955943333333344</v>
      </c>
      <c r="ME89" s="41">
        <v>2.5236666666666668E-2</v>
      </c>
      <c r="MF89" s="41">
        <v>2.8399426000000001</v>
      </c>
      <c r="MG89" s="41">
        <v>2.5305309</v>
      </c>
      <c r="MH89" s="41">
        <v>0.48589949999999998</v>
      </c>
      <c r="MI89" s="41">
        <v>0.5743307666666666</v>
      </c>
      <c r="MJ89" s="41">
        <v>0.61357073333333334</v>
      </c>
      <c r="MK89" s="41">
        <v>0.67922643333333332</v>
      </c>
      <c r="ML89" s="41">
        <v>22.338999999999999</v>
      </c>
      <c r="MM89" s="41">
        <v>20.28466666666667</v>
      </c>
      <c r="MN89" s="41">
        <v>20.924333333333333</v>
      </c>
      <c r="MO89" s="41">
        <v>20.497999999999994</v>
      </c>
      <c r="MP89" s="41">
        <f t="shared" si="98"/>
        <v>-1.4146666666666654</v>
      </c>
      <c r="MQ89" s="41">
        <v>59.070666666666661</v>
      </c>
      <c r="MR89" s="41">
        <f t="shared" si="99"/>
        <v>150.03949333333333</v>
      </c>
      <c r="MS89" s="41">
        <v>150</v>
      </c>
      <c r="MT89" s="41">
        <f t="shared" si="100"/>
        <v>-3.9493333333325609E-2</v>
      </c>
      <c r="MU89" s="41">
        <v>0.33310285714285709</v>
      </c>
      <c r="MV89" s="41">
        <v>0.17052571428571431</v>
      </c>
      <c r="MW89" s="41">
        <v>6.6591428571428579E-2</v>
      </c>
      <c r="MX89" s="41">
        <v>0.29995428571428573</v>
      </c>
      <c r="MY89" s="41">
        <v>9.2482857142857158E-2</v>
      </c>
      <c r="MZ89" s="41">
        <v>6.6031428571428588E-2</v>
      </c>
      <c r="NA89" s="41">
        <v>0.56553125714285701</v>
      </c>
      <c r="NB89" s="41">
        <v>0.5291976857142856</v>
      </c>
      <c r="NC89" s="41">
        <v>0.66640962857142838</v>
      </c>
      <c r="ND89" s="41">
        <v>0.63693482857142847</v>
      </c>
      <c r="NE89" s="41">
        <v>0.2973650571428571</v>
      </c>
      <c r="NF89" s="41">
        <v>0.43901679999999998</v>
      </c>
      <c r="NG89" s="41">
        <v>0.32230617142857149</v>
      </c>
      <c r="NH89" s="41">
        <v>0.66881148571428561</v>
      </c>
      <c r="NI89" s="41">
        <v>0.63939040000000025</v>
      </c>
      <c r="NJ89" s="41">
        <v>2.6451428571428577E-2</v>
      </c>
      <c r="NK89" s="41">
        <v>2.6233345999999997</v>
      </c>
      <c r="NL89" s="41">
        <v>2.2621773714285713</v>
      </c>
      <c r="NM89" s="41">
        <v>0.48281288571428577</v>
      </c>
      <c r="NN89" s="41">
        <v>0.56973042857142853</v>
      </c>
      <c r="NO89" s="41">
        <v>0.60772151428571397</v>
      </c>
      <c r="NP89" s="41">
        <v>0.67323511428571436</v>
      </c>
      <c r="NQ89" s="41">
        <v>24.137142857142855</v>
      </c>
      <c r="NR89" s="41">
        <v>21.658857142857141</v>
      </c>
      <c r="NS89" s="41">
        <v>22.697428571428574</v>
      </c>
      <c r="NT89" s="41">
        <v>22.999714285714283</v>
      </c>
      <c r="NU89" s="41">
        <f t="shared" si="101"/>
        <v>-1.4397142857142811</v>
      </c>
      <c r="NV89" s="41">
        <v>71.687714285714321</v>
      </c>
      <c r="NW89" s="41">
        <f t="shared" si="102"/>
        <v>182.08679428571438</v>
      </c>
      <c r="NX89" s="41">
        <v>174</v>
      </c>
      <c r="NY89" s="41">
        <f t="shared" si="103"/>
        <v>-8.086794285714376</v>
      </c>
      <c r="NZ89" s="41">
        <v>0.2875166666666667</v>
      </c>
      <c r="OA89" s="41">
        <v>0.15473333333333333</v>
      </c>
      <c r="OB89" s="41">
        <v>6.4569999999999989E-2</v>
      </c>
      <c r="OC89" s="41">
        <v>0.2641533333333333</v>
      </c>
      <c r="OD89" s="41">
        <v>8.6519999999999958E-2</v>
      </c>
      <c r="OE89" s="41">
        <v>6.1396666666666655E-2</v>
      </c>
      <c r="OF89" s="41">
        <v>0.53703706666666662</v>
      </c>
      <c r="OG89" s="41">
        <v>0.50690823333333335</v>
      </c>
      <c r="OH89" s="41">
        <v>0.63290446666666667</v>
      </c>
      <c r="OI89" s="41">
        <v>0.60706670000000018</v>
      </c>
      <c r="OJ89" s="41">
        <v>0.28339226666666667</v>
      </c>
      <c r="OK89" s="41">
        <v>0.41161306666666669</v>
      </c>
      <c r="OL89" s="41">
        <v>0.29967916666666666</v>
      </c>
      <c r="OM89" s="41">
        <v>0.64771993333333344</v>
      </c>
      <c r="ON89" s="41">
        <v>0.62255703333333334</v>
      </c>
      <c r="OO89" s="41">
        <v>2.5123333333333331E-2</v>
      </c>
      <c r="OP89" s="41">
        <v>2.3418510666666661</v>
      </c>
      <c r="OQ89" s="41">
        <v>2.0658803000000003</v>
      </c>
      <c r="OR89" s="41">
        <v>0.47313926666666656</v>
      </c>
      <c r="OS89" s="41">
        <v>0.55818680000000009</v>
      </c>
      <c r="OT89" s="41">
        <v>0.59404310000000005</v>
      </c>
      <c r="OU89" s="41">
        <v>0.65953853333333323</v>
      </c>
      <c r="OV89" s="41">
        <v>15.724333333333332</v>
      </c>
      <c r="OW89" s="41">
        <v>14.085999999999997</v>
      </c>
      <c r="OX89" s="41">
        <v>14.533333333333331</v>
      </c>
      <c r="OY89" s="41">
        <v>14.507666666666669</v>
      </c>
      <c r="OZ89" s="41">
        <f t="shared" si="104"/>
        <v>-1.1910000000000007</v>
      </c>
      <c r="PA89" s="41">
        <v>47.348333333333343</v>
      </c>
      <c r="PB89" s="41">
        <f t="shared" si="105"/>
        <v>120.26476666666669</v>
      </c>
      <c r="PC89" s="41">
        <v>184</v>
      </c>
      <c r="PD89" s="41">
        <f t="shared" si="106"/>
        <v>63.735233333333312</v>
      </c>
      <c r="PE89" s="41">
        <v>0.29533666666666664</v>
      </c>
      <c r="PF89" s="41">
        <v>0.13162166666666666</v>
      </c>
      <c r="PG89" s="41">
        <v>8.102666666666665E-2</v>
      </c>
      <c r="PH89" s="41">
        <v>0.26650666666666672</v>
      </c>
      <c r="PI89" s="41">
        <v>8.8346666666666671E-2</v>
      </c>
      <c r="PJ89" s="41">
        <v>6.7826666666666674E-2</v>
      </c>
      <c r="PK89" s="41">
        <v>0.53875606666666653</v>
      </c>
      <c r="PL89" s="41">
        <v>0.50191394999999994</v>
      </c>
      <c r="PM89" s="41">
        <v>0.5688671833333333</v>
      </c>
      <c r="PN89" s="41">
        <v>0.53377288333333339</v>
      </c>
      <c r="PO89" s="41">
        <v>0.1968051166666667</v>
      </c>
      <c r="PP89" s="41">
        <v>0.23874183333333338</v>
      </c>
      <c r="PQ89" s="41">
        <v>0.38273148333333329</v>
      </c>
      <c r="PR89" s="41">
        <v>0.62586134999999998</v>
      </c>
      <c r="PS89" s="41">
        <v>0.59421178333333313</v>
      </c>
      <c r="PT89" s="41">
        <v>2.0519999999999997E-2</v>
      </c>
      <c r="PU89" s="41">
        <v>2.3532081499999999</v>
      </c>
      <c r="PV89" s="41">
        <v>2.0248710333333331</v>
      </c>
      <c r="PW89" s="41">
        <v>0.67298261666666659</v>
      </c>
      <c r="PX89" s="41">
        <v>0.71006124999999976</v>
      </c>
      <c r="PY89" s="41">
        <v>0.76299644999999972</v>
      </c>
      <c r="PZ89" s="41">
        <v>0.78973846666666636</v>
      </c>
      <c r="QA89" s="41">
        <v>24.005000000000013</v>
      </c>
      <c r="QB89" s="41">
        <v>21.572833333333335</v>
      </c>
      <c r="QC89" s="41">
        <v>21.979666666666667</v>
      </c>
      <c r="QD89" s="41">
        <v>21.737666666666666</v>
      </c>
      <c r="QE89" s="41">
        <f t="shared" si="107"/>
        <v>-2.0253333333333465</v>
      </c>
      <c r="QF89" s="41">
        <v>75.125333333333259</v>
      </c>
      <c r="QG89" s="41">
        <f t="shared" si="108"/>
        <v>190.81834666666649</v>
      </c>
      <c r="QH89" s="41">
        <v>185</v>
      </c>
      <c r="QI89" s="41">
        <f t="shared" si="109"/>
        <v>-5.8183466666664856</v>
      </c>
      <c r="QJ89" s="41">
        <v>0.25502857142857149</v>
      </c>
      <c r="QK89" s="41">
        <v>0.16178571428571428</v>
      </c>
      <c r="QL89" s="41">
        <v>8.2032142857142859E-2</v>
      </c>
      <c r="QM89" s="41">
        <v>0.18455000000000002</v>
      </c>
      <c r="QN89" s="41">
        <v>8.1246428571428567E-2</v>
      </c>
      <c r="QO89" s="41">
        <v>6.6864285714285737E-2</v>
      </c>
      <c r="QP89" s="41">
        <v>0.51622789285714288</v>
      </c>
      <c r="QQ89" s="41">
        <v>0.38863349999999997</v>
      </c>
      <c r="QR89" s="41">
        <v>0.51295232142857139</v>
      </c>
      <c r="QS89" s="41">
        <v>0.38460203571428575</v>
      </c>
      <c r="QT89" s="41">
        <v>0.33097850000000001</v>
      </c>
      <c r="QU89" s="41">
        <v>0.32716339285714285</v>
      </c>
      <c r="QV89" s="41">
        <v>0.22365885714285719</v>
      </c>
      <c r="QW89" s="41">
        <v>0.58389989285714283</v>
      </c>
      <c r="QX89" s="41">
        <v>0.46794253571428568</v>
      </c>
      <c r="QY89" s="41">
        <v>1.4382142857142857E-2</v>
      </c>
      <c r="QZ89" s="41">
        <v>2.1547071785714285</v>
      </c>
      <c r="RA89" s="41">
        <v>1.2805497500000003</v>
      </c>
      <c r="RB89" s="41">
        <v>0.43602824999999995</v>
      </c>
      <c r="RC89" s="41">
        <v>0.43208724999999998</v>
      </c>
      <c r="RD89" s="41">
        <v>0.5370949285714286</v>
      </c>
      <c r="RE89" s="41">
        <v>0.53388085714285716</v>
      </c>
      <c r="RF89" s="41">
        <v>25.212142857142858</v>
      </c>
      <c r="RG89" s="41">
        <v>24.481071428571425</v>
      </c>
      <c r="RH89" s="41">
        <v>24.925714285714289</v>
      </c>
      <c r="RI89" s="41">
        <v>24.690357142857142</v>
      </c>
      <c r="RJ89" s="41">
        <f t="shared" si="110"/>
        <v>-0.28642857142856926</v>
      </c>
      <c r="RK89" s="41">
        <v>70.981071428571454</v>
      </c>
      <c r="RL89" s="41">
        <f t="shared" si="111"/>
        <v>180.2919214285715</v>
      </c>
      <c r="RM89" s="41">
        <v>197</v>
      </c>
      <c r="RN89" s="41">
        <f t="shared" si="112"/>
        <v>16.708078571428501</v>
      </c>
      <c r="RO89" s="41">
        <v>0.23585263157894734</v>
      </c>
      <c r="RP89" s="41">
        <v>0.1177842105263158</v>
      </c>
      <c r="RQ89" s="41">
        <v>7.34921052631579E-2</v>
      </c>
      <c r="RR89" s="41">
        <v>0.16917894736842101</v>
      </c>
      <c r="RS89" s="41">
        <v>7.8171052631578919E-2</v>
      </c>
      <c r="RT89" s="41">
        <v>6.1402631578947355E-2</v>
      </c>
      <c r="RU89" s="41">
        <v>0.50137502631578956</v>
      </c>
      <c r="RV89" s="41">
        <v>0.36841494736842101</v>
      </c>
      <c r="RW89" s="41">
        <v>0.52375234210526311</v>
      </c>
      <c r="RX89" s="41">
        <v>0.39487271052631584</v>
      </c>
      <c r="RY89" s="41">
        <v>0.20259068421052631</v>
      </c>
      <c r="RZ89" s="41">
        <v>0.23179000000000002</v>
      </c>
      <c r="SA89" s="41">
        <v>0.33296202631578942</v>
      </c>
      <c r="SB89" s="41">
        <v>0.58579231578947377</v>
      </c>
      <c r="SC89" s="41">
        <v>0.46745939473684217</v>
      </c>
      <c r="SD89" s="41">
        <v>1.6768421052631575E-2</v>
      </c>
      <c r="SE89" s="41">
        <v>2.0340232894736836</v>
      </c>
      <c r="SF89" s="41">
        <v>1.1807582631578943</v>
      </c>
      <c r="SG89" s="41">
        <v>0.63751626315789489</v>
      </c>
      <c r="SH89" s="41">
        <v>0.6634865789473684</v>
      </c>
      <c r="SI89" s="41">
        <v>0.72685926315789484</v>
      </c>
      <c r="SJ89" s="41">
        <v>0.74641534210526328</v>
      </c>
      <c r="SK89" s="41">
        <v>28.790789473684203</v>
      </c>
      <c r="SL89" s="41">
        <v>26.494210526315793</v>
      </c>
      <c r="SM89" s="41">
        <v>27.09921052631579</v>
      </c>
      <c r="SN89" s="41">
        <v>27.040789473684203</v>
      </c>
      <c r="SO89" s="41">
        <f t="shared" si="113"/>
        <v>-1.6915789473684129</v>
      </c>
      <c r="SP89" s="42">
        <v>74.09499999999997</v>
      </c>
      <c r="SQ89" s="42">
        <f t="shared" si="114"/>
        <v>188.20129999999992</v>
      </c>
      <c r="SR89" s="42">
        <v>202.5</v>
      </c>
      <c r="SS89" s="42">
        <f t="shared" si="115"/>
        <v>14.298700000000082</v>
      </c>
      <c r="ST89" s="41">
        <v>0.22621041666666666</v>
      </c>
      <c r="SU89" s="41">
        <v>0.126525</v>
      </c>
      <c r="SV89" s="41">
        <v>9.560208333333331E-2</v>
      </c>
      <c r="SW89" s="41">
        <v>0.16660208333333329</v>
      </c>
      <c r="SX89" s="41">
        <v>9.1387499999999997E-2</v>
      </c>
      <c r="SY89" s="41">
        <v>6.5206250000000007E-2</v>
      </c>
      <c r="SZ89" s="41">
        <v>0.42338514583333331</v>
      </c>
      <c r="TA89" s="41">
        <v>0.29153056250000003</v>
      </c>
      <c r="TB89" s="41">
        <v>0.40468904166666664</v>
      </c>
      <c r="TC89" s="41">
        <v>0.27108554166666676</v>
      </c>
      <c r="TD89" s="41">
        <v>0.16112595833333335</v>
      </c>
      <c r="TE89" s="41">
        <v>0.13948041666666669</v>
      </c>
      <c r="TF89" s="41">
        <v>0.28139131250000005</v>
      </c>
      <c r="TG89" s="41">
        <v>0.55146947916666678</v>
      </c>
      <c r="TH89" s="41">
        <v>0.43759797916666665</v>
      </c>
      <c r="TI89" s="41">
        <v>2.6181250000000003E-2</v>
      </c>
      <c r="TJ89" s="41">
        <v>1.4812769791666671</v>
      </c>
      <c r="TK89" s="41">
        <v>0.82908427083333347</v>
      </c>
      <c r="TL89" s="41">
        <v>0.69637189583333337</v>
      </c>
      <c r="TM89" s="41">
        <v>0.6638196458333333</v>
      </c>
      <c r="TN89" s="41">
        <v>0.76130647916666649</v>
      </c>
      <c r="TO89" s="41">
        <v>0.7356267291666666</v>
      </c>
      <c r="TP89" s="41">
        <v>30.999166666666685</v>
      </c>
      <c r="TQ89" s="41">
        <v>31.210833333333337</v>
      </c>
      <c r="TR89" s="41">
        <v>32.128958333333323</v>
      </c>
      <c r="TS89" s="41">
        <v>31.03520833333333</v>
      </c>
      <c r="TT89" s="41">
        <f t="shared" si="62"/>
        <v>1.1297916666666374</v>
      </c>
      <c r="TU89" s="41">
        <v>75.973749999999953</v>
      </c>
      <c r="TV89" s="41">
        <f t="shared" si="65"/>
        <v>192.97332499999987</v>
      </c>
      <c r="TW89" s="41">
        <v>207</v>
      </c>
      <c r="TX89" s="41">
        <f t="shared" si="66"/>
        <v>14.026675000000125</v>
      </c>
      <c r="TY89" s="41">
        <v>0.20891071428571428</v>
      </c>
      <c r="TZ89" s="41">
        <v>0.11831428571428571</v>
      </c>
      <c r="UA89" s="41">
        <v>9.543571428571429E-2</v>
      </c>
      <c r="UB89" s="41">
        <v>0.15241785714285716</v>
      </c>
      <c r="UC89" s="41">
        <v>9.3153571428571419E-2</v>
      </c>
      <c r="UD89" s="41">
        <v>6.4460714285714274E-2</v>
      </c>
      <c r="UE89" s="41">
        <v>0.38196725000000004</v>
      </c>
      <c r="UF89" s="41">
        <v>0.24175792857142855</v>
      </c>
      <c r="UG89" s="41">
        <v>0.37214742857142863</v>
      </c>
      <c r="UH89" s="41">
        <v>0.23084128571428569</v>
      </c>
      <c r="UI89" s="41">
        <v>0.11782078571428574</v>
      </c>
      <c r="UJ89" s="41">
        <v>0.10605285714285714</v>
      </c>
      <c r="UK89" s="41">
        <v>0.27666728571428573</v>
      </c>
      <c r="UL89" s="41">
        <v>0.52704907142857138</v>
      </c>
      <c r="UM89" s="41">
        <v>0.40591578571428577</v>
      </c>
      <c r="UN89" s="41">
        <v>2.8692857142857141E-2</v>
      </c>
      <c r="UO89" s="41">
        <v>1.2523116785714286</v>
      </c>
      <c r="UP89" s="41">
        <v>0.64597942857142865</v>
      </c>
      <c r="UQ89" s="41">
        <v>0.75228096428571434</v>
      </c>
      <c r="UR89" s="41">
        <v>0.72279075000000004</v>
      </c>
      <c r="US89" s="41">
        <v>0.80214364285714268</v>
      </c>
      <c r="UT89" s="41">
        <v>0.78084757142857142</v>
      </c>
      <c r="UU89" s="41">
        <v>32.901428571428575</v>
      </c>
      <c r="UV89" s="41">
        <v>31.018928571428567</v>
      </c>
      <c r="UW89" s="41">
        <v>31.803571428571438</v>
      </c>
      <c r="UX89" s="41">
        <v>31.548571428571439</v>
      </c>
      <c r="UY89" s="41">
        <f t="shared" si="116"/>
        <v>-1.0978571428571371</v>
      </c>
      <c r="UZ89" s="42">
        <v>75.981785714285721</v>
      </c>
      <c r="VA89" s="42">
        <f t="shared" si="117"/>
        <v>192.99373571428572</v>
      </c>
      <c r="VB89" s="42">
        <v>206</v>
      </c>
      <c r="VC89" s="42">
        <f t="shared" si="118"/>
        <v>13.006264285714281</v>
      </c>
      <c r="VD89" s="41">
        <f t="shared" si="71"/>
        <v>22.979124390553142</v>
      </c>
      <c r="VE89" s="41">
        <f t="shared" si="72"/>
        <v>23.692559171336026</v>
      </c>
      <c r="VF89" s="41">
        <f t="shared" si="120"/>
        <v>5.2467537765810164</v>
      </c>
    </row>
    <row r="90" spans="1:578" x14ac:dyDescent="0.25">
      <c r="A90" s="4">
        <v>2</v>
      </c>
      <c r="B90" s="4">
        <v>9</v>
      </c>
      <c r="C90" s="28">
        <v>909</v>
      </c>
      <c r="D90" s="9">
        <v>17</v>
      </c>
      <c r="E90" s="58">
        <v>-9999</v>
      </c>
      <c r="F90" s="4">
        <v>9</v>
      </c>
      <c r="G90" s="4">
        <v>48.8</v>
      </c>
      <c r="H90" s="40">
        <v>509.33987341772149</v>
      </c>
      <c r="I90" s="40">
        <f t="shared" si="73"/>
        <v>558.13987341772145</v>
      </c>
      <c r="J90" s="41">
        <f t="shared" si="74"/>
        <v>1.1543740918670558</v>
      </c>
      <c r="K90" s="4" t="s">
        <v>8</v>
      </c>
      <c r="L90" s="42">
        <v>0</v>
      </c>
      <c r="M90" s="42">
        <f t="shared" si="68"/>
        <v>0</v>
      </c>
      <c r="N90" s="42">
        <v>-9999</v>
      </c>
      <c r="O90" s="42">
        <v>-9999</v>
      </c>
      <c r="P90" s="42">
        <v>-9999</v>
      </c>
      <c r="Q90" s="42">
        <v>-9999</v>
      </c>
      <c r="R90" s="42">
        <v>-9999</v>
      </c>
      <c r="S90" s="42">
        <v>-9999</v>
      </c>
      <c r="T90" s="42">
        <v>-9999</v>
      </c>
      <c r="U90" s="42">
        <v>-9999</v>
      </c>
      <c r="V90" s="42">
        <v>-9999</v>
      </c>
      <c r="W90" s="42">
        <v>-9999</v>
      </c>
      <c r="X90" s="42">
        <v>-9999</v>
      </c>
      <c r="Y90" s="42">
        <v>-9999</v>
      </c>
      <c r="Z90" s="42">
        <v>-9999</v>
      </c>
      <c r="AA90" s="42">
        <v>-9999</v>
      </c>
      <c r="AB90" s="42">
        <v>-9999</v>
      </c>
      <c r="AC90" s="42">
        <v>-9999</v>
      </c>
      <c r="AD90" s="42">
        <v>-9999</v>
      </c>
      <c r="AE90" s="42">
        <v>-9999</v>
      </c>
      <c r="AF90" s="57">
        <v>-9999</v>
      </c>
      <c r="AG90" s="4">
        <v>8.5</v>
      </c>
      <c r="AH90" s="4">
        <v>7.2</v>
      </c>
      <c r="AI90" s="4">
        <v>0.39</v>
      </c>
      <c r="AJ90" s="4" t="s">
        <v>38</v>
      </c>
      <c r="AK90" s="42">
        <v>-9999</v>
      </c>
      <c r="AL90" s="4">
        <v>303</v>
      </c>
      <c r="AM90" s="4">
        <v>0.63</v>
      </c>
      <c r="AN90" s="4">
        <v>4252</v>
      </c>
      <c r="AO90" s="4">
        <v>218</v>
      </c>
      <c r="AP90" s="4">
        <v>263</v>
      </c>
      <c r="AQ90" s="4">
        <v>25</v>
      </c>
      <c r="AR90" s="4">
        <v>0</v>
      </c>
      <c r="AS90" s="4">
        <v>3</v>
      </c>
      <c r="AT90" s="4">
        <v>85</v>
      </c>
      <c r="AU90" s="4">
        <v>7</v>
      </c>
      <c r="AV90" s="4">
        <v>5</v>
      </c>
      <c r="AW90" s="4">
        <v>43</v>
      </c>
      <c r="AX90" s="4">
        <v>61</v>
      </c>
      <c r="AY90" s="42">
        <v>-9999</v>
      </c>
      <c r="AZ90" s="42">
        <v>-9999</v>
      </c>
      <c r="BA90" s="42">
        <v>-9999</v>
      </c>
      <c r="BB90" s="42">
        <v>-9999</v>
      </c>
      <c r="BC90" s="42">
        <v>-9999</v>
      </c>
      <c r="BD90" s="42">
        <v>-9999</v>
      </c>
      <c r="BE90" s="42">
        <v>-9999</v>
      </c>
      <c r="BF90" s="42">
        <v>-9999</v>
      </c>
      <c r="BG90" s="42">
        <v>-9999</v>
      </c>
      <c r="BH90" s="42">
        <v>-9999</v>
      </c>
      <c r="BI90" s="42">
        <v>-9999</v>
      </c>
      <c r="BJ90" s="42">
        <v>-9999</v>
      </c>
      <c r="BK90" s="42">
        <v>-9999</v>
      </c>
      <c r="BL90" s="42">
        <v>-9999</v>
      </c>
      <c r="BM90" s="42">
        <v>-9999</v>
      </c>
      <c r="BN90" s="42">
        <v>-9999</v>
      </c>
      <c r="BO90" s="42">
        <v>-9999</v>
      </c>
      <c r="BP90" s="42">
        <v>-9999</v>
      </c>
      <c r="BQ90" s="42">
        <v>-9999</v>
      </c>
      <c r="BR90" s="42">
        <v>-9999</v>
      </c>
      <c r="BS90" s="42">
        <v>-9999</v>
      </c>
      <c r="BT90" s="42">
        <v>-9999</v>
      </c>
      <c r="BU90" s="42">
        <v>-9999</v>
      </c>
      <c r="BV90" s="42">
        <v>-9999</v>
      </c>
      <c r="BW90" s="42">
        <v>-9999</v>
      </c>
      <c r="BX90" s="42">
        <v>-9999</v>
      </c>
      <c r="BY90" s="42">
        <v>-9999</v>
      </c>
      <c r="BZ90" s="42">
        <v>-9999</v>
      </c>
      <c r="CA90" s="42">
        <v>-9999</v>
      </c>
      <c r="CB90" s="42">
        <v>-9999</v>
      </c>
      <c r="CC90" s="42">
        <v>-9999</v>
      </c>
      <c r="CD90" s="8">
        <v>10.62</v>
      </c>
      <c r="CE90" s="25">
        <f t="shared" si="69"/>
        <v>708</v>
      </c>
      <c r="CF90" s="4">
        <v>3.92</v>
      </c>
      <c r="CG90" s="41">
        <f t="shared" si="121"/>
        <v>27.753600000000002</v>
      </c>
      <c r="CH90" s="37">
        <v>31.76</v>
      </c>
      <c r="CI90" s="25">
        <f>(CH90/1000)*(10000/(0.5*2*0.15))</f>
        <v>2117.3333333333339</v>
      </c>
      <c r="CJ90" s="43">
        <v>2.38</v>
      </c>
      <c r="CK90" s="41">
        <f>CI90*CJ90/100</f>
        <v>50.392533333333347</v>
      </c>
      <c r="CL90" s="38">
        <v>107.44</v>
      </c>
      <c r="CM90" s="25">
        <f>(CL90/1000)*(10000/(0.5*2*0.15))</f>
        <v>7162.666666666667</v>
      </c>
      <c r="CN90" s="43">
        <v>0.96199999999999997</v>
      </c>
      <c r="CO90" s="41">
        <f>CM90*CN90/100</f>
        <v>68.904853333333335</v>
      </c>
      <c r="CP90" s="38">
        <v>163.1</v>
      </c>
      <c r="CQ90" s="25">
        <f>(CP90/1000)*(10000/(0.5*2*0.15))</f>
        <v>10873.333333333334</v>
      </c>
      <c r="CR90" s="43">
        <v>0.57599999999999996</v>
      </c>
      <c r="CS90" s="41">
        <f>CQ90*CR90/100</f>
        <v>62.630400000000002</v>
      </c>
      <c r="CT90" s="8">
        <v>1509.1</v>
      </c>
      <c r="CU90" s="8">
        <v>3.7747052336924276</v>
      </c>
      <c r="CV90" s="8">
        <v>4.9872899999999998</v>
      </c>
      <c r="CW90" s="8">
        <v>3025.891816998811</v>
      </c>
      <c r="CX90" s="25">
        <f t="shared" si="119"/>
        <v>3025.891816998811</v>
      </c>
      <c r="CY90" s="25">
        <f t="shared" si="75"/>
        <v>3280.6521739130435</v>
      </c>
      <c r="CZ90" s="25">
        <f>CX90/(CQ90)</f>
        <v>0.27828557483128241</v>
      </c>
      <c r="DA90" s="43">
        <v>1.26</v>
      </c>
      <c r="DB90" s="41">
        <f t="shared" si="76"/>
        <v>38.12623689418502</v>
      </c>
      <c r="DC90" s="41">
        <v>65.2</v>
      </c>
      <c r="DD90" s="41">
        <v>1150</v>
      </c>
      <c r="DE90" s="41">
        <f t="shared" si="70"/>
        <v>56.695652173913047</v>
      </c>
      <c r="DF90" s="41">
        <v>95</v>
      </c>
      <c r="DG90" s="41">
        <v>0.80528181818181821</v>
      </c>
      <c r="DH90" s="41">
        <v>0.57912424242424243</v>
      </c>
      <c r="DI90" s="41">
        <v>0.49247272727272728</v>
      </c>
      <c r="DJ90" s="41">
        <v>0.77032727272727275</v>
      </c>
      <c r="DK90" s="41">
        <v>0.50574848484848489</v>
      </c>
      <c r="DL90" s="41">
        <v>0.31173030303030308</v>
      </c>
      <c r="DM90" s="41">
        <v>0.22844233333333333</v>
      </c>
      <c r="DN90" s="41">
        <v>0.20737999999999998</v>
      </c>
      <c r="DO90" s="41">
        <v>0.24055912121212122</v>
      </c>
      <c r="DP90" s="41">
        <v>0.21961527272727271</v>
      </c>
      <c r="DQ90" s="41">
        <v>6.8204878787878787E-2</v>
      </c>
      <c r="DR90" s="41">
        <v>8.102663636363637E-2</v>
      </c>
      <c r="DS90" s="41">
        <v>0.16272578787878789</v>
      </c>
      <c r="DT90" s="41">
        <v>0.44127327272727279</v>
      </c>
      <c r="DU90" s="41">
        <v>0.42329272727272726</v>
      </c>
      <c r="DV90" s="41">
        <v>0.19401818181818178</v>
      </c>
      <c r="DW90" s="41">
        <v>0.59267818181818155</v>
      </c>
      <c r="DX90" s="41">
        <v>0.52366900000000005</v>
      </c>
      <c r="DY90" s="41">
        <v>0.67512203030303031</v>
      </c>
      <c r="DZ90" s="41">
        <v>0.71267827272727269</v>
      </c>
      <c r="EA90" s="41">
        <v>0.72008409090909087</v>
      </c>
      <c r="EB90" s="41">
        <v>0.75187048484848495</v>
      </c>
      <c r="EC90" s="41">
        <v>21.519696969696977</v>
      </c>
      <c r="ED90" s="41">
        <v>23.923333333333332</v>
      </c>
      <c r="EE90" s="41">
        <v>25.174545454545459</v>
      </c>
      <c r="EF90" s="41">
        <v>26.191818181818181</v>
      </c>
      <c r="EG90" s="41">
        <f t="shared" si="77"/>
        <v>3.6548484848484826</v>
      </c>
      <c r="EH90" s="41">
        <v>37.092121212121214</v>
      </c>
      <c r="EI90" s="42">
        <f t="shared" si="78"/>
        <v>94.21398787878789</v>
      </c>
      <c r="EJ90" s="4">
        <v>105</v>
      </c>
      <c r="EK90" s="40">
        <f t="shared" si="79"/>
        <v>10.78601212121211</v>
      </c>
      <c r="EL90" s="41">
        <v>0.74122982456140329</v>
      </c>
      <c r="EM90" s="41">
        <v>0.52539999999999976</v>
      </c>
      <c r="EN90" s="41">
        <v>0.43000175438596494</v>
      </c>
      <c r="EO90" s="41">
        <v>0.7026122807017543</v>
      </c>
      <c r="EP90" s="41">
        <v>0.44293333333333323</v>
      </c>
      <c r="EQ90" s="41">
        <v>0.2777438596491229</v>
      </c>
      <c r="ER90" s="41">
        <v>0.25191668421052632</v>
      </c>
      <c r="ES90" s="41">
        <v>0.22676282456140351</v>
      </c>
      <c r="ET90" s="41">
        <v>0.26554998245614042</v>
      </c>
      <c r="EU90" s="41">
        <v>0.24059026315789478</v>
      </c>
      <c r="EV90" s="41">
        <v>8.568082456140351E-2</v>
      </c>
      <c r="EW90" s="41">
        <v>0.10024270175438593</v>
      </c>
      <c r="EX90" s="41">
        <v>0.16986454385964908</v>
      </c>
      <c r="EY90" s="41">
        <v>0.45453477192982461</v>
      </c>
      <c r="EZ90" s="41">
        <v>0.43311322807017549</v>
      </c>
      <c r="FA90" s="41">
        <v>0.1651894736842105</v>
      </c>
      <c r="FB90" s="41">
        <v>0.67421368421052619</v>
      </c>
      <c r="FC90" s="41">
        <v>0.58737398245614048</v>
      </c>
      <c r="FD90" s="41">
        <v>0.63934171929824568</v>
      </c>
      <c r="FE90" s="41">
        <v>0.67488224561403487</v>
      </c>
      <c r="FF90" s="41">
        <v>0.69125533333333344</v>
      </c>
      <c r="FG90" s="41">
        <v>0.72128408771929786</v>
      </c>
      <c r="FH90" s="41">
        <v>21.787017543859637</v>
      </c>
      <c r="FI90" s="41">
        <v>24.129122807017556</v>
      </c>
      <c r="FJ90" s="41">
        <v>25.030526315789466</v>
      </c>
      <c r="FK90" s="41">
        <v>25.852280701754392</v>
      </c>
      <c r="FL90" s="41">
        <f t="shared" si="80"/>
        <v>3.2435087719298288</v>
      </c>
      <c r="FM90" s="41">
        <v>39.269122807017538</v>
      </c>
      <c r="FN90" s="40">
        <f t="shared" si="81"/>
        <v>99.743571929824554</v>
      </c>
      <c r="FO90" s="4">
        <v>105</v>
      </c>
      <c r="FP90" s="40">
        <f t="shared" si="82"/>
        <v>5.2564280701754456</v>
      </c>
      <c r="FQ90" s="41">
        <v>0.74439999999999984</v>
      </c>
      <c r="FR90" s="41">
        <v>0.51581399999999999</v>
      </c>
      <c r="FS90" s="41">
        <v>0.39065399999999995</v>
      </c>
      <c r="FT90" s="41">
        <v>0.7066180000000003</v>
      </c>
      <c r="FU90" s="41">
        <v>0.40386999999999984</v>
      </c>
      <c r="FV90" s="41">
        <v>0.26288600000000006</v>
      </c>
      <c r="FW90" s="41">
        <v>0.29683829999999994</v>
      </c>
      <c r="FX90" s="41">
        <v>0.27304200000000001</v>
      </c>
      <c r="FY90" s="41">
        <v>0.31203505999999998</v>
      </c>
      <c r="FZ90" s="41">
        <v>0.28849342</v>
      </c>
      <c r="GA90" s="41">
        <v>0.12257386000000003</v>
      </c>
      <c r="GB90" s="41">
        <v>0.1391192</v>
      </c>
      <c r="GC90" s="41">
        <v>0.18090819999999996</v>
      </c>
      <c r="GD90" s="41">
        <v>0.47786921999999982</v>
      </c>
      <c r="GE90" s="41">
        <v>0.45768151999999995</v>
      </c>
      <c r="GF90" s="41">
        <v>0.140984</v>
      </c>
      <c r="GG90" s="41">
        <v>0.84770860000000015</v>
      </c>
      <c r="GH90" s="41">
        <v>0.75420492000000006</v>
      </c>
      <c r="GI90" s="41">
        <v>0.58068896000000014</v>
      </c>
      <c r="GJ90" s="41">
        <v>0.61135132000000003</v>
      </c>
      <c r="GK90" s="41">
        <v>0.64447620000000005</v>
      </c>
      <c r="GL90" s="41">
        <v>0.67023624000000026</v>
      </c>
      <c r="GM90" s="41">
        <v>20.599399999999996</v>
      </c>
      <c r="GN90" s="41">
        <v>24.299400000000006</v>
      </c>
      <c r="GO90" s="41">
        <v>24.674399999999991</v>
      </c>
      <c r="GP90" s="41">
        <v>25.1</v>
      </c>
      <c r="GQ90" s="41">
        <f t="shared" si="83"/>
        <v>4.0749999999999957</v>
      </c>
      <c r="GR90" s="40">
        <v>38.989399999999996</v>
      </c>
      <c r="GS90" s="40">
        <f t="shared" si="84"/>
        <v>99.033075999999994</v>
      </c>
      <c r="GT90" s="4">
        <v>104</v>
      </c>
      <c r="GU90" s="41">
        <f t="shared" si="85"/>
        <v>4.9669240000000059</v>
      </c>
      <c r="GV90" s="41">
        <v>0.76939464285714287</v>
      </c>
      <c r="GW90" s="41">
        <v>0.51426964285714283</v>
      </c>
      <c r="GX90" s="41">
        <v>0.34968928571428565</v>
      </c>
      <c r="GY90" s="41">
        <v>0.73693035714285737</v>
      </c>
      <c r="GZ90" s="41">
        <v>0.37389107142857159</v>
      </c>
      <c r="HA90" s="41">
        <v>0.25153392857142859</v>
      </c>
      <c r="HB90" s="41">
        <v>0.34616155357142869</v>
      </c>
      <c r="HC90" s="41">
        <v>0.32724805357142861</v>
      </c>
      <c r="HD90" s="41">
        <v>0.37668241071428571</v>
      </c>
      <c r="HE90" s="41">
        <v>0.35817155357142855</v>
      </c>
      <c r="HF90" s="41">
        <v>0.15899616071428571</v>
      </c>
      <c r="HG90" s="41">
        <v>0.19305737500000003</v>
      </c>
      <c r="HH90" s="41">
        <v>0.19841878571428576</v>
      </c>
      <c r="HI90" s="41">
        <v>0.50744519642857144</v>
      </c>
      <c r="HJ90" s="41">
        <v>0.49138048214285718</v>
      </c>
      <c r="HK90" s="41">
        <v>0.12235714285714286</v>
      </c>
      <c r="HL90" s="41">
        <v>1.0688923035714284</v>
      </c>
      <c r="HM90" s="41">
        <v>0.98155662500000029</v>
      </c>
      <c r="HN90" s="41">
        <v>0.52973130357142861</v>
      </c>
      <c r="HO90" s="41">
        <v>0.57662435714285731</v>
      </c>
      <c r="HP90" s="41">
        <v>0.60728651785714294</v>
      </c>
      <c r="HQ90" s="41">
        <v>0.64643882142857145</v>
      </c>
      <c r="HR90" s="41">
        <v>15.26553571428571</v>
      </c>
      <c r="HS90" s="41">
        <v>19.786428571428566</v>
      </c>
      <c r="HT90" s="41">
        <v>20.260000000000002</v>
      </c>
      <c r="HU90" s="41">
        <v>20.461250000000003</v>
      </c>
      <c r="HV90" s="41">
        <f t="shared" si="86"/>
        <v>4.994464285714292</v>
      </c>
      <c r="HW90" s="41">
        <v>38.543392857142855</v>
      </c>
      <c r="HX90" s="41">
        <f t="shared" si="87"/>
        <v>97.900217857142849</v>
      </c>
      <c r="HY90" s="4">
        <v>106</v>
      </c>
      <c r="HZ90" s="40">
        <f t="shared" si="88"/>
        <v>8.0997821428571513</v>
      </c>
      <c r="IA90" s="41">
        <v>0.73249636363636372</v>
      </c>
      <c r="IB90" s="41">
        <v>0.41938545454545473</v>
      </c>
      <c r="IC90" s="41">
        <v>0.24666909090909095</v>
      </c>
      <c r="ID90" s="41">
        <v>0.67749272727272725</v>
      </c>
      <c r="IE90" s="41">
        <v>0.27949999999999997</v>
      </c>
      <c r="IF90" s="41">
        <v>0.18806727272727272</v>
      </c>
      <c r="IG90" s="41">
        <v>0.44834518181818184</v>
      </c>
      <c r="IH90" s="41">
        <v>0.41668478181818192</v>
      </c>
      <c r="II90" s="41">
        <v>0.49789658181818186</v>
      </c>
      <c r="IJ90" s="41">
        <v>0.46815710909090896</v>
      </c>
      <c r="IK90" s="41">
        <v>0.20175696363636358</v>
      </c>
      <c r="IL90" s="41">
        <v>0.26303367272727274</v>
      </c>
      <c r="IM90" s="41">
        <v>0.27174421818181815</v>
      </c>
      <c r="IN90" s="41">
        <v>0.59162920000000008</v>
      </c>
      <c r="IO90" s="41">
        <v>0.56574574545454559</v>
      </c>
      <c r="IP90" s="41">
        <v>9.1432727272727277E-2</v>
      </c>
      <c r="IQ90" s="41">
        <v>1.6490919454545447</v>
      </c>
      <c r="IR90" s="41">
        <v>1.4506158363636368</v>
      </c>
      <c r="IS90" s="41">
        <v>0.54766339999999991</v>
      </c>
      <c r="IT90" s="41">
        <v>0.61047527272727253</v>
      </c>
      <c r="IU90" s="41">
        <v>0.64419780000000004</v>
      </c>
      <c r="IV90" s="41">
        <v>0.69307658181818166</v>
      </c>
      <c r="IW90" s="41">
        <v>21.5349090909091</v>
      </c>
      <c r="IX90" s="41">
        <v>21.465454545454548</v>
      </c>
      <c r="IY90" s="41">
        <v>22.138909090909092</v>
      </c>
      <c r="IZ90" s="41">
        <v>22.808363636363634</v>
      </c>
      <c r="JA90" s="41">
        <f t="shared" si="89"/>
        <v>0.6039999999999921</v>
      </c>
      <c r="JB90" s="41">
        <v>41.130909090909086</v>
      </c>
      <c r="JC90" s="41">
        <f t="shared" si="90"/>
        <v>104.47250909090909</v>
      </c>
      <c r="JD90" s="41">
        <v>112</v>
      </c>
      <c r="JE90" s="41">
        <f t="shared" si="91"/>
        <v>7.5274909090909148</v>
      </c>
      <c r="JF90" s="41">
        <v>0.64258292682926821</v>
      </c>
      <c r="JG90" s="41">
        <v>0.33852439024390246</v>
      </c>
      <c r="JH90" s="41">
        <v>0.16307560975609758</v>
      </c>
      <c r="JI90" s="41">
        <v>0.58684634146341474</v>
      </c>
      <c r="JJ90" s="41">
        <v>0.19960975609756096</v>
      </c>
      <c r="JK90" s="41">
        <v>0.13813170731707317</v>
      </c>
      <c r="JL90" s="41">
        <v>0.52615190243902443</v>
      </c>
      <c r="JM90" s="41">
        <v>0.49273802439024367</v>
      </c>
      <c r="JN90" s="41">
        <v>0.5953569756097562</v>
      </c>
      <c r="JO90" s="41">
        <v>0.56551719512195131</v>
      </c>
      <c r="JP90" s="41">
        <v>0.25886239024390245</v>
      </c>
      <c r="JQ90" s="41">
        <v>0.35262312195121948</v>
      </c>
      <c r="JR90" s="41">
        <v>0.30933787804878049</v>
      </c>
      <c r="JS90" s="41">
        <v>0.64552992682926835</v>
      </c>
      <c r="JT90" s="41">
        <v>0.61845836585365854</v>
      </c>
      <c r="JU90" s="41">
        <v>6.1478048780487814E-2</v>
      </c>
      <c r="JV90" s="41">
        <v>2.2395950975609757</v>
      </c>
      <c r="JW90" s="41">
        <v>1.9581130000000004</v>
      </c>
      <c r="JX90" s="41">
        <v>0.51912868292682923</v>
      </c>
      <c r="JY90" s="41">
        <v>0.58844826829268293</v>
      </c>
      <c r="JZ90" s="41">
        <v>0.63182209756097563</v>
      </c>
      <c r="KA90" s="41">
        <v>0.6840868536585365</v>
      </c>
      <c r="KB90" s="41">
        <v>24.113170731707317</v>
      </c>
      <c r="KC90" s="41">
        <v>21.144878048780495</v>
      </c>
      <c r="KD90" s="41">
        <v>21.804146341463412</v>
      </c>
      <c r="KE90" s="41">
        <v>21.863170731707328</v>
      </c>
      <c r="KF90" s="41">
        <f t="shared" si="92"/>
        <v>-2.3090243902439056</v>
      </c>
      <c r="KG90" s="41">
        <v>43.868780487804884</v>
      </c>
      <c r="KH90" s="41">
        <f t="shared" si="93"/>
        <v>111.42670243902441</v>
      </c>
      <c r="KI90" s="41">
        <v>120</v>
      </c>
      <c r="KJ90" s="41">
        <f t="shared" si="94"/>
        <v>8.5732975609755897</v>
      </c>
      <c r="KK90" s="41">
        <v>0.37159655172413786</v>
      </c>
      <c r="KL90" s="41">
        <v>0.18665172413793105</v>
      </c>
      <c r="KM90" s="41">
        <v>7.4500000000000011E-2</v>
      </c>
      <c r="KN90" s="41">
        <v>0.34273793103448269</v>
      </c>
      <c r="KO90" s="41">
        <v>9.9958620689655178E-2</v>
      </c>
      <c r="KP90" s="41">
        <v>7.4155172413793088E-2</v>
      </c>
      <c r="KQ90" s="41">
        <v>0.5751399310344828</v>
      </c>
      <c r="KR90" s="41">
        <v>0.54804600000000003</v>
      </c>
      <c r="KS90" s="41">
        <v>0.66522948275862082</v>
      </c>
      <c r="KT90" s="41">
        <v>0.64220872413793118</v>
      </c>
      <c r="KU90" s="41">
        <v>0.30290220689655173</v>
      </c>
      <c r="KV90" s="41">
        <v>0.42972300000000013</v>
      </c>
      <c r="KW90" s="41">
        <v>0.32995717241379319</v>
      </c>
      <c r="KX90" s="41">
        <v>0.66624327586206911</v>
      </c>
      <c r="KY90" s="41">
        <v>0.64355693103448275</v>
      </c>
      <c r="KZ90" s="41">
        <v>2.5803448275862065E-2</v>
      </c>
      <c r="LA90" s="41">
        <v>2.729248379310345</v>
      </c>
      <c r="LB90" s="41">
        <v>2.4357249999999997</v>
      </c>
      <c r="LC90" s="41">
        <v>0.49580893103448276</v>
      </c>
      <c r="LD90" s="41">
        <v>0.57286751724137941</v>
      </c>
      <c r="LE90" s="41">
        <v>0.61979248275862064</v>
      </c>
      <c r="LF90" s="41">
        <v>0.67785989655172429</v>
      </c>
      <c r="LG90" s="41">
        <v>19.922758620689663</v>
      </c>
      <c r="LH90" s="41">
        <v>16.872758620689652</v>
      </c>
      <c r="LI90" s="41">
        <v>17.226206896551723</v>
      </c>
      <c r="LJ90" s="41">
        <v>16.941379310344828</v>
      </c>
      <c r="LK90" s="41">
        <f t="shared" si="95"/>
        <v>-2.6965517241379402</v>
      </c>
      <c r="LL90" s="41">
        <v>56.042068965517231</v>
      </c>
      <c r="LM90" s="41">
        <f t="shared" si="96"/>
        <v>142.34685517241377</v>
      </c>
      <c r="LN90" s="41">
        <v>150</v>
      </c>
      <c r="LO90" s="41">
        <f t="shared" si="97"/>
        <v>7.6531448275862317</v>
      </c>
      <c r="LP90" s="41">
        <v>0.37948999999999994</v>
      </c>
      <c r="LQ90" s="41">
        <v>0.18714666666666663</v>
      </c>
      <c r="LR90" s="41">
        <v>6.9720000000000004E-2</v>
      </c>
      <c r="LS90" s="41">
        <v>0.34997333333333314</v>
      </c>
      <c r="LT90" s="41">
        <v>0.10014999999999999</v>
      </c>
      <c r="LU90" s="41">
        <v>7.2340000000000029E-2</v>
      </c>
      <c r="LV90" s="41">
        <v>0.58264283333333322</v>
      </c>
      <c r="LW90" s="41">
        <v>0.55540273333333334</v>
      </c>
      <c r="LX90" s="41">
        <v>0.68925586666666683</v>
      </c>
      <c r="LY90" s="41">
        <v>0.66764363333333343</v>
      </c>
      <c r="LZ90" s="41">
        <v>0.30329699999999993</v>
      </c>
      <c r="MA90" s="41">
        <v>0.45833723333333332</v>
      </c>
      <c r="MB90" s="41">
        <v>0.33877486666666673</v>
      </c>
      <c r="MC90" s="41">
        <v>0.67905783333333325</v>
      </c>
      <c r="MD90" s="41">
        <v>0.65687519999999999</v>
      </c>
      <c r="ME90" s="41">
        <v>2.7810000000000001E-2</v>
      </c>
      <c r="MF90" s="41">
        <v>2.806362333333333</v>
      </c>
      <c r="MG90" s="41">
        <v>2.5090687000000003</v>
      </c>
      <c r="MH90" s="41">
        <v>0.49090409999999995</v>
      </c>
      <c r="MI90" s="41">
        <v>0.5818831000000001</v>
      </c>
      <c r="MJ90" s="41">
        <v>0.61873186666666669</v>
      </c>
      <c r="MK90" s="41">
        <v>0.68627876666666665</v>
      </c>
      <c r="ML90" s="41">
        <v>22.416333333333338</v>
      </c>
      <c r="MM90" s="41">
        <v>20.147333333333329</v>
      </c>
      <c r="MN90" s="41">
        <v>20.84033333333333</v>
      </c>
      <c r="MO90" s="41">
        <v>20.42466666666666</v>
      </c>
      <c r="MP90" s="41">
        <f t="shared" si="98"/>
        <v>-1.5760000000000076</v>
      </c>
      <c r="MQ90" s="41">
        <v>58.873666666666672</v>
      </c>
      <c r="MR90" s="41">
        <f t="shared" si="99"/>
        <v>149.53911333333335</v>
      </c>
      <c r="MS90" s="41">
        <v>150</v>
      </c>
      <c r="MT90" s="41">
        <f t="shared" si="100"/>
        <v>0.4608866666666529</v>
      </c>
      <c r="MU90" s="41">
        <v>0.34089687499999993</v>
      </c>
      <c r="MV90" s="41">
        <v>0.173303125</v>
      </c>
      <c r="MW90" s="41">
        <v>6.8731250000000008E-2</v>
      </c>
      <c r="MX90" s="41">
        <v>0.30648750000000002</v>
      </c>
      <c r="MY90" s="41">
        <v>9.6700000000000008E-2</v>
      </c>
      <c r="MZ90" s="41">
        <v>6.8787500000000001E-2</v>
      </c>
      <c r="NA90" s="41">
        <v>0.55794096874999999</v>
      </c>
      <c r="NB90" s="41">
        <v>0.52052640625000002</v>
      </c>
      <c r="NC90" s="41">
        <v>0.66401543750000014</v>
      </c>
      <c r="ND90" s="41">
        <v>0.63347731250000006</v>
      </c>
      <c r="NE90" s="41">
        <v>0.28420609375</v>
      </c>
      <c r="NF90" s="41">
        <v>0.43313240625000005</v>
      </c>
      <c r="NG90" s="41">
        <v>0.32533156249999995</v>
      </c>
      <c r="NH90" s="41">
        <v>0.663665375</v>
      </c>
      <c r="NI90" s="41">
        <v>0.63303356250000009</v>
      </c>
      <c r="NJ90" s="41">
        <v>2.7912500000000007E-2</v>
      </c>
      <c r="NK90" s="41">
        <v>2.5429737812500006</v>
      </c>
      <c r="NL90" s="41">
        <v>2.1819887187499996</v>
      </c>
      <c r="NM90" s="41">
        <v>0.48926275000000008</v>
      </c>
      <c r="NN90" s="41">
        <v>0.58310850000000003</v>
      </c>
      <c r="NO90" s="41">
        <v>0.61374850000000003</v>
      </c>
      <c r="NP90" s="41">
        <v>0.68430646875000001</v>
      </c>
      <c r="NQ90" s="41">
        <v>24.285937500000003</v>
      </c>
      <c r="NR90" s="41">
        <v>21.482187500000006</v>
      </c>
      <c r="NS90" s="41">
        <v>22.653749999999995</v>
      </c>
      <c r="NT90" s="41">
        <v>22.9409375</v>
      </c>
      <c r="NU90" s="41">
        <f t="shared" si="101"/>
        <v>-1.6321875000000077</v>
      </c>
      <c r="NV90" s="41">
        <v>75.960937500000014</v>
      </c>
      <c r="NW90" s="41">
        <f t="shared" si="102"/>
        <v>192.94078125000004</v>
      </c>
      <c r="NX90" s="41">
        <v>174</v>
      </c>
      <c r="NY90" s="41">
        <f t="shared" si="103"/>
        <v>-18.940781250000043</v>
      </c>
      <c r="NZ90" s="41">
        <v>0.29399032258064517</v>
      </c>
      <c r="OA90" s="41">
        <v>0.15661935483870967</v>
      </c>
      <c r="OB90" s="41">
        <v>6.6099999999999992E-2</v>
      </c>
      <c r="OC90" s="41">
        <v>0.26642903225806452</v>
      </c>
      <c r="OD90" s="41">
        <v>8.9929032258064492E-2</v>
      </c>
      <c r="OE90" s="41">
        <v>6.3290322580645153E-2</v>
      </c>
      <c r="OF90" s="41">
        <v>0.53127567741935489</v>
      </c>
      <c r="OG90" s="41">
        <v>0.49554335483870959</v>
      </c>
      <c r="OH90" s="41">
        <v>0.63273990322580675</v>
      </c>
      <c r="OI90" s="41">
        <v>0.60256067741935471</v>
      </c>
      <c r="OJ90" s="41">
        <v>0.27064451612903229</v>
      </c>
      <c r="OK90" s="41">
        <v>0.40660416129032267</v>
      </c>
      <c r="OL90" s="41">
        <v>0.30454951612903225</v>
      </c>
      <c r="OM90" s="41">
        <v>0.64556438709677411</v>
      </c>
      <c r="ON90" s="41">
        <v>0.61619858064516131</v>
      </c>
      <c r="OO90" s="41">
        <v>2.6638709677419343E-2</v>
      </c>
      <c r="OP90" s="41">
        <v>2.2795854838709677</v>
      </c>
      <c r="OQ90" s="41">
        <v>1.9721018387096771</v>
      </c>
      <c r="OR90" s="41">
        <v>0.48191658064516124</v>
      </c>
      <c r="OS90" s="41">
        <v>0.57366354838709677</v>
      </c>
      <c r="OT90" s="41">
        <v>0.60225932258064518</v>
      </c>
      <c r="OU90" s="41">
        <v>0.67263322580645157</v>
      </c>
      <c r="OV90" s="41">
        <v>15.251612903225807</v>
      </c>
      <c r="OW90" s="41">
        <v>13.583225806451614</v>
      </c>
      <c r="OX90" s="41">
        <v>14.06774193548387</v>
      </c>
      <c r="OY90" s="41">
        <v>14.002580645161293</v>
      </c>
      <c r="OZ90" s="41">
        <f t="shared" si="104"/>
        <v>-1.183870967741937</v>
      </c>
      <c r="PA90" s="41">
        <v>44.381935483870976</v>
      </c>
      <c r="PB90" s="41">
        <f t="shared" si="105"/>
        <v>112.73011612903228</v>
      </c>
      <c r="PC90" s="41">
        <v>184</v>
      </c>
      <c r="PD90" s="41">
        <f t="shared" si="106"/>
        <v>71.269883870967718</v>
      </c>
      <c r="PE90" s="41">
        <v>0.29621212121212109</v>
      </c>
      <c r="PF90" s="41">
        <v>0.13070606060606055</v>
      </c>
      <c r="PG90" s="41">
        <v>8.077272727272726E-2</v>
      </c>
      <c r="PH90" s="41">
        <v>0.26440454545454539</v>
      </c>
      <c r="PI90" s="41">
        <v>8.9007575757575771E-2</v>
      </c>
      <c r="PJ90" s="41">
        <v>6.7428787878787866E-2</v>
      </c>
      <c r="PK90" s="41">
        <v>0.53763745454545453</v>
      </c>
      <c r="PL90" s="41">
        <v>0.49609501515151516</v>
      </c>
      <c r="PM90" s="41">
        <v>0.5718806969696969</v>
      </c>
      <c r="PN90" s="41">
        <v>0.53242721212121225</v>
      </c>
      <c r="PO90" s="41">
        <v>0.18972972727272733</v>
      </c>
      <c r="PP90" s="41">
        <v>0.237193696969697</v>
      </c>
      <c r="PQ90" s="41">
        <v>0.38742051515151521</v>
      </c>
      <c r="PR90" s="41">
        <v>0.62910727272727263</v>
      </c>
      <c r="PS90" s="41">
        <v>0.59356265151515164</v>
      </c>
      <c r="PT90" s="41">
        <v>2.1578787878787871E-2</v>
      </c>
      <c r="PU90" s="41">
        <v>2.3352674393939381</v>
      </c>
      <c r="PV90" s="41">
        <v>1.9775617121212123</v>
      </c>
      <c r="PW90" s="41">
        <v>0.67843675757575794</v>
      </c>
      <c r="PX90" s="41">
        <v>0.72087557575757599</v>
      </c>
      <c r="PY90" s="41">
        <v>0.76772862121212126</v>
      </c>
      <c r="PZ90" s="41">
        <v>0.79833528787878782</v>
      </c>
      <c r="QA90" s="41">
        <v>23.953333333333354</v>
      </c>
      <c r="QB90" s="41">
        <v>21.826515151515153</v>
      </c>
      <c r="QC90" s="41">
        <v>22.091060606060616</v>
      </c>
      <c r="QD90" s="41">
        <v>21.737575757575755</v>
      </c>
      <c r="QE90" s="41">
        <f t="shared" si="107"/>
        <v>-1.8622727272727388</v>
      </c>
      <c r="QF90" s="41">
        <v>74.536060606060545</v>
      </c>
      <c r="QG90" s="41">
        <f t="shared" si="108"/>
        <v>189.32159393939378</v>
      </c>
      <c r="QH90" s="41">
        <v>185</v>
      </c>
      <c r="QI90" s="41">
        <f t="shared" si="109"/>
        <v>-4.3215939393937788</v>
      </c>
      <c r="QJ90" s="41">
        <v>0.25687812499999996</v>
      </c>
      <c r="QK90" s="41">
        <v>0.15672187500000001</v>
      </c>
      <c r="QL90" s="41">
        <v>8.4368750000000006E-2</v>
      </c>
      <c r="QM90" s="41">
        <v>0.18076250000000002</v>
      </c>
      <c r="QN90" s="41">
        <v>8.0487500000000017E-2</v>
      </c>
      <c r="QO90" s="41">
        <v>6.7615625000000013E-2</v>
      </c>
      <c r="QP90" s="41">
        <v>0.52256521875000006</v>
      </c>
      <c r="QQ90" s="41">
        <v>0.38432384375000006</v>
      </c>
      <c r="QR90" s="41">
        <v>0.50492268749999991</v>
      </c>
      <c r="QS90" s="41">
        <v>0.36385821875000002</v>
      </c>
      <c r="QT90" s="41">
        <v>0.3210603749999999</v>
      </c>
      <c r="QU90" s="41">
        <v>0.29963115625000003</v>
      </c>
      <c r="QV90" s="41">
        <v>0.24224515625000004</v>
      </c>
      <c r="QW90" s="41">
        <v>0.58299953125000004</v>
      </c>
      <c r="QX90" s="41">
        <v>0.45606131249999998</v>
      </c>
      <c r="QY90" s="41">
        <v>1.2871875E-2</v>
      </c>
      <c r="QZ90" s="41">
        <v>2.2082140625000002</v>
      </c>
      <c r="RA90" s="41">
        <v>1.2580115937499998</v>
      </c>
      <c r="RB90" s="41">
        <v>0.48035878125000003</v>
      </c>
      <c r="RC90" s="41">
        <v>0.46328959374999995</v>
      </c>
      <c r="RD90" s="41">
        <v>0.58013749999999986</v>
      </c>
      <c r="RE90" s="41">
        <v>0.56637996874999996</v>
      </c>
      <c r="RF90" s="41">
        <v>25.449687500000007</v>
      </c>
      <c r="RG90" s="41">
        <v>25.097500000000004</v>
      </c>
      <c r="RH90" s="41">
        <v>25.249062499999997</v>
      </c>
      <c r="RI90" s="41">
        <v>24.769062500000004</v>
      </c>
      <c r="RJ90" s="41">
        <f t="shared" si="110"/>
        <v>-0.20062500000000938</v>
      </c>
      <c r="RK90" s="41">
        <v>75.949687499999996</v>
      </c>
      <c r="RL90" s="41">
        <f t="shared" si="111"/>
        <v>192.91220625</v>
      </c>
      <c r="RM90" s="41">
        <v>197</v>
      </c>
      <c r="RN90" s="41">
        <f t="shared" si="112"/>
        <v>4.087793750000003</v>
      </c>
      <c r="RO90" s="41">
        <v>0.24224848484848485</v>
      </c>
      <c r="RP90" s="41">
        <v>0.12075151515151517</v>
      </c>
      <c r="RQ90" s="41">
        <v>7.5145454545454557E-2</v>
      </c>
      <c r="RR90" s="41">
        <v>0.17007272727272721</v>
      </c>
      <c r="RS90" s="41">
        <v>8.0048484848484841E-2</v>
      </c>
      <c r="RT90" s="41">
        <v>6.1472727272727269E-2</v>
      </c>
      <c r="RU90" s="41">
        <v>0.50313975757575768</v>
      </c>
      <c r="RV90" s="41">
        <v>0.36059639393939386</v>
      </c>
      <c r="RW90" s="41">
        <v>0.52611869696969693</v>
      </c>
      <c r="RX90" s="41">
        <v>0.38755106060606059</v>
      </c>
      <c r="RY90" s="41">
        <v>0.20327087878787878</v>
      </c>
      <c r="RZ90" s="41">
        <v>0.23322330303030306</v>
      </c>
      <c r="SA90" s="41">
        <v>0.33451327272727271</v>
      </c>
      <c r="SB90" s="41">
        <v>0.59455733333333338</v>
      </c>
      <c r="SC90" s="41">
        <v>0.4690372424242425</v>
      </c>
      <c r="SD90" s="41">
        <v>1.8575757575757579E-2</v>
      </c>
      <c r="SE90" s="41">
        <v>2.0457990000000001</v>
      </c>
      <c r="SF90" s="41">
        <v>1.1382171515151516</v>
      </c>
      <c r="SG90" s="41">
        <v>0.63894090909090906</v>
      </c>
      <c r="SH90" s="41">
        <v>0.66667409090909091</v>
      </c>
      <c r="SI90" s="41">
        <v>0.72901081818181834</v>
      </c>
      <c r="SJ90" s="41">
        <v>0.74986100000000011</v>
      </c>
      <c r="SK90" s="41">
        <v>28.805454545454548</v>
      </c>
      <c r="SL90" s="41">
        <v>26.540606060606066</v>
      </c>
      <c r="SM90" s="41">
        <v>27.149696969696976</v>
      </c>
      <c r="SN90" s="41">
        <v>27.10818181818183</v>
      </c>
      <c r="SO90" s="41">
        <f t="shared" si="113"/>
        <v>-1.6557575757575727</v>
      </c>
      <c r="SP90" s="42">
        <v>75.970303030303</v>
      </c>
      <c r="SQ90" s="42">
        <f t="shared" si="114"/>
        <v>192.96456969696962</v>
      </c>
      <c r="SR90" s="42">
        <v>202.5</v>
      </c>
      <c r="SS90" s="42">
        <f t="shared" si="115"/>
        <v>9.5354303030303811</v>
      </c>
      <c r="ST90" s="41">
        <v>0.22465555555555555</v>
      </c>
      <c r="SU90" s="41">
        <v>0.12321481481481482</v>
      </c>
      <c r="SV90" s="41">
        <v>9.9074074074074064E-2</v>
      </c>
      <c r="SW90" s="41">
        <v>0.16791481481481482</v>
      </c>
      <c r="SX90" s="41">
        <v>8.9281481481481448E-2</v>
      </c>
      <c r="SY90" s="41">
        <v>6.6077777777777763E-2</v>
      </c>
      <c r="SZ90" s="41">
        <v>0.43085203703703701</v>
      </c>
      <c r="TA90" s="41">
        <v>0.3067063333333333</v>
      </c>
      <c r="TB90" s="41">
        <v>0.38700918518518512</v>
      </c>
      <c r="TC90" s="41">
        <v>0.25781985185185186</v>
      </c>
      <c r="TD90" s="41">
        <v>0.16024029629629635</v>
      </c>
      <c r="TE90" s="41">
        <v>0.10831951851851851</v>
      </c>
      <c r="TF90" s="41">
        <v>0.2909228888888889</v>
      </c>
      <c r="TG90" s="41">
        <v>0.54447581481481477</v>
      </c>
      <c r="TH90" s="41">
        <v>0.43506366666666674</v>
      </c>
      <c r="TI90" s="41">
        <v>2.3203703703703706E-2</v>
      </c>
      <c r="TJ90" s="41">
        <v>1.5344415185185185</v>
      </c>
      <c r="TK90" s="41">
        <v>0.89080422222222222</v>
      </c>
      <c r="TL90" s="41">
        <v>0.75336070370370367</v>
      </c>
      <c r="TM90" s="41">
        <v>0.67842848148148149</v>
      </c>
      <c r="TN90" s="41">
        <v>0.80708207407407406</v>
      </c>
      <c r="TO90" s="41">
        <v>0.74888903703703702</v>
      </c>
      <c r="TP90" s="41">
        <v>30.91925925925926</v>
      </c>
      <c r="TQ90" s="41">
        <v>31.25555555555556</v>
      </c>
      <c r="TR90" s="41">
        <v>32.506666666666661</v>
      </c>
      <c r="TS90" s="41">
        <v>30.789259259259261</v>
      </c>
      <c r="TT90" s="41">
        <f t="shared" si="62"/>
        <v>1.5874074074074009</v>
      </c>
      <c r="TU90" s="41">
        <v>75.974074074074082</v>
      </c>
      <c r="TV90" s="41">
        <f t="shared" si="65"/>
        <v>192.97414814814817</v>
      </c>
      <c r="TW90" s="41">
        <v>207</v>
      </c>
      <c r="TX90" s="41">
        <f t="shared" si="66"/>
        <v>14.025851851851826</v>
      </c>
      <c r="TY90" s="41">
        <v>0.21105312500000001</v>
      </c>
      <c r="TZ90" s="41">
        <v>0.11895624999999997</v>
      </c>
      <c r="UA90" s="41">
        <v>9.7418749999999998E-2</v>
      </c>
      <c r="UB90" s="41">
        <v>0.15263125</v>
      </c>
      <c r="UC90" s="41">
        <v>9.4821875E-2</v>
      </c>
      <c r="UD90" s="41">
        <v>6.5931249999999997E-2</v>
      </c>
      <c r="UE90" s="41">
        <v>0.37998968750000001</v>
      </c>
      <c r="UF90" s="41">
        <v>0.23430171875</v>
      </c>
      <c r="UG90" s="41">
        <v>0.36807124999999991</v>
      </c>
      <c r="UH90" s="41">
        <v>0.22089721875000001</v>
      </c>
      <c r="UI90" s="41">
        <v>0.11370568750000001</v>
      </c>
      <c r="UJ90" s="41">
        <v>9.9636531249999993E-2</v>
      </c>
      <c r="UK90" s="41">
        <v>0.278554625</v>
      </c>
      <c r="UL90" s="41">
        <v>0.52314100000000008</v>
      </c>
      <c r="UM90" s="41">
        <v>0.39635803125000008</v>
      </c>
      <c r="UN90" s="41">
        <v>2.8890625000000007E-2</v>
      </c>
      <c r="UO90" s="41">
        <v>1.2403741562500001</v>
      </c>
      <c r="UP90" s="41">
        <v>0.62204659375000004</v>
      </c>
      <c r="UQ90" s="41">
        <v>0.75888512499999994</v>
      </c>
      <c r="UR90" s="41">
        <v>0.73374274999999989</v>
      </c>
      <c r="US90" s="41">
        <v>0.80945974999999992</v>
      </c>
      <c r="UT90" s="41">
        <v>0.79038612500000016</v>
      </c>
      <c r="UU90" s="41">
        <v>32.968125000000008</v>
      </c>
      <c r="UV90" s="41">
        <v>30.843437499999997</v>
      </c>
      <c r="UW90" s="41">
        <v>31.591874999999998</v>
      </c>
      <c r="UX90" s="41">
        <v>31.265937499999996</v>
      </c>
      <c r="UY90" s="41">
        <f t="shared" si="116"/>
        <v>-1.3762500000000095</v>
      </c>
      <c r="UZ90" s="42">
        <v>75.982812500000009</v>
      </c>
      <c r="VA90" s="42">
        <f t="shared" si="117"/>
        <v>192.99634375000002</v>
      </c>
      <c r="VB90" s="42">
        <v>206</v>
      </c>
      <c r="VC90" s="42">
        <f t="shared" si="118"/>
        <v>13.003656249999977</v>
      </c>
      <c r="VD90" s="41">
        <f t="shared" si="71"/>
        <v>23.043664875909805</v>
      </c>
      <c r="VE90" s="41">
        <f t="shared" si="72"/>
        <v>23.728494365035761</v>
      </c>
      <c r="VF90" s="41">
        <f t="shared" si="120"/>
        <v>5.2184922461213032</v>
      </c>
    </row>
    <row r="91" spans="1:578" x14ac:dyDescent="0.25">
      <c r="A91" s="4">
        <v>2</v>
      </c>
      <c r="B91" s="4">
        <v>9</v>
      </c>
      <c r="C91" s="28">
        <v>910</v>
      </c>
      <c r="D91" s="42">
        <v>-9999</v>
      </c>
      <c r="E91" s="42">
        <v>-9999</v>
      </c>
      <c r="F91" s="4">
        <v>10</v>
      </c>
      <c r="G91" s="4">
        <v>48.8</v>
      </c>
      <c r="H91" s="40">
        <v>548.71012658227846</v>
      </c>
      <c r="I91" s="40">
        <f t="shared" si="73"/>
        <v>597.51012658227842</v>
      </c>
      <c r="J91" s="41">
        <f t="shared" si="74"/>
        <v>1.2358017095807206</v>
      </c>
      <c r="K91" s="4" t="s">
        <v>8</v>
      </c>
      <c r="L91" s="42">
        <v>0</v>
      </c>
      <c r="M91" s="42">
        <f t="shared" si="68"/>
        <v>0</v>
      </c>
      <c r="N91" s="42">
        <v>-9999</v>
      </c>
      <c r="O91" s="42">
        <v>-9999</v>
      </c>
      <c r="P91" s="42">
        <v>-9999</v>
      </c>
      <c r="Q91" s="42">
        <v>-9999</v>
      </c>
      <c r="R91" s="42">
        <v>-9999</v>
      </c>
      <c r="S91" s="42">
        <v>-9999</v>
      </c>
      <c r="T91" s="42">
        <v>-9999</v>
      </c>
      <c r="U91" s="42">
        <v>-9999</v>
      </c>
      <c r="V91" s="42">
        <v>-9999</v>
      </c>
      <c r="W91" s="42">
        <v>-9999</v>
      </c>
      <c r="X91" s="42">
        <v>-9999</v>
      </c>
      <c r="Y91" s="42">
        <v>-9999</v>
      </c>
      <c r="Z91" s="42">
        <v>-9999</v>
      </c>
      <c r="AA91" s="42">
        <v>-9999</v>
      </c>
      <c r="AB91" s="42">
        <v>-9999</v>
      </c>
      <c r="AC91" s="42">
        <v>-9999</v>
      </c>
      <c r="AD91" s="42">
        <v>-9999</v>
      </c>
      <c r="AE91" s="42">
        <v>-9999</v>
      </c>
      <c r="AF91" s="43">
        <v>25</v>
      </c>
      <c r="AG91" s="42">
        <v>-9999</v>
      </c>
      <c r="AH91" s="42">
        <v>-9999</v>
      </c>
      <c r="AI91" s="42">
        <v>-9999</v>
      </c>
      <c r="AJ91" s="42">
        <v>-9999</v>
      </c>
      <c r="AK91" s="42">
        <v>-9999</v>
      </c>
      <c r="AL91" s="42">
        <v>-9999</v>
      </c>
      <c r="AM91" s="42">
        <v>-9999</v>
      </c>
      <c r="AN91" s="42">
        <v>-9999</v>
      </c>
      <c r="AO91" s="42">
        <v>-9999</v>
      </c>
      <c r="AP91" s="42">
        <v>-9999</v>
      </c>
      <c r="AQ91" s="42">
        <v>-9999</v>
      </c>
      <c r="AR91" s="42">
        <v>-9999</v>
      </c>
      <c r="AS91" s="42">
        <v>-9999</v>
      </c>
      <c r="AT91" s="42">
        <v>-9999</v>
      </c>
      <c r="AU91" s="42">
        <v>-9999</v>
      </c>
      <c r="AV91" s="42">
        <v>-9999</v>
      </c>
      <c r="AW91" s="42">
        <v>-9999</v>
      </c>
      <c r="AX91" s="42">
        <v>-9999</v>
      </c>
      <c r="AY91" s="42">
        <v>-9999</v>
      </c>
      <c r="AZ91" s="42">
        <v>-9999</v>
      </c>
      <c r="BA91" s="42">
        <v>-9999</v>
      </c>
      <c r="BB91" s="42">
        <v>-9999</v>
      </c>
      <c r="BC91" s="42">
        <v>-9999</v>
      </c>
      <c r="BD91" s="42">
        <v>-9999</v>
      </c>
      <c r="BE91" s="42">
        <v>-9999</v>
      </c>
      <c r="BF91" s="42">
        <v>-9999</v>
      </c>
      <c r="BG91" s="42">
        <v>-9999</v>
      </c>
      <c r="BH91" s="42">
        <v>-9999</v>
      </c>
      <c r="BI91" s="42">
        <v>-9999</v>
      </c>
      <c r="BJ91" s="42">
        <v>-9999</v>
      </c>
      <c r="BK91" s="42">
        <v>-9999</v>
      </c>
      <c r="BL91" s="42">
        <v>-9999</v>
      </c>
      <c r="BM91" s="42">
        <v>-9999</v>
      </c>
      <c r="BN91" s="42">
        <v>-9999</v>
      </c>
      <c r="BO91" s="42">
        <v>-9999</v>
      </c>
      <c r="BP91" s="42">
        <v>-9999</v>
      </c>
      <c r="BQ91" s="42">
        <v>-9999</v>
      </c>
      <c r="BR91" s="42">
        <v>-9999</v>
      </c>
      <c r="BS91" s="42">
        <v>-9999</v>
      </c>
      <c r="BT91" s="42">
        <v>-9999</v>
      </c>
      <c r="BU91" s="42">
        <v>-9999</v>
      </c>
      <c r="BV91" s="42">
        <v>-9999</v>
      </c>
      <c r="BW91" s="42">
        <v>-9999</v>
      </c>
      <c r="BX91" s="42">
        <v>-9999</v>
      </c>
      <c r="BY91" s="42">
        <v>-9999</v>
      </c>
      <c r="BZ91" s="42">
        <v>-9999</v>
      </c>
      <c r="CA91" s="4">
        <v>67.900000000000006</v>
      </c>
      <c r="CB91" s="4">
        <v>74.349999999999994</v>
      </c>
      <c r="CC91" s="4">
        <v>69.55</v>
      </c>
      <c r="CD91" s="63">
        <v>-9999</v>
      </c>
      <c r="CE91" s="60">
        <v>-9999</v>
      </c>
      <c r="CF91" s="42">
        <v>-9999</v>
      </c>
      <c r="CG91" s="42">
        <v>-9999</v>
      </c>
      <c r="CH91" s="61">
        <v>-9999</v>
      </c>
      <c r="CI91" s="60">
        <v>-9999</v>
      </c>
      <c r="CJ91" s="42">
        <v>-9999</v>
      </c>
      <c r="CK91" s="42">
        <v>-9999</v>
      </c>
      <c r="CL91" s="62">
        <v>-9999</v>
      </c>
      <c r="CM91" s="60">
        <v>-9999</v>
      </c>
      <c r="CN91" s="42">
        <v>-9999</v>
      </c>
      <c r="CO91" s="42">
        <v>-9999</v>
      </c>
      <c r="CP91" s="62">
        <v>-9999</v>
      </c>
      <c r="CQ91" s="60">
        <v>-9999</v>
      </c>
      <c r="CR91" s="42">
        <v>-9999</v>
      </c>
      <c r="CS91" s="42">
        <v>-9999</v>
      </c>
      <c r="CT91" s="8">
        <v>1021.3</v>
      </c>
      <c r="CU91" s="8">
        <v>3.7893331107586947</v>
      </c>
      <c r="CV91" s="8">
        <v>4.6939199999999994</v>
      </c>
      <c r="CW91" s="8">
        <v>2175.7933667382486</v>
      </c>
      <c r="CX91" s="25">
        <f t="shared" si="119"/>
        <v>2175.7933667382486</v>
      </c>
      <c r="CY91" s="25">
        <f t="shared" si="75"/>
        <v>2220.2173913043475</v>
      </c>
      <c r="CZ91" s="60">
        <v>-9999</v>
      </c>
      <c r="DA91" s="43">
        <v>1.27</v>
      </c>
      <c r="DB91" s="41">
        <f t="shared" si="76"/>
        <v>27.632575757575754</v>
      </c>
      <c r="DC91" s="41">
        <v>65</v>
      </c>
      <c r="DD91" s="41">
        <v>1216</v>
      </c>
      <c r="DE91" s="41">
        <f t="shared" si="70"/>
        <v>53.453947368421055</v>
      </c>
      <c r="DF91" s="41">
        <v>90</v>
      </c>
      <c r="DG91" s="41">
        <v>0.78504137931034501</v>
      </c>
      <c r="DH91" s="41">
        <v>0.56985517241379313</v>
      </c>
      <c r="DI91" s="41">
        <v>0.4911103448275862</v>
      </c>
      <c r="DJ91" s="41">
        <v>0.74733103448275862</v>
      </c>
      <c r="DK91" s="41">
        <v>0.49855172413793097</v>
      </c>
      <c r="DL91" s="41">
        <v>0.30849655172413792</v>
      </c>
      <c r="DM91" s="41">
        <v>0.22267927586206898</v>
      </c>
      <c r="DN91" s="41">
        <v>0.1991499655172414</v>
      </c>
      <c r="DO91" s="41">
        <v>0.22926603448275856</v>
      </c>
      <c r="DP91" s="41">
        <v>0.20581313793103445</v>
      </c>
      <c r="DQ91" s="41">
        <v>6.7531655172413788E-2</v>
      </c>
      <c r="DR91" s="41">
        <v>7.4506482758620679E-2</v>
      </c>
      <c r="DS91" s="41">
        <v>0.15742668965517242</v>
      </c>
      <c r="DT91" s="41">
        <v>0.43484572413793093</v>
      </c>
      <c r="DU91" s="41">
        <v>0.41466413793103446</v>
      </c>
      <c r="DV91" s="41">
        <v>0.19005517241379316</v>
      </c>
      <c r="DW91" s="41">
        <v>0.57369431034482776</v>
      </c>
      <c r="DX91" s="41">
        <v>0.49808279310344827</v>
      </c>
      <c r="DY91" s="41">
        <v>0.68272737931034488</v>
      </c>
      <c r="DZ91" s="41">
        <v>0.70594913793103442</v>
      </c>
      <c r="EA91" s="41">
        <v>0.72463375862068946</v>
      </c>
      <c r="EB91" s="41">
        <v>0.74407648275862071</v>
      </c>
      <c r="EC91" s="41">
        <v>21.385517241379311</v>
      </c>
      <c r="ED91" s="41">
        <v>23.699999999999996</v>
      </c>
      <c r="EE91" s="41">
        <v>24.814482758620695</v>
      </c>
      <c r="EF91" s="41">
        <v>26.453448275862069</v>
      </c>
      <c r="EG91" s="41">
        <f t="shared" si="77"/>
        <v>3.4289655172413838</v>
      </c>
      <c r="EH91" s="41">
        <v>37.277586206896551</v>
      </c>
      <c r="EI91" s="42">
        <f t="shared" si="78"/>
        <v>94.685068965517246</v>
      </c>
      <c r="EJ91" s="4">
        <v>105</v>
      </c>
      <c r="EK91" s="40">
        <f t="shared" si="79"/>
        <v>10.314931034482754</v>
      </c>
      <c r="EL91" s="41">
        <v>0.72955000000000003</v>
      </c>
      <c r="EM91" s="41">
        <v>0.52029399999999992</v>
      </c>
      <c r="EN91" s="41">
        <v>0.43358800000000008</v>
      </c>
      <c r="EO91" s="41">
        <v>0.69248399999999977</v>
      </c>
      <c r="EP91" s="41">
        <v>0.44274799999999997</v>
      </c>
      <c r="EQ91" s="41">
        <v>0.27854799999999996</v>
      </c>
      <c r="ER91" s="41">
        <v>0.24396578000000005</v>
      </c>
      <c r="ES91" s="41">
        <v>0.21924767999999997</v>
      </c>
      <c r="ET91" s="41">
        <v>0.25394078000000003</v>
      </c>
      <c r="EU91" s="41">
        <v>0.22936022</v>
      </c>
      <c r="EV91" s="41">
        <v>8.0830119999999964E-2</v>
      </c>
      <c r="EW91" s="41">
        <v>9.1368539999999998E-2</v>
      </c>
      <c r="EX91" s="41">
        <v>0.16643314000000001</v>
      </c>
      <c r="EY91" s="41">
        <v>0.44660039999999995</v>
      </c>
      <c r="EZ91" s="41">
        <v>0.42547702000000015</v>
      </c>
      <c r="FA91" s="41">
        <v>0.16420000000000001</v>
      </c>
      <c r="FB91" s="41">
        <v>0.64746011999999997</v>
      </c>
      <c r="FC91" s="41">
        <v>0.56361315999999995</v>
      </c>
      <c r="FD91" s="41">
        <v>0.65385689999999996</v>
      </c>
      <c r="FE91" s="41">
        <v>0.68146731999999988</v>
      </c>
      <c r="FF91" s="41">
        <v>0.70225777999999994</v>
      </c>
      <c r="FG91" s="41">
        <v>0.72596401999999982</v>
      </c>
      <c r="FH91" s="41">
        <v>21.871400000000008</v>
      </c>
      <c r="FI91" s="41">
        <v>24.036800000000007</v>
      </c>
      <c r="FJ91" s="41">
        <v>24.871199999999998</v>
      </c>
      <c r="FK91" s="41">
        <v>26.410599999999999</v>
      </c>
      <c r="FL91" s="41">
        <f t="shared" si="80"/>
        <v>2.9997999999999898</v>
      </c>
      <c r="FM91" s="41">
        <v>39.466200000000001</v>
      </c>
      <c r="FN91" s="40">
        <f t="shared" si="81"/>
        <v>100.24414800000001</v>
      </c>
      <c r="FO91" s="4">
        <v>105</v>
      </c>
      <c r="FP91" s="40">
        <f t="shared" si="82"/>
        <v>4.7558519999999902</v>
      </c>
      <c r="FQ91" s="41">
        <v>0.73355000000000026</v>
      </c>
      <c r="FR91" s="41">
        <v>0.51443695652173926</v>
      </c>
      <c r="FS91" s="41">
        <v>0.40339347826086958</v>
      </c>
      <c r="FT91" s="41">
        <v>0.70082173913043477</v>
      </c>
      <c r="FU91" s="41">
        <v>0.40726956521739116</v>
      </c>
      <c r="FV91" s="41">
        <v>0.26605869565217394</v>
      </c>
      <c r="FW91" s="41">
        <v>0.28499200000000002</v>
      </c>
      <c r="FX91" s="41">
        <v>0.26412454347826086</v>
      </c>
      <c r="FY91" s="41">
        <v>0.29030221739130435</v>
      </c>
      <c r="FZ91" s="41">
        <v>0.26945621739130432</v>
      </c>
      <c r="GA91" s="41">
        <v>0.11636197826086953</v>
      </c>
      <c r="GB91" s="41">
        <v>0.12194960869565216</v>
      </c>
      <c r="GC91" s="41">
        <v>0.17461649999999998</v>
      </c>
      <c r="GD91" s="41">
        <v>0.46714243478260892</v>
      </c>
      <c r="GE91" s="41">
        <v>0.44929254347826092</v>
      </c>
      <c r="GF91" s="41">
        <v>0.14121086956521739</v>
      </c>
      <c r="GG91" s="41">
        <v>0.80315523913043463</v>
      </c>
      <c r="GH91" s="41">
        <v>0.72242795652173919</v>
      </c>
      <c r="GI91" s="41">
        <v>0.60220545652173907</v>
      </c>
      <c r="GJ91" s="41">
        <v>0.61496291304347839</v>
      </c>
      <c r="GK91" s="41">
        <v>0.66061147826086952</v>
      </c>
      <c r="GL91" s="41">
        <v>0.67174173913043478</v>
      </c>
      <c r="GM91" s="41">
        <v>20.722173913043473</v>
      </c>
      <c r="GN91" s="41">
        <v>24.116304347826091</v>
      </c>
      <c r="GO91" s="41">
        <v>24.458695652173912</v>
      </c>
      <c r="GP91" s="41">
        <v>25.885652173913044</v>
      </c>
      <c r="GQ91" s="41">
        <f t="shared" si="83"/>
        <v>3.7365217391304384</v>
      </c>
      <c r="GR91" s="40">
        <v>39.295217391304355</v>
      </c>
      <c r="GS91" s="40">
        <f t="shared" si="84"/>
        <v>99.809852173913058</v>
      </c>
      <c r="GT91" s="4">
        <v>104</v>
      </c>
      <c r="GU91" s="41">
        <f t="shared" si="85"/>
        <v>4.1901478260869425</v>
      </c>
      <c r="GV91" s="41">
        <v>0.75910384615384596</v>
      </c>
      <c r="GW91" s="41">
        <v>0.51292307692307693</v>
      </c>
      <c r="GX91" s="41">
        <v>0.36685961538461531</v>
      </c>
      <c r="GY91" s="41">
        <v>0.73006538461538473</v>
      </c>
      <c r="GZ91" s="41">
        <v>0.381321153846154</v>
      </c>
      <c r="HA91" s="41">
        <v>0.25660000000000005</v>
      </c>
      <c r="HB91" s="41">
        <v>0.33000207692307687</v>
      </c>
      <c r="HC91" s="41">
        <v>0.31276967307692305</v>
      </c>
      <c r="HD91" s="41">
        <v>0.3499973653846154</v>
      </c>
      <c r="HE91" s="41">
        <v>0.33294100000000015</v>
      </c>
      <c r="HF91" s="41">
        <v>0.14756174999999996</v>
      </c>
      <c r="HG91" s="41">
        <v>0.16940909615384617</v>
      </c>
      <c r="HH91" s="41">
        <v>0.19245398076923076</v>
      </c>
      <c r="HI91" s="41">
        <v>0.4946184615384614</v>
      </c>
      <c r="HJ91" s="41">
        <v>0.4799055961538462</v>
      </c>
      <c r="HK91" s="41">
        <v>0.12472115384615384</v>
      </c>
      <c r="HL91" s="41">
        <v>1.0022997500000002</v>
      </c>
      <c r="HM91" s="41">
        <v>0.92572371153846134</v>
      </c>
      <c r="HN91" s="41">
        <v>0.55440788461538459</v>
      </c>
      <c r="HO91" s="41">
        <v>0.58782384615384642</v>
      </c>
      <c r="HP91" s="41">
        <v>0.62547024999999989</v>
      </c>
      <c r="HQ91" s="41">
        <v>0.6541222692307691</v>
      </c>
      <c r="HR91" s="41">
        <v>15.2225</v>
      </c>
      <c r="HS91" s="41">
        <v>19.706153846153843</v>
      </c>
      <c r="HT91" s="41">
        <v>20.209038461538459</v>
      </c>
      <c r="HU91" s="41">
        <v>21.148846153846154</v>
      </c>
      <c r="HV91" s="41">
        <f t="shared" si="86"/>
        <v>4.9865384615384585</v>
      </c>
      <c r="HW91" s="41">
        <v>38.822884615384623</v>
      </c>
      <c r="HX91" s="41">
        <f t="shared" si="87"/>
        <v>98.610126923076947</v>
      </c>
      <c r="HY91" s="4">
        <v>106</v>
      </c>
      <c r="HZ91" s="40">
        <f t="shared" si="88"/>
        <v>7.3898730769230525</v>
      </c>
      <c r="IA91" s="41">
        <v>0.71247499999999986</v>
      </c>
      <c r="IB91" s="41">
        <v>0.42931071428571427</v>
      </c>
      <c r="IC91" s="41">
        <v>0.27623214285714282</v>
      </c>
      <c r="ID91" s="41">
        <v>0.65906964285714287</v>
      </c>
      <c r="IE91" s="41">
        <v>0.2946071428571429</v>
      </c>
      <c r="IF91" s="41">
        <v>0.20021607142857148</v>
      </c>
      <c r="IG91" s="41">
        <v>0.41459648214285716</v>
      </c>
      <c r="IH91" s="41">
        <v>0.38195116071428564</v>
      </c>
      <c r="II91" s="41">
        <v>0.44488841071428581</v>
      </c>
      <c r="IJ91" s="41">
        <v>0.41326225000000011</v>
      </c>
      <c r="IK91" s="41">
        <v>0.18707303571428566</v>
      </c>
      <c r="IL91" s="41">
        <v>0.22293232142857144</v>
      </c>
      <c r="IM91" s="41">
        <v>0.24780117857142869</v>
      </c>
      <c r="IN91" s="41">
        <v>0.56198198214285722</v>
      </c>
      <c r="IO91" s="41">
        <v>0.53479007142857149</v>
      </c>
      <c r="IP91" s="41">
        <v>9.4391071428571408E-2</v>
      </c>
      <c r="IQ91" s="41">
        <v>1.4499354464285712</v>
      </c>
      <c r="IR91" s="41">
        <v>1.2657145535714285</v>
      </c>
      <c r="IS91" s="41">
        <v>0.56225207142857136</v>
      </c>
      <c r="IT91" s="41">
        <v>0.60591151785714303</v>
      </c>
      <c r="IU91" s="41">
        <v>0.64899516071428587</v>
      </c>
      <c r="IV91" s="41">
        <v>0.68393139285714277</v>
      </c>
      <c r="IW91" s="41">
        <v>21.677321428571453</v>
      </c>
      <c r="IX91" s="41">
        <v>21.611964285714286</v>
      </c>
      <c r="IY91" s="41">
        <v>22.751607142857146</v>
      </c>
      <c r="IZ91" s="41">
        <v>23.92625</v>
      </c>
      <c r="JA91" s="41">
        <f t="shared" si="89"/>
        <v>1.0742857142856934</v>
      </c>
      <c r="JB91" s="41">
        <v>41.566785714285729</v>
      </c>
      <c r="JC91" s="41">
        <f t="shared" si="90"/>
        <v>105.57963571428576</v>
      </c>
      <c r="JD91" s="41">
        <v>112</v>
      </c>
      <c r="JE91" s="41">
        <f t="shared" si="91"/>
        <v>6.4203642857142427</v>
      </c>
      <c r="JF91" s="41">
        <v>0.6276775</v>
      </c>
      <c r="JG91" s="41">
        <v>0.34688250000000004</v>
      </c>
      <c r="JH91" s="41">
        <v>0.18651999999999999</v>
      </c>
      <c r="JI91" s="41">
        <v>0.57095750000000001</v>
      </c>
      <c r="JJ91" s="41">
        <v>0.20827250000000003</v>
      </c>
      <c r="JK91" s="41">
        <v>0.14852249999999997</v>
      </c>
      <c r="JL91" s="41">
        <v>0.50060800000000005</v>
      </c>
      <c r="JM91" s="41">
        <v>0.46471244999999994</v>
      </c>
      <c r="JN91" s="41">
        <v>0.54360114999999998</v>
      </c>
      <c r="JO91" s="41">
        <v>0.5097789250000001</v>
      </c>
      <c r="JP91" s="41">
        <v>0.25098557500000002</v>
      </c>
      <c r="JQ91" s="41">
        <v>0.30690969999999995</v>
      </c>
      <c r="JR91" s="41">
        <v>0.28675580000000006</v>
      </c>
      <c r="JS91" s="41">
        <v>0.61659837500000025</v>
      </c>
      <c r="JT91" s="41">
        <v>0.58665299999999998</v>
      </c>
      <c r="JU91" s="41">
        <v>5.9749999999999991E-2</v>
      </c>
      <c r="JV91" s="41">
        <v>2.0562758999999997</v>
      </c>
      <c r="JW91" s="41">
        <v>1.7772741499999996</v>
      </c>
      <c r="JX91" s="41">
        <v>0.5287517500000003</v>
      </c>
      <c r="JY91" s="41">
        <v>0.57433382500000019</v>
      </c>
      <c r="JZ91" s="41">
        <v>0.63245040000000019</v>
      </c>
      <c r="KA91" s="41">
        <v>0.66761210000000004</v>
      </c>
      <c r="KB91" s="41">
        <v>24.146499999999996</v>
      </c>
      <c r="KC91" s="41">
        <v>21.073999999999995</v>
      </c>
      <c r="KD91" s="41">
        <v>22.165499999999998</v>
      </c>
      <c r="KE91" s="41">
        <v>22.862499999999997</v>
      </c>
      <c r="KF91" s="41">
        <f t="shared" si="92"/>
        <v>-1.9809999999999981</v>
      </c>
      <c r="KG91" s="41">
        <v>44.152750000000012</v>
      </c>
      <c r="KH91" s="41">
        <f t="shared" si="93"/>
        <v>112.14798500000003</v>
      </c>
      <c r="KI91" s="41">
        <v>120</v>
      </c>
      <c r="KJ91" s="41">
        <f t="shared" si="94"/>
        <v>7.852014999999966</v>
      </c>
      <c r="KK91" s="41">
        <v>0.3578806451612902</v>
      </c>
      <c r="KL91" s="41">
        <v>0.18699032258064516</v>
      </c>
      <c r="KM91" s="41">
        <v>7.9067741935483868E-2</v>
      </c>
      <c r="KN91" s="41">
        <v>0.33192903225806453</v>
      </c>
      <c r="KO91" s="41">
        <v>9.9922580645161282E-2</v>
      </c>
      <c r="KP91" s="41">
        <v>7.3209677419354816E-2</v>
      </c>
      <c r="KQ91" s="41">
        <v>0.56136080645161279</v>
      </c>
      <c r="KR91" s="41">
        <v>0.53567299999999995</v>
      </c>
      <c r="KS91" s="41">
        <v>0.63789532258064507</v>
      </c>
      <c r="KT91" s="41">
        <v>0.61550638709677419</v>
      </c>
      <c r="KU91" s="41">
        <v>0.30364554838709673</v>
      </c>
      <c r="KV91" s="41">
        <v>0.40746706451612907</v>
      </c>
      <c r="KW91" s="41">
        <v>0.31122967741935487</v>
      </c>
      <c r="KX91" s="41">
        <v>0.65864051612903229</v>
      </c>
      <c r="KY91" s="41">
        <v>0.63737706451612897</v>
      </c>
      <c r="KZ91" s="41">
        <v>2.671290322580645E-2</v>
      </c>
      <c r="LA91" s="41">
        <v>2.5963738064516133</v>
      </c>
      <c r="LB91" s="41">
        <v>2.3343032258064511</v>
      </c>
      <c r="LC91" s="41">
        <v>0.48805925806451605</v>
      </c>
      <c r="LD91" s="41">
        <v>0.55219041935483892</v>
      </c>
      <c r="LE91" s="41">
        <v>0.60715632258064545</v>
      </c>
      <c r="LF91" s="41">
        <v>0.65640974193548374</v>
      </c>
      <c r="LG91" s="41">
        <v>19.980645161290322</v>
      </c>
      <c r="LH91" s="41">
        <v>17.041935483870969</v>
      </c>
      <c r="LI91" s="41">
        <v>17.506451612903223</v>
      </c>
      <c r="LJ91" s="41">
        <v>17.244516129032263</v>
      </c>
      <c r="LK91" s="41">
        <f t="shared" si="95"/>
        <v>-2.4741935483870989</v>
      </c>
      <c r="LL91" s="41">
        <v>56.366451612903241</v>
      </c>
      <c r="LM91" s="41">
        <f t="shared" si="96"/>
        <v>143.17078709677423</v>
      </c>
      <c r="LN91" s="41">
        <v>150</v>
      </c>
      <c r="LO91" s="41">
        <f t="shared" si="97"/>
        <v>6.8292129032257662</v>
      </c>
      <c r="LP91" s="41">
        <v>0.37500999999999995</v>
      </c>
      <c r="LQ91" s="41">
        <v>0.18638333333333337</v>
      </c>
      <c r="LR91" s="41">
        <v>7.2459999999999997E-2</v>
      </c>
      <c r="LS91" s="41">
        <v>0.34377333333333326</v>
      </c>
      <c r="LT91" s="41">
        <v>0.10019666666666667</v>
      </c>
      <c r="LU91" s="41">
        <v>7.3120000000000018E-2</v>
      </c>
      <c r="LV91" s="41">
        <v>0.57730340000000002</v>
      </c>
      <c r="LW91" s="41">
        <v>0.54777016666666656</v>
      </c>
      <c r="LX91" s="41">
        <v>0.67642323333333321</v>
      </c>
      <c r="LY91" s="41">
        <v>0.65234256666666668</v>
      </c>
      <c r="LZ91" s="41">
        <v>0.30094973333333336</v>
      </c>
      <c r="MA91" s="41">
        <v>0.44180789999999992</v>
      </c>
      <c r="MB91" s="41">
        <v>0.33474823333333326</v>
      </c>
      <c r="MC91" s="41">
        <v>0.67290569999999994</v>
      </c>
      <c r="MD91" s="41">
        <v>0.64858733333333352</v>
      </c>
      <c r="ME91" s="41">
        <v>2.7076666666666669E-2</v>
      </c>
      <c r="MF91" s="41">
        <v>2.7575992666666664</v>
      </c>
      <c r="MG91" s="41">
        <v>2.4454572333333329</v>
      </c>
      <c r="MH91" s="41">
        <v>0.49500526666666672</v>
      </c>
      <c r="MI91" s="41">
        <v>0.57918323333333332</v>
      </c>
      <c r="MJ91" s="41">
        <v>0.62038270000000006</v>
      </c>
      <c r="MK91" s="41">
        <v>0.68356810000000001</v>
      </c>
      <c r="ML91" s="41">
        <v>22.44466666666667</v>
      </c>
      <c r="MM91" s="41">
        <v>20.142333333333333</v>
      </c>
      <c r="MN91" s="41">
        <v>20.841999999999999</v>
      </c>
      <c r="MO91" s="41">
        <v>20.892333333333333</v>
      </c>
      <c r="MP91" s="41">
        <f t="shared" si="98"/>
        <v>-1.6026666666666713</v>
      </c>
      <c r="MQ91" s="41">
        <v>58.640333333333352</v>
      </c>
      <c r="MR91" s="41">
        <f t="shared" si="99"/>
        <v>148.9464466666667</v>
      </c>
      <c r="MS91" s="41">
        <v>150</v>
      </c>
      <c r="MT91" s="41">
        <f t="shared" si="100"/>
        <v>1.0535533333332978</v>
      </c>
      <c r="MU91" s="41">
        <v>0.33678387096774182</v>
      </c>
      <c r="MV91" s="41">
        <v>0.17458064516129032</v>
      </c>
      <c r="MW91" s="41">
        <v>7.290000000000002E-2</v>
      </c>
      <c r="MX91" s="41">
        <v>0.30636774193548383</v>
      </c>
      <c r="MY91" s="41">
        <v>9.5258064516129046E-2</v>
      </c>
      <c r="MZ91" s="41">
        <v>6.9348387096774197E-2</v>
      </c>
      <c r="NA91" s="41">
        <v>0.55811777419354847</v>
      </c>
      <c r="NB91" s="41">
        <v>0.5254112903225806</v>
      </c>
      <c r="NC91" s="41">
        <v>0.64491729032258061</v>
      </c>
      <c r="ND91" s="41">
        <v>0.61668580645161286</v>
      </c>
      <c r="NE91" s="41">
        <v>0.29360658064516126</v>
      </c>
      <c r="NF91" s="41">
        <v>0.41296945161290327</v>
      </c>
      <c r="NG91" s="41">
        <v>0.31639077419354839</v>
      </c>
      <c r="NH91" s="41">
        <v>0.65782322580645147</v>
      </c>
      <c r="NI91" s="41">
        <v>0.63073551612903223</v>
      </c>
      <c r="NJ91" s="41">
        <v>2.5909677419354835E-2</v>
      </c>
      <c r="NK91" s="41">
        <v>2.549392322580645</v>
      </c>
      <c r="NL91" s="41">
        <v>2.2298924193548384</v>
      </c>
      <c r="NM91" s="41">
        <v>0.49112122580645173</v>
      </c>
      <c r="NN91" s="41">
        <v>0.56759674193548382</v>
      </c>
      <c r="NO91" s="41">
        <v>0.61233545161290337</v>
      </c>
      <c r="NP91" s="41">
        <v>0.67033851612903228</v>
      </c>
      <c r="NQ91" s="41">
        <v>24.49806451612902</v>
      </c>
      <c r="NR91" s="41">
        <v>22.182258064516127</v>
      </c>
      <c r="NS91" s="41">
        <v>23.242903225806455</v>
      </c>
      <c r="NT91" s="41">
        <v>24.023548387096767</v>
      </c>
      <c r="NU91" s="41">
        <f t="shared" si="101"/>
        <v>-1.2551612903225653</v>
      </c>
      <c r="NV91" s="41">
        <v>75.961290322580652</v>
      </c>
      <c r="NW91" s="41">
        <f t="shared" si="102"/>
        <v>192.94167741935485</v>
      </c>
      <c r="NX91" s="41">
        <v>174</v>
      </c>
      <c r="NY91" s="41">
        <f t="shared" si="103"/>
        <v>-18.941677419354846</v>
      </c>
      <c r="NZ91" s="41">
        <v>0.28904333333333337</v>
      </c>
      <c r="OA91" s="41">
        <v>0.15773999999999999</v>
      </c>
      <c r="OB91" s="41">
        <v>6.8033333333333335E-2</v>
      </c>
      <c r="OC91" s="41">
        <v>0.26579000000000003</v>
      </c>
      <c r="OD91" s="41">
        <v>8.6783333333333351E-2</v>
      </c>
      <c r="OE91" s="41">
        <v>6.321333333333333E-2</v>
      </c>
      <c r="OF91" s="41">
        <v>0.53772236666666662</v>
      </c>
      <c r="OG91" s="41">
        <v>0.50770773333333341</v>
      </c>
      <c r="OH91" s="41">
        <v>0.61928430000000001</v>
      </c>
      <c r="OI91" s="41">
        <v>0.59328546666666671</v>
      </c>
      <c r="OJ91" s="41">
        <v>0.2899076333333333</v>
      </c>
      <c r="OK91" s="41">
        <v>0.39885459999999995</v>
      </c>
      <c r="OL91" s="41">
        <v>0.29379973333333331</v>
      </c>
      <c r="OM91" s="41">
        <v>0.64096053333333325</v>
      </c>
      <c r="ON91" s="41">
        <v>0.61597119999999994</v>
      </c>
      <c r="OO91" s="41">
        <v>2.3570000000000001E-2</v>
      </c>
      <c r="OP91" s="41">
        <v>2.3463986999999999</v>
      </c>
      <c r="OQ91" s="41">
        <v>2.0755134666666666</v>
      </c>
      <c r="OR91" s="41">
        <v>0.47452499999999997</v>
      </c>
      <c r="OS91" s="41">
        <v>0.54692689999999999</v>
      </c>
      <c r="OT91" s="41">
        <v>0.59317673333333321</v>
      </c>
      <c r="OU91" s="41">
        <v>0.64897633333333338</v>
      </c>
      <c r="OV91" s="41">
        <v>14.999666666666666</v>
      </c>
      <c r="OW91" s="41">
        <v>13.440666666666665</v>
      </c>
      <c r="OX91" s="41">
        <v>13.937000000000003</v>
      </c>
      <c r="OY91" s="41">
        <v>14.326000000000001</v>
      </c>
      <c r="OZ91" s="41">
        <f t="shared" si="104"/>
        <v>-1.0626666666666633</v>
      </c>
      <c r="PA91" s="41">
        <v>42.395666666666664</v>
      </c>
      <c r="PB91" s="41">
        <f t="shared" si="105"/>
        <v>107.68499333333332</v>
      </c>
      <c r="PC91" s="41">
        <v>184</v>
      </c>
      <c r="PD91" s="41">
        <f t="shared" si="106"/>
        <v>76.315006666666676</v>
      </c>
      <c r="PE91" s="41">
        <v>0.3039734693877551</v>
      </c>
      <c r="PF91" s="41">
        <v>0.13340204081632653</v>
      </c>
      <c r="PG91" s="41">
        <v>7.8402040816326526E-2</v>
      </c>
      <c r="PH91" s="41">
        <v>0.27002653061224491</v>
      </c>
      <c r="PI91" s="41">
        <v>8.6463265306122472E-2</v>
      </c>
      <c r="PJ91" s="41">
        <v>6.6238775510204087E-2</v>
      </c>
      <c r="PK91" s="41">
        <v>0.5566986326530613</v>
      </c>
      <c r="PL91" s="41">
        <v>0.5146329387755102</v>
      </c>
      <c r="PM91" s="41">
        <v>0.58996857142857129</v>
      </c>
      <c r="PN91" s="41">
        <v>0.55022199999999999</v>
      </c>
      <c r="PO91" s="41">
        <v>0.21357557142857136</v>
      </c>
      <c r="PP91" s="41">
        <v>0.26056775510204078</v>
      </c>
      <c r="PQ91" s="41">
        <v>0.38960646938775512</v>
      </c>
      <c r="PR91" s="41">
        <v>0.64204297959183676</v>
      </c>
      <c r="PS91" s="41">
        <v>0.60612567346938784</v>
      </c>
      <c r="PT91" s="41">
        <v>2.0224489795918364E-2</v>
      </c>
      <c r="PU91" s="41">
        <v>2.5295989591836734</v>
      </c>
      <c r="PV91" s="41">
        <v>2.1357808163265313</v>
      </c>
      <c r="PW91" s="41">
        <v>0.66155728571428563</v>
      </c>
      <c r="PX91" s="41">
        <v>0.70052338775510203</v>
      </c>
      <c r="PY91" s="41">
        <v>0.75585683673469406</v>
      </c>
      <c r="PZ91" s="41">
        <v>0.7839500204081632</v>
      </c>
      <c r="QA91" s="41">
        <v>24.107346938775507</v>
      </c>
      <c r="QB91" s="41">
        <v>21.972040816326537</v>
      </c>
      <c r="QC91" s="41">
        <v>22.256122448979582</v>
      </c>
      <c r="QD91" s="41">
        <v>22.367142857142856</v>
      </c>
      <c r="QE91" s="41">
        <f t="shared" si="107"/>
        <v>-1.8512244897959249</v>
      </c>
      <c r="QF91" s="41">
        <v>75.950816326530557</v>
      </c>
      <c r="QG91" s="41">
        <f t="shared" si="108"/>
        <v>192.91507346938761</v>
      </c>
      <c r="QH91" s="41">
        <v>185</v>
      </c>
      <c r="QI91" s="41">
        <f t="shared" si="109"/>
        <v>-7.9150734693876075</v>
      </c>
      <c r="QJ91" s="41">
        <v>0.26367142857142856</v>
      </c>
      <c r="QK91" s="41">
        <v>0.16080285714285716</v>
      </c>
      <c r="QL91" s="41">
        <v>8.1425714285714282E-2</v>
      </c>
      <c r="QM91" s="41">
        <v>0.18839142857142854</v>
      </c>
      <c r="QN91" s="41">
        <v>7.8971428571428554E-2</v>
      </c>
      <c r="QO91" s="41">
        <v>6.7017142857142858E-2</v>
      </c>
      <c r="QP91" s="41">
        <v>0.53820811428571436</v>
      </c>
      <c r="QQ91" s="41">
        <v>0.40913399999999994</v>
      </c>
      <c r="QR91" s="41">
        <v>0.52764539999999993</v>
      </c>
      <c r="QS91" s="41">
        <v>0.39659999999999995</v>
      </c>
      <c r="QT91" s="41">
        <v>0.34128117142857145</v>
      </c>
      <c r="QU91" s="41">
        <v>0.32805020000000007</v>
      </c>
      <c r="QV91" s="41">
        <v>0.2416804571428571</v>
      </c>
      <c r="QW91" s="41">
        <v>0.59453991428571429</v>
      </c>
      <c r="QX91" s="41">
        <v>0.47595194285714287</v>
      </c>
      <c r="QY91" s="41">
        <v>1.1954285714285712E-2</v>
      </c>
      <c r="QZ91" s="41">
        <v>2.3537693999999996</v>
      </c>
      <c r="RA91" s="41">
        <v>1.3933357714285712</v>
      </c>
      <c r="RB91" s="41">
        <v>0.45815620000000001</v>
      </c>
      <c r="RC91" s="41">
        <v>0.44785988571428575</v>
      </c>
      <c r="RD91" s="41">
        <v>0.56201974285714296</v>
      </c>
      <c r="RE91" s="41">
        <v>0.55385740000000006</v>
      </c>
      <c r="RF91" s="41">
        <v>25.436</v>
      </c>
      <c r="RG91" s="41">
        <v>24.448285714285714</v>
      </c>
      <c r="RH91" s="41">
        <v>24.92285714285714</v>
      </c>
      <c r="RI91" s="41">
        <v>25.387428571428568</v>
      </c>
      <c r="RJ91" s="41">
        <f t="shared" si="110"/>
        <v>-0.51314285714286001</v>
      </c>
      <c r="RK91" s="41">
        <v>70.962571428571422</v>
      </c>
      <c r="RL91" s="41">
        <f t="shared" si="111"/>
        <v>180.24493142857142</v>
      </c>
      <c r="RM91" s="41">
        <v>197</v>
      </c>
      <c r="RN91" s="41">
        <f t="shared" si="112"/>
        <v>16.755068571428581</v>
      </c>
      <c r="RO91" s="41">
        <v>0.24792333333333338</v>
      </c>
      <c r="RP91" s="41">
        <v>0.11881000000000001</v>
      </c>
      <c r="RQ91" s="41">
        <v>7.3173333333333326E-2</v>
      </c>
      <c r="RR91" s="41">
        <v>0.17543</v>
      </c>
      <c r="RS91" s="41">
        <v>7.770666666666666E-2</v>
      </c>
      <c r="RT91" s="41">
        <v>5.9296666666666657E-2</v>
      </c>
      <c r="RU91" s="41">
        <v>0.52175553333333335</v>
      </c>
      <c r="RV91" s="41">
        <v>0.38573979999999991</v>
      </c>
      <c r="RW91" s="41">
        <v>0.54391926666666668</v>
      </c>
      <c r="RX91" s="41">
        <v>0.41156750000000009</v>
      </c>
      <c r="RY91" s="41">
        <v>0.20776173333333331</v>
      </c>
      <c r="RZ91" s="41">
        <v>0.23761399999999994</v>
      </c>
      <c r="SA91" s="41">
        <v>0.35189260000000006</v>
      </c>
      <c r="SB91" s="41">
        <v>0.6135267333333333</v>
      </c>
      <c r="SC91" s="41">
        <v>0.49484809999999996</v>
      </c>
      <c r="SD91" s="41">
        <v>1.8409999999999999E-2</v>
      </c>
      <c r="SE91" s="41">
        <v>2.2017349333333329</v>
      </c>
      <c r="SF91" s="41">
        <v>1.2635303333333334</v>
      </c>
      <c r="SG91" s="41">
        <v>0.64793233333333333</v>
      </c>
      <c r="SH91" s="41">
        <v>0.6745167666666666</v>
      </c>
      <c r="SI91" s="41">
        <v>0.73800650000000023</v>
      </c>
      <c r="SJ91" s="41">
        <v>0.75753856666666664</v>
      </c>
      <c r="SK91" s="41">
        <v>29.026666666666664</v>
      </c>
      <c r="SL91" s="41">
        <v>27.040333333333333</v>
      </c>
      <c r="SM91" s="41">
        <v>27.999666666666663</v>
      </c>
      <c r="SN91" s="41">
        <v>29</v>
      </c>
      <c r="SO91" s="41">
        <f t="shared" si="113"/>
        <v>-1.027000000000001</v>
      </c>
      <c r="SP91" s="42">
        <v>75.971000000000004</v>
      </c>
      <c r="SQ91" s="42">
        <f t="shared" si="114"/>
        <v>192.96634</v>
      </c>
      <c r="SR91" s="42">
        <v>202.5</v>
      </c>
      <c r="SS91" s="42">
        <f t="shared" si="115"/>
        <v>9.5336599999999976</v>
      </c>
      <c r="ST91" s="41">
        <v>0.2288607843137255</v>
      </c>
      <c r="SU91" s="41">
        <v>0.12448039215686277</v>
      </c>
      <c r="SV91" s="41">
        <v>9.1823529411764679E-2</v>
      </c>
      <c r="SW91" s="41">
        <v>0.16973921568627448</v>
      </c>
      <c r="SX91" s="41">
        <v>8.8492156862745114E-2</v>
      </c>
      <c r="SY91" s="41">
        <v>6.3617647058823543E-2</v>
      </c>
      <c r="SZ91" s="41">
        <v>0.44137350980392154</v>
      </c>
      <c r="TA91" s="41">
        <v>0.31466270588235296</v>
      </c>
      <c r="TB91" s="41">
        <v>0.42623629411764702</v>
      </c>
      <c r="TC91" s="41">
        <v>0.29784539215686273</v>
      </c>
      <c r="TD91" s="41">
        <v>0.16880431372549021</v>
      </c>
      <c r="TE91" s="41">
        <v>0.15085798039215687</v>
      </c>
      <c r="TF91" s="41">
        <v>0.2944629803921569</v>
      </c>
      <c r="TG91" s="41">
        <v>0.56410631372549036</v>
      </c>
      <c r="TH91" s="41">
        <v>0.45484664705882372</v>
      </c>
      <c r="TI91" s="41">
        <v>2.4874509803921571E-2</v>
      </c>
      <c r="TJ91" s="41">
        <v>1.5937719019607841</v>
      </c>
      <c r="TK91" s="41">
        <v>0.92427731372549049</v>
      </c>
      <c r="TL91" s="41">
        <v>0.68998898039215706</v>
      </c>
      <c r="TM91" s="41">
        <v>0.66582437254901961</v>
      </c>
      <c r="TN91" s="41">
        <v>0.75864378431372548</v>
      </c>
      <c r="TO91" s="41">
        <v>0.73980066666666655</v>
      </c>
      <c r="TP91" s="41">
        <v>30.872941176470601</v>
      </c>
      <c r="TQ91" s="41">
        <v>30.204509803921582</v>
      </c>
      <c r="TR91" s="41">
        <v>31.582941176470587</v>
      </c>
      <c r="TS91" s="41">
        <v>31.503921568627458</v>
      </c>
      <c r="TT91" s="41">
        <f t="shared" si="62"/>
        <v>0.70999999999998664</v>
      </c>
      <c r="TU91" s="41">
        <v>72.65352941176468</v>
      </c>
      <c r="TV91" s="41">
        <f t="shared" si="65"/>
        <v>184.53996470588228</v>
      </c>
      <c r="TW91" s="41">
        <v>207</v>
      </c>
      <c r="TX91" s="41">
        <f t="shared" si="66"/>
        <v>22.460035294117716</v>
      </c>
      <c r="TY91" s="41">
        <v>0.2158326530612244</v>
      </c>
      <c r="TZ91" s="41">
        <v>0.11974897959183679</v>
      </c>
      <c r="UA91" s="41">
        <v>9.7791836734693882E-2</v>
      </c>
      <c r="UB91" s="41">
        <v>0.15526938775510205</v>
      </c>
      <c r="UC91" s="41">
        <v>9.4871428571428565E-2</v>
      </c>
      <c r="UD91" s="41">
        <v>6.550000000000003E-2</v>
      </c>
      <c r="UE91" s="41">
        <v>0.38858179591836728</v>
      </c>
      <c r="UF91" s="41">
        <v>0.24179689795918358</v>
      </c>
      <c r="UG91" s="41">
        <v>0.37593481632653064</v>
      </c>
      <c r="UH91" s="41">
        <v>0.22814193877551026</v>
      </c>
      <c r="UI91" s="41">
        <v>0.11583936734693877</v>
      </c>
      <c r="UJ91" s="41">
        <v>0.10160432653061222</v>
      </c>
      <c r="UK91" s="41">
        <v>0.28582234693877556</v>
      </c>
      <c r="UL91" s="41">
        <v>0.53324191836734691</v>
      </c>
      <c r="UM91" s="41">
        <v>0.40664191836734698</v>
      </c>
      <c r="UN91" s="41">
        <v>2.9371428571428576E-2</v>
      </c>
      <c r="UO91" s="41">
        <v>1.2858972244897959</v>
      </c>
      <c r="UP91" s="41">
        <v>0.6459039591836736</v>
      </c>
      <c r="UQ91" s="41">
        <v>0.76811575510204066</v>
      </c>
      <c r="UR91" s="41">
        <v>0.73653277551020402</v>
      </c>
      <c r="US91" s="41">
        <v>0.81844430612244912</v>
      </c>
      <c r="UT91" s="41">
        <v>0.79386557142857161</v>
      </c>
      <c r="UU91" s="41">
        <v>32.968775510204104</v>
      </c>
      <c r="UV91" s="41">
        <v>30.637551020408157</v>
      </c>
      <c r="UW91" s="41">
        <v>31.530000000000008</v>
      </c>
      <c r="UX91" s="41">
        <v>32.59693877551021</v>
      </c>
      <c r="UY91" s="41">
        <f t="shared" si="116"/>
        <v>-1.4387755102040956</v>
      </c>
      <c r="UZ91" s="42">
        <v>75.983265306122433</v>
      </c>
      <c r="VA91" s="42">
        <f t="shared" si="117"/>
        <v>192.99749387755099</v>
      </c>
      <c r="VB91" s="42">
        <v>206</v>
      </c>
      <c r="VC91" s="42">
        <f t="shared" si="118"/>
        <v>13.002506122449006</v>
      </c>
      <c r="VD91" s="41">
        <f t="shared" si="71"/>
        <v>22.974927347871624</v>
      </c>
      <c r="VE91" s="41">
        <f t="shared" si="72"/>
        <v>23.777244844809672</v>
      </c>
      <c r="VF91" s="41">
        <f t="shared" si="120"/>
        <v>5.0490908109454509</v>
      </c>
    </row>
    <row r="92" spans="1:578" x14ac:dyDescent="0.25">
      <c r="A92" s="4">
        <v>2</v>
      </c>
      <c r="B92" s="4">
        <v>10</v>
      </c>
      <c r="C92" s="28">
        <v>1001</v>
      </c>
      <c r="D92" s="4">
        <v>19</v>
      </c>
      <c r="E92" s="42">
        <v>-9999</v>
      </c>
      <c r="F92" s="4">
        <v>1</v>
      </c>
      <c r="G92" s="4">
        <v>48.8</v>
      </c>
      <c r="H92" s="40">
        <v>134.64367088607594</v>
      </c>
      <c r="I92" s="40">
        <f t="shared" si="73"/>
        <v>183.44367088607595</v>
      </c>
      <c r="J92" s="41">
        <f t="shared" si="74"/>
        <v>0.3794077991439006</v>
      </c>
      <c r="K92" s="4" t="s">
        <v>9</v>
      </c>
      <c r="L92" s="42">
        <v>225</v>
      </c>
      <c r="M92" s="42">
        <f t="shared" si="68"/>
        <v>252.00000000000003</v>
      </c>
      <c r="N92" s="42">
        <v>-9999</v>
      </c>
      <c r="O92" s="42">
        <v>-9999</v>
      </c>
      <c r="P92" s="42">
        <v>-9999</v>
      </c>
      <c r="Q92" s="42">
        <v>-9999</v>
      </c>
      <c r="R92" s="42">
        <v>-9999</v>
      </c>
      <c r="S92" s="42">
        <v>-9999</v>
      </c>
      <c r="T92" s="42">
        <v>-9999</v>
      </c>
      <c r="U92" s="42">
        <v>-9999</v>
      </c>
      <c r="V92" s="42">
        <v>-9999</v>
      </c>
      <c r="W92" s="42">
        <v>-9999</v>
      </c>
      <c r="X92" s="42">
        <v>-9999</v>
      </c>
      <c r="Y92" s="42">
        <v>-9999</v>
      </c>
      <c r="Z92" s="42">
        <v>-9999</v>
      </c>
      <c r="AA92" s="42">
        <v>-9999</v>
      </c>
      <c r="AB92" s="42">
        <v>-9999</v>
      </c>
      <c r="AC92" s="42">
        <v>-9999</v>
      </c>
      <c r="AD92" s="42">
        <v>-9999</v>
      </c>
      <c r="AE92" s="42">
        <v>-9999</v>
      </c>
      <c r="AF92" s="43">
        <v>30</v>
      </c>
      <c r="AG92" s="4">
        <v>8.4</v>
      </c>
      <c r="AH92" s="4">
        <v>7.2</v>
      </c>
      <c r="AI92" s="4">
        <v>0.55000000000000004</v>
      </c>
      <c r="AJ92" s="4" t="s">
        <v>38</v>
      </c>
      <c r="AK92" s="42">
        <v>-9999</v>
      </c>
      <c r="AL92" s="4">
        <v>222</v>
      </c>
      <c r="AM92" s="4">
        <v>0.42</v>
      </c>
      <c r="AN92" s="4">
        <v>4383</v>
      </c>
      <c r="AO92" s="4">
        <v>212</v>
      </c>
      <c r="AP92" s="4">
        <v>240</v>
      </c>
      <c r="AQ92" s="4">
        <v>25.3</v>
      </c>
      <c r="AR92" s="4">
        <v>0</v>
      </c>
      <c r="AS92" s="4">
        <v>2</v>
      </c>
      <c r="AT92" s="4">
        <v>87</v>
      </c>
      <c r="AU92" s="4">
        <v>7</v>
      </c>
      <c r="AV92" s="4">
        <v>4</v>
      </c>
      <c r="AW92" s="4">
        <v>33</v>
      </c>
      <c r="AX92" s="4">
        <v>52</v>
      </c>
      <c r="AY92" s="42">
        <v>-9999</v>
      </c>
      <c r="AZ92" s="42">
        <v>-9999</v>
      </c>
      <c r="BA92" s="42">
        <v>-9999</v>
      </c>
      <c r="BB92" s="42">
        <v>-9999</v>
      </c>
      <c r="BC92" s="42">
        <v>-9999</v>
      </c>
      <c r="BD92" s="42">
        <v>-9999</v>
      </c>
      <c r="BE92" s="42">
        <v>-9999</v>
      </c>
      <c r="BF92" s="42">
        <v>-9999</v>
      </c>
      <c r="BG92" s="42">
        <v>-9999</v>
      </c>
      <c r="BH92" s="42">
        <v>-9999</v>
      </c>
      <c r="BI92" s="42">
        <v>-9999</v>
      </c>
      <c r="BJ92" s="42">
        <v>-9999</v>
      </c>
      <c r="BK92" s="42">
        <v>-9999</v>
      </c>
      <c r="BL92" s="42">
        <v>-9999</v>
      </c>
      <c r="BM92" s="42">
        <v>-9999</v>
      </c>
      <c r="BN92" s="42">
        <v>-9999</v>
      </c>
      <c r="BO92" s="42">
        <v>-9999</v>
      </c>
      <c r="BP92" s="42">
        <v>-9999</v>
      </c>
      <c r="BQ92" s="42">
        <v>-9999</v>
      </c>
      <c r="BR92" s="42">
        <v>-9999</v>
      </c>
      <c r="BS92" s="42">
        <v>-9999</v>
      </c>
      <c r="BT92" s="42">
        <v>-9999</v>
      </c>
      <c r="BU92" s="42">
        <v>-9999</v>
      </c>
      <c r="BV92" s="42">
        <v>-9999</v>
      </c>
      <c r="BW92" s="42">
        <v>-9999</v>
      </c>
      <c r="BX92" s="42">
        <v>-9999</v>
      </c>
      <c r="BY92" s="42">
        <v>-9999</v>
      </c>
      <c r="BZ92" s="42">
        <v>-9999</v>
      </c>
      <c r="CA92" s="4">
        <v>64.900000000000006</v>
      </c>
      <c r="CB92" s="4">
        <v>55.7</v>
      </c>
      <c r="CC92" s="4">
        <v>57.9</v>
      </c>
      <c r="CD92" s="8">
        <v>10.44</v>
      </c>
      <c r="CE92" s="25">
        <f t="shared" si="69"/>
        <v>696</v>
      </c>
      <c r="CF92" s="4">
        <v>3.5</v>
      </c>
      <c r="CG92" s="41">
        <f t="shared" si="121"/>
        <v>24.36</v>
      </c>
      <c r="CH92" s="37">
        <v>21.82</v>
      </c>
      <c r="CI92" s="25">
        <f>(CH92/1000)*(10000/(0.5*2*0.15))</f>
        <v>1454.6666666666667</v>
      </c>
      <c r="CJ92" s="43">
        <v>2.46</v>
      </c>
      <c r="CK92" s="41">
        <f>CI92*CJ92/100</f>
        <v>35.784799999999997</v>
      </c>
      <c r="CL92" s="38">
        <v>106.01</v>
      </c>
      <c r="CM92" s="25">
        <f>(CL92/1000)*(10000/(0.5*2*0.15))</f>
        <v>7067.3333333333339</v>
      </c>
      <c r="CN92" s="43">
        <v>1.82</v>
      </c>
      <c r="CO92" s="41">
        <f>CM92*CN92/100</f>
        <v>128.62546666666668</v>
      </c>
      <c r="CP92" s="38">
        <v>127.25</v>
      </c>
      <c r="CQ92" s="25">
        <f>(CP92/1000)*(10000/(0.5*2*0.15))</f>
        <v>8483.3333333333339</v>
      </c>
      <c r="CR92" s="43">
        <v>2.06</v>
      </c>
      <c r="CS92" s="41">
        <f>CQ92*CR92/100</f>
        <v>174.75666666666669</v>
      </c>
      <c r="CT92" s="8">
        <v>456.78</v>
      </c>
      <c r="CU92" s="8">
        <v>3.8150701212265199</v>
      </c>
      <c r="CV92" s="8">
        <v>4.8206025000000006</v>
      </c>
      <c r="CW92" s="8">
        <v>947.55790380974133</v>
      </c>
      <c r="CX92" s="25">
        <f t="shared" si="119"/>
        <v>947.55790380974133</v>
      </c>
      <c r="CY92" s="25">
        <f t="shared" si="75"/>
        <v>993</v>
      </c>
      <c r="CZ92" s="25">
        <f>CX92/(CQ92)</f>
        <v>0.11169641302275929</v>
      </c>
      <c r="DA92" s="43">
        <v>2.65</v>
      </c>
      <c r="DB92" s="41">
        <f t="shared" si="76"/>
        <v>25.110284450958144</v>
      </c>
      <c r="DC92" s="41">
        <v>66.8</v>
      </c>
      <c r="DD92" s="41">
        <v>1279</v>
      </c>
      <c r="DE92" s="41">
        <f t="shared" si="70"/>
        <v>52.228303362001562</v>
      </c>
      <c r="DF92" s="41">
        <v>0</v>
      </c>
      <c r="DG92" s="41">
        <v>0.78899024390243933</v>
      </c>
      <c r="DH92" s="41">
        <v>0.58058536585365861</v>
      </c>
      <c r="DI92" s="41">
        <v>0.49995853658536604</v>
      </c>
      <c r="DJ92" s="41">
        <v>0.75302195121951221</v>
      </c>
      <c r="DK92" s="41">
        <v>0.51543902439024392</v>
      </c>
      <c r="DL92" s="41">
        <v>0.31826097560975614</v>
      </c>
      <c r="DM92" s="41">
        <v>0.21009165853658537</v>
      </c>
      <c r="DN92" s="41">
        <v>0.18776660975609755</v>
      </c>
      <c r="DO92" s="41">
        <v>0.22448304878048783</v>
      </c>
      <c r="DP92" s="41">
        <v>0.20230360975609754</v>
      </c>
      <c r="DQ92" s="41">
        <v>5.9803731707317072E-2</v>
      </c>
      <c r="DR92" s="41">
        <v>7.4918951219512184E-2</v>
      </c>
      <c r="DS92" s="41">
        <v>0.15221280487804878</v>
      </c>
      <c r="DT92" s="41">
        <v>0.42514807317073189</v>
      </c>
      <c r="DU92" s="41">
        <v>0.40592546341463426</v>
      </c>
      <c r="DV92" s="41">
        <v>0.19717804878048784</v>
      </c>
      <c r="DW92" s="41">
        <v>0.53430546341463403</v>
      </c>
      <c r="DX92" s="41">
        <v>0.46445824390243906</v>
      </c>
      <c r="DY92" s="41">
        <v>0.67851702439024386</v>
      </c>
      <c r="DZ92" s="41">
        <v>0.72866946341463412</v>
      </c>
      <c r="EA92" s="41">
        <v>0.72034856097560995</v>
      </c>
      <c r="EB92" s="41">
        <v>0.76322885365853643</v>
      </c>
      <c r="EC92" s="41">
        <v>20.262195121951226</v>
      </c>
      <c r="ED92" s="41">
        <v>24.327804878048788</v>
      </c>
      <c r="EE92" s="41">
        <v>25.258292682926829</v>
      </c>
      <c r="EF92" s="41">
        <v>25.914878048780487</v>
      </c>
      <c r="EG92" s="41">
        <f t="shared" si="77"/>
        <v>4.9960975609756026</v>
      </c>
      <c r="EH92" s="41">
        <v>37.733170731707311</v>
      </c>
      <c r="EI92" s="42">
        <f t="shared" si="78"/>
        <v>95.842253658536578</v>
      </c>
      <c r="EJ92" s="4">
        <v>105</v>
      </c>
      <c r="EK92" s="40">
        <f t="shared" si="79"/>
        <v>9.1577463414634224</v>
      </c>
      <c r="EL92" s="41">
        <v>0.73965263157894734</v>
      </c>
      <c r="EM92" s="41">
        <v>0.52908421052631571</v>
      </c>
      <c r="EN92" s="41">
        <v>0.43270263157894745</v>
      </c>
      <c r="EO92" s="41">
        <v>0.70556842105263162</v>
      </c>
      <c r="EP92" s="41">
        <v>0.45274736842105251</v>
      </c>
      <c r="EQ92" s="41">
        <v>0.28148684210526315</v>
      </c>
      <c r="ER92" s="41">
        <v>0.24073718421052634</v>
      </c>
      <c r="ES92" s="41">
        <v>0.21858160526315798</v>
      </c>
      <c r="ET92" s="41">
        <v>0.26183752631578938</v>
      </c>
      <c r="EU92" s="41">
        <v>0.23991521052631584</v>
      </c>
      <c r="EV92" s="41">
        <v>7.815936842105263E-2</v>
      </c>
      <c r="EW92" s="41">
        <v>0.1005345</v>
      </c>
      <c r="EX92" s="41">
        <v>0.16578252631578949</v>
      </c>
      <c r="EY92" s="41">
        <v>0.44842836842105255</v>
      </c>
      <c r="EZ92" s="41">
        <v>0.42956078947368431</v>
      </c>
      <c r="FA92" s="41">
        <v>0.17126052631578945</v>
      </c>
      <c r="FB92" s="41">
        <v>0.63825886842105273</v>
      </c>
      <c r="FC92" s="41">
        <v>0.56246786842105256</v>
      </c>
      <c r="FD92" s="41">
        <v>0.63264994736842106</v>
      </c>
      <c r="FE92" s="41">
        <v>0.69240881578947355</v>
      </c>
      <c r="FF92" s="41">
        <v>0.68417794736842108</v>
      </c>
      <c r="FG92" s="41">
        <v>0.73523902631578952</v>
      </c>
      <c r="FH92" s="41">
        <v>21.606052631578951</v>
      </c>
      <c r="FI92" s="41">
        <v>23.317894736842099</v>
      </c>
      <c r="FJ92" s="41">
        <v>24.393421052631584</v>
      </c>
      <c r="FK92" s="41">
        <v>25.382368421052636</v>
      </c>
      <c r="FL92" s="41">
        <f t="shared" si="80"/>
        <v>2.7873684210526335</v>
      </c>
      <c r="FM92" s="41">
        <v>39.272894736842112</v>
      </c>
      <c r="FN92" s="40">
        <f t="shared" si="81"/>
        <v>99.75315263157897</v>
      </c>
      <c r="FO92" s="4">
        <v>105</v>
      </c>
      <c r="FP92" s="40">
        <f t="shared" si="82"/>
        <v>5.2468473684210295</v>
      </c>
      <c r="FQ92" s="41">
        <v>0.75612222222222225</v>
      </c>
      <c r="FR92" s="41">
        <v>0.52659555555555559</v>
      </c>
      <c r="FS92" s="41">
        <v>0.40344666666666668</v>
      </c>
      <c r="FT92" s="41">
        <v>0.72297111111111134</v>
      </c>
      <c r="FU92" s="41">
        <v>0.4254155555555556</v>
      </c>
      <c r="FV92" s="41">
        <v>0.27864444444444431</v>
      </c>
      <c r="FW92" s="41">
        <v>0.28017219999999998</v>
      </c>
      <c r="FX92" s="41">
        <v>0.25964159999999992</v>
      </c>
      <c r="FY92" s="41">
        <v>0.30475373333333339</v>
      </c>
      <c r="FZ92" s="41">
        <v>0.28451442222222229</v>
      </c>
      <c r="GA92" s="41">
        <v>0.10768384444444443</v>
      </c>
      <c r="GB92" s="41">
        <v>0.13393471111111113</v>
      </c>
      <c r="GC92" s="41">
        <v>0.17847268888888893</v>
      </c>
      <c r="GD92" s="41">
        <v>0.46125588888888891</v>
      </c>
      <c r="GE92" s="41">
        <v>0.44360626666666653</v>
      </c>
      <c r="GF92" s="41">
        <v>0.14677111111111105</v>
      </c>
      <c r="GG92" s="41">
        <v>0.79399644444444417</v>
      </c>
      <c r="GH92" s="41">
        <v>0.71453988888888864</v>
      </c>
      <c r="GI92" s="41">
        <v>0.58821357777777783</v>
      </c>
      <c r="GJ92" s="41">
        <v>0.64802248888888891</v>
      </c>
      <c r="GK92" s="41">
        <v>0.64993533333333331</v>
      </c>
      <c r="GL92" s="41">
        <v>0.70129908888888892</v>
      </c>
      <c r="GM92" s="41">
        <v>20.646222222222207</v>
      </c>
      <c r="GN92" s="41">
        <v>26.872666666666671</v>
      </c>
      <c r="GO92" s="41">
        <v>27.451777777777775</v>
      </c>
      <c r="GP92" s="41">
        <v>28.065333333333328</v>
      </c>
      <c r="GQ92" s="41">
        <f t="shared" si="83"/>
        <v>6.8055555555555678</v>
      </c>
      <c r="GR92" s="40">
        <v>39.094222222222228</v>
      </c>
      <c r="GS92" s="40">
        <f t="shared" si="84"/>
        <v>99.299324444444466</v>
      </c>
      <c r="GT92" s="4">
        <v>104</v>
      </c>
      <c r="GU92" s="41">
        <f t="shared" si="85"/>
        <v>4.7006755555555344</v>
      </c>
      <c r="GV92" s="41">
        <v>0.76340243902439031</v>
      </c>
      <c r="GW92" s="41">
        <v>0.51678536585365864</v>
      </c>
      <c r="GX92" s="41">
        <v>0.36241707317073174</v>
      </c>
      <c r="GY92" s="41">
        <v>0.72842195121951225</v>
      </c>
      <c r="GZ92" s="41">
        <v>0.39260243902439029</v>
      </c>
      <c r="HA92" s="41">
        <v>0.26278780487804876</v>
      </c>
      <c r="HB92" s="41">
        <v>0.32227307317073173</v>
      </c>
      <c r="HC92" s="41">
        <v>0.30123060975609756</v>
      </c>
      <c r="HD92" s="41">
        <v>0.35865134146341465</v>
      </c>
      <c r="HE92" s="41">
        <v>0.33815429268292685</v>
      </c>
      <c r="HF92" s="41">
        <v>0.13979343902439026</v>
      </c>
      <c r="HG92" s="41">
        <v>0.17969768292682925</v>
      </c>
      <c r="HH92" s="41">
        <v>0.19229895121951218</v>
      </c>
      <c r="HI92" s="41">
        <v>0.48810302439024389</v>
      </c>
      <c r="HJ92" s="41">
        <v>0.47007507317073166</v>
      </c>
      <c r="HK92" s="41">
        <v>0.12981463414634145</v>
      </c>
      <c r="HL92" s="41">
        <v>0.98074409756097558</v>
      </c>
      <c r="HM92" s="41">
        <v>0.88811460975609735</v>
      </c>
      <c r="HN92" s="41">
        <v>0.54325924390243885</v>
      </c>
      <c r="HO92" s="41">
        <v>0.61102000000000012</v>
      </c>
      <c r="HP92" s="41">
        <v>0.6162664634146342</v>
      </c>
      <c r="HQ92" s="41">
        <v>0.67395092682926827</v>
      </c>
      <c r="HR92" s="41">
        <v>15.515853658536585</v>
      </c>
      <c r="HS92" s="41">
        <v>23.088048780487807</v>
      </c>
      <c r="HT92" s="41">
        <v>23.339024390243903</v>
      </c>
      <c r="HU92" s="41">
        <v>23.777073170731704</v>
      </c>
      <c r="HV92" s="41">
        <f t="shared" si="86"/>
        <v>7.823170731707318</v>
      </c>
      <c r="HW92" s="41">
        <v>38.796585365853652</v>
      </c>
      <c r="HX92" s="41">
        <f t="shared" si="87"/>
        <v>98.543326829268281</v>
      </c>
      <c r="HY92" s="4">
        <v>106</v>
      </c>
      <c r="HZ92" s="40">
        <f t="shared" si="88"/>
        <v>7.4566731707317189</v>
      </c>
      <c r="IA92" s="41">
        <v>0.7093367346938777</v>
      </c>
      <c r="IB92" s="41">
        <v>0.44072244897959195</v>
      </c>
      <c r="IC92" s="41">
        <v>0.27920408163265303</v>
      </c>
      <c r="ID92" s="41">
        <v>0.6550061224489796</v>
      </c>
      <c r="IE92" s="41">
        <v>0.32993673469387758</v>
      </c>
      <c r="IF92" s="41">
        <v>0.21055918367346929</v>
      </c>
      <c r="IG92" s="41">
        <v>0.36717869387755114</v>
      </c>
      <c r="IH92" s="41">
        <v>0.33270989795918365</v>
      </c>
      <c r="II92" s="41">
        <v>0.43725283673469378</v>
      </c>
      <c r="IJ92" s="41">
        <v>0.40493173469387755</v>
      </c>
      <c r="IK92" s="41">
        <v>0.14904559183673469</v>
      </c>
      <c r="IL92" s="41">
        <v>0.22999689795918371</v>
      </c>
      <c r="IM92" s="41">
        <v>0.23308891836734694</v>
      </c>
      <c r="IN92" s="41">
        <v>0.54191026530612241</v>
      </c>
      <c r="IO92" s="41">
        <v>0.51342385714285732</v>
      </c>
      <c r="IP92" s="41">
        <v>0.11937755102040816</v>
      </c>
      <c r="IQ92" s="41">
        <v>1.2166076122448977</v>
      </c>
      <c r="IR92" s="41">
        <v>1.0451255510204081</v>
      </c>
      <c r="IS92" s="41">
        <v>0.53819283673469409</v>
      </c>
      <c r="IT92" s="41">
        <v>0.65146683673469408</v>
      </c>
      <c r="IU92" s="41">
        <v>0.62512153061224496</v>
      </c>
      <c r="IV92" s="41">
        <v>0.71801240816326517</v>
      </c>
      <c r="IW92" s="41">
        <v>20.426122448979591</v>
      </c>
      <c r="IX92" s="41">
        <v>25.393061224489792</v>
      </c>
      <c r="IY92" s="41">
        <v>25.82</v>
      </c>
      <c r="IZ92" s="41">
        <v>25.380204081632645</v>
      </c>
      <c r="JA92" s="41">
        <f t="shared" si="89"/>
        <v>5.3938775510204096</v>
      </c>
      <c r="JB92" s="41">
        <v>41.577959183673471</v>
      </c>
      <c r="JC92" s="41">
        <f t="shared" si="90"/>
        <v>105.60801632653062</v>
      </c>
      <c r="JD92" s="41">
        <v>112</v>
      </c>
      <c r="JE92" s="41">
        <f t="shared" si="91"/>
        <v>6.3919836734693831</v>
      </c>
      <c r="JF92" s="41">
        <v>0.65096216216216229</v>
      </c>
      <c r="JG92" s="41">
        <v>0.39584594594594597</v>
      </c>
      <c r="JH92" s="41">
        <v>0.2334567567567567</v>
      </c>
      <c r="JI92" s="41">
        <v>0.60066486486486481</v>
      </c>
      <c r="JJ92" s="41">
        <v>0.28286486486486501</v>
      </c>
      <c r="JK92" s="41">
        <v>0.18548918918918914</v>
      </c>
      <c r="JL92" s="41">
        <v>0.3950148108108108</v>
      </c>
      <c r="JM92" s="41">
        <v>0.36096124324324319</v>
      </c>
      <c r="JN92" s="41">
        <v>0.47272281081081091</v>
      </c>
      <c r="JO92" s="41">
        <v>0.44120862162162167</v>
      </c>
      <c r="JP92" s="41">
        <v>0.17101951351351349</v>
      </c>
      <c r="JQ92" s="41">
        <v>0.26266029729729723</v>
      </c>
      <c r="JR92" s="41">
        <v>0.24281513513513511</v>
      </c>
      <c r="JS92" s="41">
        <v>0.5555553243243242</v>
      </c>
      <c r="JT92" s="41">
        <v>0.52727672972972983</v>
      </c>
      <c r="JU92" s="41">
        <v>9.7375675675675635E-2</v>
      </c>
      <c r="JV92" s="41">
        <v>1.368755756756757</v>
      </c>
      <c r="JW92" s="41">
        <v>1.1858739459459458</v>
      </c>
      <c r="JX92" s="41">
        <v>0.51554375675675668</v>
      </c>
      <c r="JY92" s="41">
        <v>0.62628662162162174</v>
      </c>
      <c r="JZ92" s="41">
        <v>0.60958518918918925</v>
      </c>
      <c r="KA92" s="41">
        <v>0.69983002702702701</v>
      </c>
      <c r="KB92" s="41">
        <v>25.241351351351362</v>
      </c>
      <c r="KC92" s="41">
        <v>30.424054054054057</v>
      </c>
      <c r="KD92" s="41">
        <v>30.092432432432435</v>
      </c>
      <c r="KE92" s="41">
        <v>29.392702702702703</v>
      </c>
      <c r="KF92" s="41">
        <f t="shared" si="92"/>
        <v>4.8510810810810732</v>
      </c>
      <c r="KG92" s="41">
        <v>43.578108108108104</v>
      </c>
      <c r="KH92" s="41">
        <f t="shared" si="93"/>
        <v>110.68839459459458</v>
      </c>
      <c r="KI92" s="41">
        <v>120</v>
      </c>
      <c r="KJ92" s="41">
        <f t="shared" si="94"/>
        <v>9.311605405405416</v>
      </c>
      <c r="KK92" s="41">
        <v>0.40316896551724146</v>
      </c>
      <c r="KL92" s="41">
        <v>0.23508965517241376</v>
      </c>
      <c r="KM92" s="41">
        <v>0.13143103448275861</v>
      </c>
      <c r="KN92" s="41">
        <v>0.37349655172413809</v>
      </c>
      <c r="KO92" s="41">
        <v>0.16366551724137934</v>
      </c>
      <c r="KP92" s="41">
        <v>0.10799655172413793</v>
      </c>
      <c r="KQ92" s="41">
        <v>0.42279203448275859</v>
      </c>
      <c r="KR92" s="41">
        <v>0.39159817241379302</v>
      </c>
      <c r="KS92" s="41">
        <v>0.50822375862068958</v>
      </c>
      <c r="KT92" s="41">
        <v>0.47995465517241359</v>
      </c>
      <c r="KU92" s="41">
        <v>0.18311103448275859</v>
      </c>
      <c r="KV92" s="41">
        <v>0.28634893103448278</v>
      </c>
      <c r="KW92" s="41">
        <v>0.26233427586206903</v>
      </c>
      <c r="KX92" s="41">
        <v>0.57641531034482751</v>
      </c>
      <c r="KY92" s="41">
        <v>0.55077048275862062</v>
      </c>
      <c r="KZ92" s="41">
        <v>5.5668965517241369E-2</v>
      </c>
      <c r="LA92" s="41">
        <v>1.5293056896551724</v>
      </c>
      <c r="LB92" s="41">
        <v>1.3394604137931037</v>
      </c>
      <c r="LC92" s="41">
        <v>0.5181871724137932</v>
      </c>
      <c r="LD92" s="41">
        <v>0.63150131034482759</v>
      </c>
      <c r="LE92" s="41">
        <v>0.61783713793103456</v>
      </c>
      <c r="LF92" s="41">
        <v>0.70845299999999978</v>
      </c>
      <c r="LG92" s="41">
        <v>19.555862068965521</v>
      </c>
      <c r="LH92" s="41">
        <v>20.973448275862065</v>
      </c>
      <c r="LI92" s="41">
        <v>20.018275862068965</v>
      </c>
      <c r="LJ92" s="41">
        <v>18.911724137931035</v>
      </c>
      <c r="LK92" s="41">
        <f t="shared" si="95"/>
        <v>0.46241379310344399</v>
      </c>
      <c r="LL92" s="41">
        <v>56.460689655172409</v>
      </c>
      <c r="LM92" s="41">
        <f t="shared" si="96"/>
        <v>143.41015172413793</v>
      </c>
      <c r="LN92" s="41">
        <v>150</v>
      </c>
      <c r="LO92" s="41">
        <f t="shared" si="97"/>
        <v>6.5898482758620673</v>
      </c>
      <c r="LP92" s="41">
        <v>0.3619</v>
      </c>
      <c r="LQ92" s="41">
        <v>0.19898064516129033</v>
      </c>
      <c r="LR92" s="41">
        <v>0.11231612903225806</v>
      </c>
      <c r="LS92" s="41">
        <v>0.33648387096774196</v>
      </c>
      <c r="LT92" s="41">
        <v>0.14403870967741936</v>
      </c>
      <c r="LU92" s="41">
        <v>8.9135483870967772E-2</v>
      </c>
      <c r="LV92" s="41">
        <v>0.43638858064516145</v>
      </c>
      <c r="LW92" s="41">
        <v>0.4075487741935484</v>
      </c>
      <c r="LX92" s="41">
        <v>0.53150538709677408</v>
      </c>
      <c r="LY92" s="41">
        <v>0.50594796774193551</v>
      </c>
      <c r="LZ92" s="41">
        <v>0.17145996774193545</v>
      </c>
      <c r="MA92" s="41">
        <v>0.29117096774193552</v>
      </c>
      <c r="MB92" s="41">
        <v>0.29058767741935487</v>
      </c>
      <c r="MC92" s="41">
        <v>0.60551512903225801</v>
      </c>
      <c r="MD92" s="41">
        <v>0.58257196774193543</v>
      </c>
      <c r="ME92" s="41">
        <v>5.4903225806451614E-2</v>
      </c>
      <c r="MF92" s="41">
        <v>1.6704801612903224</v>
      </c>
      <c r="MG92" s="41">
        <v>1.4775301612903227</v>
      </c>
      <c r="MH92" s="41">
        <v>0.55325174193548377</v>
      </c>
      <c r="MI92" s="41">
        <v>0.69145158064516132</v>
      </c>
      <c r="MJ92" s="41">
        <v>0.65363316129032267</v>
      </c>
      <c r="MK92" s="41">
        <v>0.76125238709677434</v>
      </c>
      <c r="ML92" s="41">
        <v>23.036129032258064</v>
      </c>
      <c r="MM92" s="41">
        <v>24.801612903225799</v>
      </c>
      <c r="MN92" s="41">
        <v>24.440322580645166</v>
      </c>
      <c r="MO92" s="41">
        <v>23.029032258064515</v>
      </c>
      <c r="MP92" s="41">
        <f t="shared" si="98"/>
        <v>1.4041935483871022</v>
      </c>
      <c r="MQ92" s="41">
        <v>58.699677419354849</v>
      </c>
      <c r="MR92" s="41">
        <f t="shared" si="99"/>
        <v>149.09718064516133</v>
      </c>
      <c r="MS92" s="41">
        <v>150</v>
      </c>
      <c r="MT92" s="41">
        <f t="shared" si="100"/>
        <v>0.9028193548386696</v>
      </c>
      <c r="MU92" s="41">
        <v>0.30605121951219516</v>
      </c>
      <c r="MV92" s="41">
        <v>0.16352682926829268</v>
      </c>
      <c r="MW92" s="41">
        <v>8.3929268292682921E-2</v>
      </c>
      <c r="MX92" s="41">
        <v>0.27499024390243904</v>
      </c>
      <c r="MY92" s="41">
        <v>0.11799756097560975</v>
      </c>
      <c r="MZ92" s="41">
        <v>6.9286585365853651E-2</v>
      </c>
      <c r="NA92" s="41">
        <v>0.44475415853658529</v>
      </c>
      <c r="NB92" s="41">
        <v>0.40160479268292693</v>
      </c>
      <c r="NC92" s="41">
        <v>0.56922729268292682</v>
      </c>
      <c r="ND92" s="41">
        <v>0.53269449999999985</v>
      </c>
      <c r="NE92" s="41">
        <v>0.16793795121951216</v>
      </c>
      <c r="NF92" s="41">
        <v>0.32526412195121951</v>
      </c>
      <c r="NG92" s="41">
        <v>0.30265159756097565</v>
      </c>
      <c r="NH92" s="41">
        <v>0.63006980487804853</v>
      </c>
      <c r="NI92" s="41">
        <v>0.59705498780487809</v>
      </c>
      <c r="NJ92" s="41">
        <v>4.8710975609756103E-2</v>
      </c>
      <c r="NK92" s="41">
        <v>1.7020820243902444</v>
      </c>
      <c r="NL92" s="41">
        <v>1.427216243902439</v>
      </c>
      <c r="NM92" s="41">
        <v>0.53159509756097556</v>
      </c>
      <c r="NN92" s="41">
        <v>0.69134981707317045</v>
      </c>
      <c r="NO92" s="41">
        <v>0.63963526829268302</v>
      </c>
      <c r="NP92" s="41">
        <v>0.76304886585365872</v>
      </c>
      <c r="NQ92" s="41">
        <v>24.800731707317084</v>
      </c>
      <c r="NR92" s="41">
        <v>28.027926829268292</v>
      </c>
      <c r="NS92" s="41">
        <v>26.495975609756083</v>
      </c>
      <c r="NT92" s="41">
        <v>24.638414634146336</v>
      </c>
      <c r="NU92" s="41">
        <f t="shared" si="101"/>
        <v>1.6952439024389996</v>
      </c>
      <c r="NV92" s="41">
        <v>67.98719512195126</v>
      </c>
      <c r="NW92" s="41">
        <f t="shared" si="102"/>
        <v>172.68747560975621</v>
      </c>
      <c r="NX92" s="41">
        <v>174</v>
      </c>
      <c r="NY92" s="41">
        <f t="shared" si="103"/>
        <v>1.3125243902437944</v>
      </c>
      <c r="NZ92" s="41">
        <v>0.26856000000000002</v>
      </c>
      <c r="OA92" s="41">
        <v>0.14061428571428569</v>
      </c>
      <c r="OB92" s="41">
        <v>7.0242857142857149E-2</v>
      </c>
      <c r="OC92" s="41">
        <v>0.24867714285714279</v>
      </c>
      <c r="OD92" s="41">
        <v>8.9731428571428573E-2</v>
      </c>
      <c r="OE92" s="41">
        <v>5.7145714285714293E-2</v>
      </c>
      <c r="OF92" s="41">
        <v>0.49902237142857137</v>
      </c>
      <c r="OG92" s="41">
        <v>0.46983642857142849</v>
      </c>
      <c r="OH92" s="41">
        <v>0.58518602857142854</v>
      </c>
      <c r="OI92" s="41">
        <v>0.55948185714285725</v>
      </c>
      <c r="OJ92" s="41">
        <v>0.22458985714285717</v>
      </c>
      <c r="OK92" s="41">
        <v>0.3387763142857142</v>
      </c>
      <c r="OL92" s="41">
        <v>0.31180297142857144</v>
      </c>
      <c r="OM92" s="41">
        <v>0.64809525714285732</v>
      </c>
      <c r="ON92" s="41">
        <v>0.62536328571428579</v>
      </c>
      <c r="OO92" s="41">
        <v>3.258571428571428E-2</v>
      </c>
      <c r="OP92" s="41">
        <v>2.0797009142857141</v>
      </c>
      <c r="OQ92" s="41">
        <v>1.8498822285714287</v>
      </c>
      <c r="OR92" s="41">
        <v>0.53464837142857136</v>
      </c>
      <c r="OS92" s="41">
        <v>0.63021237142857145</v>
      </c>
      <c r="OT92" s="41">
        <v>0.6444669999999999</v>
      </c>
      <c r="OU92" s="41">
        <v>0.71734597142857148</v>
      </c>
      <c r="OV92" s="41">
        <v>15.221428571428572</v>
      </c>
      <c r="OW92" s="41">
        <v>17.403142857142861</v>
      </c>
      <c r="OX92" s="41">
        <v>17.154857142857139</v>
      </c>
      <c r="OY92" s="41">
        <v>16.174857142857142</v>
      </c>
      <c r="OZ92" s="41">
        <f t="shared" si="104"/>
        <v>1.9334285714285677</v>
      </c>
      <c r="PA92" s="41">
        <v>41.497142857142862</v>
      </c>
      <c r="PB92" s="41">
        <f t="shared" si="105"/>
        <v>105.40274285714287</v>
      </c>
      <c r="PC92" s="41">
        <v>184</v>
      </c>
      <c r="PD92" s="41">
        <f t="shared" si="106"/>
        <v>78.597257142857131</v>
      </c>
      <c r="PE92" s="41">
        <v>0.26837297297297297</v>
      </c>
      <c r="PF92" s="41">
        <v>0.12577567567567569</v>
      </c>
      <c r="PG92" s="41">
        <v>0.11925675675675677</v>
      </c>
      <c r="PH92" s="41">
        <v>0.23805405405405405</v>
      </c>
      <c r="PI92" s="41">
        <v>0.10175945945945945</v>
      </c>
      <c r="PJ92" s="41">
        <v>7.390810810810812E-2</v>
      </c>
      <c r="PK92" s="41">
        <v>0.44863940540540537</v>
      </c>
      <c r="PL92" s="41">
        <v>0.40097813513513508</v>
      </c>
      <c r="PM92" s="41">
        <v>0.38624197297297308</v>
      </c>
      <c r="PN92" s="41">
        <v>0.33594097297297293</v>
      </c>
      <c r="PO92" s="41">
        <v>0.10677321621621617</v>
      </c>
      <c r="PP92" s="41">
        <v>3.3229729729729728E-2</v>
      </c>
      <c r="PQ92" s="41">
        <v>0.36038886486486488</v>
      </c>
      <c r="PR92" s="41">
        <v>0.56747532432432446</v>
      </c>
      <c r="PS92" s="41">
        <v>0.52675916216216223</v>
      </c>
      <c r="PT92" s="41">
        <v>2.7851351351351358E-2</v>
      </c>
      <c r="PU92" s="41">
        <v>1.6746661351351348</v>
      </c>
      <c r="PV92" s="41">
        <v>1.3656695945945949</v>
      </c>
      <c r="PW92" s="41">
        <v>0.97268200000000005</v>
      </c>
      <c r="PX92" s="41">
        <v>0.80720962162162169</v>
      </c>
      <c r="PY92" s="41">
        <v>0.98257891891891902</v>
      </c>
      <c r="PZ92" s="41">
        <v>0.85780186486486487</v>
      </c>
      <c r="QA92" s="41">
        <v>24.479459459459459</v>
      </c>
      <c r="QB92" s="41">
        <v>27.985135135135135</v>
      </c>
      <c r="QC92" s="41">
        <v>27.694324324324327</v>
      </c>
      <c r="QD92" s="41">
        <v>26.267297297297304</v>
      </c>
      <c r="QE92" s="41">
        <f t="shared" si="107"/>
        <v>3.2148648648648681</v>
      </c>
      <c r="QF92" s="41">
        <v>75.950540540540516</v>
      </c>
      <c r="QG92" s="41">
        <f t="shared" si="108"/>
        <v>192.9143729729729</v>
      </c>
      <c r="QH92" s="41">
        <v>185</v>
      </c>
      <c r="QI92" s="41">
        <f t="shared" si="109"/>
        <v>-7.9143729729728989</v>
      </c>
      <c r="QJ92" s="41">
        <v>0.22281290322580644</v>
      </c>
      <c r="QK92" s="41">
        <v>0.15784838709677426</v>
      </c>
      <c r="QL92" s="41">
        <v>0.13323870967741935</v>
      </c>
      <c r="QM92" s="41">
        <v>0.16428064516129037</v>
      </c>
      <c r="QN92" s="41">
        <v>0.10645806451612903</v>
      </c>
      <c r="QO92" s="41">
        <v>7.8516129032258047E-2</v>
      </c>
      <c r="QP92" s="41">
        <v>0.35361090322580646</v>
      </c>
      <c r="QQ92" s="41">
        <v>0.21486558064516129</v>
      </c>
      <c r="QR92" s="41">
        <v>0.25119512903225805</v>
      </c>
      <c r="QS92" s="41">
        <v>0.1048302258064516</v>
      </c>
      <c r="QT92" s="41">
        <v>0.19521429032258056</v>
      </c>
      <c r="QU92" s="41">
        <v>8.4350741935483878E-2</v>
      </c>
      <c r="QV92" s="41">
        <v>0.17067487096774195</v>
      </c>
      <c r="QW92" s="41">
        <v>0.47843158064516128</v>
      </c>
      <c r="QX92" s="41">
        <v>0.35353870967741929</v>
      </c>
      <c r="QY92" s="41">
        <v>2.7941935483870979E-2</v>
      </c>
      <c r="QZ92" s="41">
        <v>1.1106261612903223</v>
      </c>
      <c r="RA92" s="41">
        <v>0.55430696774193566</v>
      </c>
      <c r="RB92" s="41">
        <v>0.6885912903225806</v>
      </c>
      <c r="RC92" s="41">
        <v>0.47609535483870968</v>
      </c>
      <c r="RD92" s="41">
        <v>0.72984751612903198</v>
      </c>
      <c r="RE92" s="41">
        <v>0.54941838709677426</v>
      </c>
      <c r="RF92" s="41">
        <v>25.756129032258073</v>
      </c>
      <c r="RG92" s="41">
        <v>34.923870967741927</v>
      </c>
      <c r="RH92" s="41">
        <v>34.604516129032248</v>
      </c>
      <c r="RI92" s="41">
        <v>31.600967741935484</v>
      </c>
      <c r="RJ92" s="41">
        <f t="shared" si="110"/>
        <v>8.8483870967741751</v>
      </c>
      <c r="RK92" s="41">
        <v>74.526129032258055</v>
      </c>
      <c r="RL92" s="41">
        <f t="shared" si="111"/>
        <v>189.29636774193546</v>
      </c>
      <c r="RM92" s="41">
        <v>197</v>
      </c>
      <c r="RN92" s="41">
        <f t="shared" si="112"/>
        <v>7.7036322580645447</v>
      </c>
      <c r="RO92" s="41">
        <v>0.20772333333333329</v>
      </c>
      <c r="RP92" s="41">
        <v>0.12223666666666665</v>
      </c>
      <c r="RQ92" s="41">
        <v>0.13088</v>
      </c>
      <c r="RR92" s="41">
        <v>0.14847666666666665</v>
      </c>
      <c r="RS92" s="41">
        <v>0.11004666666666667</v>
      </c>
      <c r="RT92" s="41">
        <v>7.5216666666666682E-2</v>
      </c>
      <c r="RU92" s="41">
        <v>0.30668743333333326</v>
      </c>
      <c r="RV92" s="41">
        <v>0.14891056666666666</v>
      </c>
      <c r="RW92" s="41">
        <v>0.22628266666666669</v>
      </c>
      <c r="RX92" s="41">
        <v>6.3163466666666654E-2</v>
      </c>
      <c r="RY92" s="41">
        <v>5.1763933333333324E-2</v>
      </c>
      <c r="RZ92" s="41">
        <v>-3.4881099999999998E-2</v>
      </c>
      <c r="SA92" s="41">
        <v>0.25883936666666668</v>
      </c>
      <c r="SB92" s="41">
        <v>0.46743970000000007</v>
      </c>
      <c r="SC92" s="41">
        <v>0.32745906666666669</v>
      </c>
      <c r="SD92" s="41">
        <v>3.483E-2</v>
      </c>
      <c r="SE92" s="41">
        <v>0.89241966666666683</v>
      </c>
      <c r="SF92" s="41">
        <v>0.35293479999999999</v>
      </c>
      <c r="SG92" s="41">
        <v>1.1558268666666665</v>
      </c>
      <c r="SH92" s="41">
        <v>0.84298830000000013</v>
      </c>
      <c r="SI92" s="41">
        <v>1.1208286666666671</v>
      </c>
      <c r="SJ92" s="41">
        <v>0.87298253333333353</v>
      </c>
      <c r="SK92" s="41">
        <v>30.004333333333328</v>
      </c>
      <c r="SL92" s="41">
        <v>38.759333333333331</v>
      </c>
      <c r="SM92" s="41">
        <v>38.569999999999986</v>
      </c>
      <c r="SN92" s="41">
        <v>36.601666666666667</v>
      </c>
      <c r="SO92" s="41">
        <f t="shared" si="113"/>
        <v>8.5656666666666581</v>
      </c>
      <c r="SP92" s="42">
        <v>75.968999999999994</v>
      </c>
      <c r="SQ92" s="42">
        <f t="shared" si="114"/>
        <v>192.96125999999998</v>
      </c>
      <c r="SR92" s="42">
        <v>202.5</v>
      </c>
      <c r="SS92" s="42">
        <f t="shared" si="115"/>
        <v>9.5387400000000184</v>
      </c>
      <c r="ST92" s="41">
        <v>0.19486666666666666</v>
      </c>
      <c r="SU92" s="41">
        <v>0.12773333333333337</v>
      </c>
      <c r="SV92" s="41">
        <v>0.14437222222222224</v>
      </c>
      <c r="SW92" s="41">
        <v>0.14743611111111113</v>
      </c>
      <c r="SX92" s="41">
        <v>0.113925</v>
      </c>
      <c r="SY92" s="41">
        <v>7.65777777777778E-2</v>
      </c>
      <c r="SZ92" s="41">
        <v>0.26067619444444445</v>
      </c>
      <c r="TA92" s="41">
        <v>0.12808844444444445</v>
      </c>
      <c r="TB92" s="41">
        <v>0.14728127777777777</v>
      </c>
      <c r="TC92" s="41">
        <v>1.0184555555555554E-2</v>
      </c>
      <c r="TD92" s="41">
        <v>5.6450611111111125E-2</v>
      </c>
      <c r="TE92" s="41">
        <v>-6.1991249999999991E-2</v>
      </c>
      <c r="TF92" s="41">
        <v>0.20731469444444448</v>
      </c>
      <c r="TG92" s="41">
        <v>0.43410172222222215</v>
      </c>
      <c r="TH92" s="41">
        <v>0.31606041666666679</v>
      </c>
      <c r="TI92" s="41">
        <v>3.7347222222222226E-2</v>
      </c>
      <c r="TJ92" s="41">
        <v>0.7125286111111111</v>
      </c>
      <c r="TK92" s="41">
        <v>0.29606191666666665</v>
      </c>
      <c r="TL92" s="41">
        <v>1.4554213055555556</v>
      </c>
      <c r="TM92" s="41">
        <v>0.79648408333333331</v>
      </c>
      <c r="TN92" s="41">
        <v>1.3769453888888892</v>
      </c>
      <c r="TO92" s="41">
        <v>0.82913677777777783</v>
      </c>
      <c r="TP92" s="41">
        <v>33.184999999999995</v>
      </c>
      <c r="TQ92" s="41">
        <v>45.32083333333334</v>
      </c>
      <c r="TR92" s="41">
        <v>44.67027777777777</v>
      </c>
      <c r="TS92" s="41">
        <v>41.733055555555566</v>
      </c>
      <c r="TT92" s="41">
        <f t="shared" si="62"/>
        <v>11.485277777777775</v>
      </c>
      <c r="TU92" s="41">
        <v>75.968888888888856</v>
      </c>
      <c r="TV92" s="41">
        <f t="shared" si="65"/>
        <v>192.96097777777769</v>
      </c>
      <c r="TW92" s="41">
        <v>207</v>
      </c>
      <c r="TX92" s="41">
        <f t="shared" si="66"/>
        <v>14.039022222222314</v>
      </c>
      <c r="TY92" s="41">
        <v>0.19965312499999999</v>
      </c>
      <c r="TZ92" s="41">
        <v>0.12758124999999998</v>
      </c>
      <c r="UA92" s="41">
        <v>0.14589375000000002</v>
      </c>
      <c r="UB92" s="41">
        <v>0.14219687499999994</v>
      </c>
      <c r="UC92" s="41">
        <v>0.11963749999999998</v>
      </c>
      <c r="UD92" s="41">
        <v>7.6093749999999988E-2</v>
      </c>
      <c r="UE92" s="41">
        <v>0.24990871874999998</v>
      </c>
      <c r="UF92" s="41">
        <v>8.6203031250000006E-2</v>
      </c>
      <c r="UG92" s="41">
        <v>0.15448712500000003</v>
      </c>
      <c r="UH92" s="41">
        <v>-1.3314843749999999E-2</v>
      </c>
      <c r="UI92" s="41">
        <v>3.1738968750000006E-2</v>
      </c>
      <c r="UJ92" s="41">
        <v>-6.7854406249999999E-2</v>
      </c>
      <c r="UK92" s="41">
        <v>0.22003153125000002</v>
      </c>
      <c r="UL92" s="41">
        <v>0.4471980000000001</v>
      </c>
      <c r="UM92" s="41">
        <v>0.30279518750000006</v>
      </c>
      <c r="UN92" s="41">
        <v>4.3543749999999999E-2</v>
      </c>
      <c r="UO92" s="41">
        <v>0.6728765000000001</v>
      </c>
      <c r="UP92" s="41">
        <v>0.19112621875000002</v>
      </c>
      <c r="UQ92" s="41">
        <v>1.4610586250000004</v>
      </c>
      <c r="UR92" s="41">
        <v>0.88948021875000016</v>
      </c>
      <c r="US92" s="41">
        <v>1.3766683749999997</v>
      </c>
      <c r="UT92" s="41">
        <v>0.90839487500000005</v>
      </c>
      <c r="UU92" s="41">
        <v>33.494687500000005</v>
      </c>
      <c r="UV92" s="41">
        <v>43.855312500000011</v>
      </c>
      <c r="UW92" s="41">
        <v>42.611249999999998</v>
      </c>
      <c r="UX92" s="41">
        <v>39.835312500000008</v>
      </c>
      <c r="UY92" s="41">
        <f t="shared" si="116"/>
        <v>9.1165624999999935</v>
      </c>
      <c r="UZ92" s="42">
        <v>75.98968749999996</v>
      </c>
      <c r="VA92" s="42">
        <f t="shared" si="117"/>
        <v>193.0138062499999</v>
      </c>
      <c r="VB92" s="42">
        <v>206</v>
      </c>
      <c r="VC92" s="42">
        <f t="shared" si="118"/>
        <v>12.986193750000098</v>
      </c>
      <c r="VD92" s="41">
        <f t="shared" si="71"/>
        <v>29.456149835367444</v>
      </c>
      <c r="VE92" s="41">
        <f t="shared" si="72"/>
        <v>29.233980240873592</v>
      </c>
      <c r="VF92" s="41">
        <f t="shared" si="120"/>
        <v>9.7174021430169972</v>
      </c>
    </row>
    <row r="93" spans="1:578" x14ac:dyDescent="0.25">
      <c r="A93" s="4">
        <v>2</v>
      </c>
      <c r="B93" s="4">
        <v>10</v>
      </c>
      <c r="C93" s="28">
        <v>1002</v>
      </c>
      <c r="D93" s="42">
        <v>-9999</v>
      </c>
      <c r="E93" s="42">
        <v>-9999</v>
      </c>
      <c r="F93" s="4">
        <v>2</v>
      </c>
      <c r="G93" s="4">
        <v>48.8</v>
      </c>
      <c r="H93" s="40">
        <v>171.29873417721518</v>
      </c>
      <c r="I93" s="40">
        <f t="shared" si="73"/>
        <v>220.09873417721519</v>
      </c>
      <c r="J93" s="41">
        <f t="shared" si="74"/>
        <v>0.45521971908420927</v>
      </c>
      <c r="K93" s="4" t="s">
        <v>9</v>
      </c>
      <c r="L93" s="42">
        <v>225</v>
      </c>
      <c r="M93" s="42">
        <f t="shared" si="68"/>
        <v>252.00000000000003</v>
      </c>
      <c r="N93" s="42">
        <v>-9999</v>
      </c>
      <c r="O93" s="42">
        <v>-9999</v>
      </c>
      <c r="P93" s="42">
        <v>-9999</v>
      </c>
      <c r="Q93" s="42">
        <v>-9999</v>
      </c>
      <c r="R93" s="42">
        <v>-9999</v>
      </c>
      <c r="S93" s="42">
        <v>-9999</v>
      </c>
      <c r="T93" s="42">
        <v>-9999</v>
      </c>
      <c r="U93" s="42">
        <v>-9999</v>
      </c>
      <c r="V93" s="42">
        <v>-9999</v>
      </c>
      <c r="W93" s="42">
        <v>-9999</v>
      </c>
      <c r="X93" s="42">
        <v>-9999</v>
      </c>
      <c r="Y93" s="42">
        <v>-9999</v>
      </c>
      <c r="Z93" s="42">
        <v>-9999</v>
      </c>
      <c r="AA93" s="42">
        <v>-9999</v>
      </c>
      <c r="AB93" s="42">
        <v>-9999</v>
      </c>
      <c r="AC93" s="42">
        <v>-9999</v>
      </c>
      <c r="AD93" s="42">
        <v>-9999</v>
      </c>
      <c r="AE93" s="42">
        <v>-9999</v>
      </c>
      <c r="AF93" s="57">
        <v>-9999</v>
      </c>
      <c r="AG93" s="42">
        <v>-9999</v>
      </c>
      <c r="AH93" s="42">
        <v>-9999</v>
      </c>
      <c r="AI93" s="42">
        <v>-9999</v>
      </c>
      <c r="AJ93" s="42">
        <v>-9999</v>
      </c>
      <c r="AK93" s="42">
        <v>-9999</v>
      </c>
      <c r="AL93" s="42">
        <v>-9999</v>
      </c>
      <c r="AM93" s="42">
        <v>-9999</v>
      </c>
      <c r="AN93" s="42">
        <v>-9999</v>
      </c>
      <c r="AO93" s="42">
        <v>-9999</v>
      </c>
      <c r="AP93" s="42">
        <v>-9999</v>
      </c>
      <c r="AQ93" s="42">
        <v>-9999</v>
      </c>
      <c r="AR93" s="42">
        <v>-9999</v>
      </c>
      <c r="AS93" s="42">
        <v>-9999</v>
      </c>
      <c r="AT93" s="42">
        <v>-9999</v>
      </c>
      <c r="AU93" s="42">
        <v>-9999</v>
      </c>
      <c r="AV93" s="42">
        <v>-9999</v>
      </c>
      <c r="AW93" s="42">
        <v>-9999</v>
      </c>
      <c r="AX93" s="42">
        <v>-9999</v>
      </c>
      <c r="AY93" s="42">
        <v>-9999</v>
      </c>
      <c r="AZ93" s="42">
        <v>-9999</v>
      </c>
      <c r="BA93" s="42">
        <v>-9999</v>
      </c>
      <c r="BB93" s="42">
        <v>-9999</v>
      </c>
      <c r="BC93" s="42">
        <v>-9999</v>
      </c>
      <c r="BD93" s="42">
        <v>-9999</v>
      </c>
      <c r="BE93" s="42">
        <v>-9999</v>
      </c>
      <c r="BF93" s="42">
        <v>-9999</v>
      </c>
      <c r="BG93" s="42">
        <v>-9999</v>
      </c>
      <c r="BH93" s="42">
        <v>-9999</v>
      </c>
      <c r="BI93" s="42">
        <v>-9999</v>
      </c>
      <c r="BJ93" s="42">
        <v>-9999</v>
      </c>
      <c r="BK93" s="42">
        <v>-9999</v>
      </c>
      <c r="BL93" s="42">
        <v>-9999</v>
      </c>
      <c r="BM93" s="42">
        <v>-9999</v>
      </c>
      <c r="BN93" s="42">
        <v>-9999</v>
      </c>
      <c r="BO93" s="42">
        <v>-9999</v>
      </c>
      <c r="BP93" s="42">
        <v>-9999</v>
      </c>
      <c r="BQ93" s="42">
        <v>-9999</v>
      </c>
      <c r="BR93" s="42">
        <v>-9999</v>
      </c>
      <c r="BS93" s="42">
        <v>-9999</v>
      </c>
      <c r="BT93" s="42">
        <v>-9999</v>
      </c>
      <c r="BU93" s="42">
        <v>-9999</v>
      </c>
      <c r="BV93" s="42">
        <v>-9999</v>
      </c>
      <c r="BW93" s="42">
        <v>-9999</v>
      </c>
      <c r="BX93" s="42">
        <v>-9999</v>
      </c>
      <c r="BY93" s="42">
        <v>-9999</v>
      </c>
      <c r="BZ93" s="42">
        <v>-9999</v>
      </c>
      <c r="CA93" s="42">
        <v>-9999</v>
      </c>
      <c r="CB93" s="42">
        <v>-9999</v>
      </c>
      <c r="CC93" s="42">
        <v>-9999</v>
      </c>
      <c r="CD93" s="63">
        <v>-9999</v>
      </c>
      <c r="CE93" s="60">
        <v>-9999</v>
      </c>
      <c r="CF93" s="42">
        <v>-9999</v>
      </c>
      <c r="CG93" s="42">
        <v>-9999</v>
      </c>
      <c r="CH93" s="61">
        <v>-9999</v>
      </c>
      <c r="CI93" s="60">
        <v>-9999</v>
      </c>
      <c r="CJ93" s="42">
        <v>-9999</v>
      </c>
      <c r="CK93" s="42">
        <v>-9999</v>
      </c>
      <c r="CL93" s="62">
        <v>-9999</v>
      </c>
      <c r="CM93" s="60">
        <v>-9999</v>
      </c>
      <c r="CN93" s="42">
        <v>-9999</v>
      </c>
      <c r="CO93" s="42">
        <v>-9999</v>
      </c>
      <c r="CP93" s="62">
        <v>-9999</v>
      </c>
      <c r="CQ93" s="60">
        <v>-9999</v>
      </c>
      <c r="CR93" s="42">
        <v>-9999</v>
      </c>
      <c r="CS93" s="42">
        <v>-9999</v>
      </c>
      <c r="CT93" s="8">
        <v>371.33</v>
      </c>
      <c r="CU93" s="8">
        <v>3.7097777526437667</v>
      </c>
      <c r="CV93" s="8">
        <v>3.8404799999999994</v>
      </c>
      <c r="CW93" s="8">
        <v>966.8843477898597</v>
      </c>
      <c r="CX93" s="25">
        <f t="shared" si="119"/>
        <v>966.8843477898597</v>
      </c>
      <c r="CY93" s="25">
        <f t="shared" si="75"/>
        <v>807.23913043478262</v>
      </c>
      <c r="CZ93" s="60">
        <v>-9999</v>
      </c>
      <c r="DA93" s="43">
        <v>3.36</v>
      </c>
      <c r="DB93" s="41">
        <f t="shared" si="76"/>
        <v>32.487314085739285</v>
      </c>
      <c r="DC93" s="41">
        <v>65.2</v>
      </c>
      <c r="DD93" s="41">
        <v>1434</v>
      </c>
      <c r="DE93" s="41">
        <f t="shared" si="70"/>
        <v>45.467224546722456</v>
      </c>
      <c r="DF93" s="41">
        <v>0</v>
      </c>
      <c r="DG93" s="41">
        <v>0.7983972222222222</v>
      </c>
      <c r="DH93" s="41">
        <v>0.58276111111111106</v>
      </c>
      <c r="DI93" s="41">
        <v>0.49790555555555538</v>
      </c>
      <c r="DJ93" s="41">
        <v>0.76194444444444409</v>
      </c>
      <c r="DK93" s="41">
        <v>0.50450833333333334</v>
      </c>
      <c r="DL93" s="41">
        <v>0.3150722222222222</v>
      </c>
      <c r="DM93" s="41">
        <v>0.22545872222222219</v>
      </c>
      <c r="DN93" s="41">
        <v>0.2032525277777778</v>
      </c>
      <c r="DO93" s="41">
        <v>0.23139038888888885</v>
      </c>
      <c r="DP93" s="41">
        <v>0.2092475555555556</v>
      </c>
      <c r="DQ93" s="41">
        <v>7.2142138888888874E-2</v>
      </c>
      <c r="DR93" s="41">
        <v>7.8442527777777785E-2</v>
      </c>
      <c r="DS93" s="41">
        <v>0.15577830555555552</v>
      </c>
      <c r="DT93" s="41">
        <v>0.4336646944444445</v>
      </c>
      <c r="DU93" s="41">
        <v>0.41457427777777783</v>
      </c>
      <c r="DV93" s="41">
        <v>0.18943611111111111</v>
      </c>
      <c r="DW93" s="41">
        <v>0.58322875000000007</v>
      </c>
      <c r="DX93" s="41">
        <v>0.51096313888888889</v>
      </c>
      <c r="DY93" s="41">
        <v>0.66913738888888896</v>
      </c>
      <c r="DZ93" s="41">
        <v>0.69067972222222218</v>
      </c>
      <c r="EA93" s="41">
        <v>0.71248702777777784</v>
      </c>
      <c r="EB93" s="41">
        <v>0.73043155555555561</v>
      </c>
      <c r="EC93" s="41">
        <v>20.065833333333334</v>
      </c>
      <c r="ED93" s="41">
        <v>23.830833333333331</v>
      </c>
      <c r="EE93" s="41">
        <v>24.78222222222222</v>
      </c>
      <c r="EF93" s="41">
        <v>25.765000000000001</v>
      </c>
      <c r="EG93" s="41">
        <f t="shared" si="77"/>
        <v>4.7163888888888863</v>
      </c>
      <c r="EH93" s="41">
        <v>37.10972222222221</v>
      </c>
      <c r="EI93" s="42">
        <f t="shared" si="78"/>
        <v>94.258694444444416</v>
      </c>
      <c r="EJ93" s="4">
        <v>105</v>
      </c>
      <c r="EK93" s="40">
        <f t="shared" si="79"/>
        <v>10.741305555555584</v>
      </c>
      <c r="EL93" s="41">
        <v>0.75323684210526309</v>
      </c>
      <c r="EM93" s="41">
        <v>0.5343157894736843</v>
      </c>
      <c r="EN93" s="41">
        <v>0.43639210526315786</v>
      </c>
      <c r="EO93" s="41">
        <v>0.71658684210526302</v>
      </c>
      <c r="EP93" s="41">
        <v>0.44869999999999999</v>
      </c>
      <c r="EQ93" s="41">
        <v>0.28157631578947367</v>
      </c>
      <c r="ER93" s="41">
        <v>0.25352026315789478</v>
      </c>
      <c r="ES93" s="41">
        <v>0.23006957894736849</v>
      </c>
      <c r="ET93" s="41">
        <v>0.26629905263157894</v>
      </c>
      <c r="EU93" s="41">
        <v>0.24297971052631578</v>
      </c>
      <c r="EV93" s="41">
        <v>8.7415973684210529E-2</v>
      </c>
      <c r="EW93" s="41">
        <v>0.10096700000000002</v>
      </c>
      <c r="EX93" s="41">
        <v>0.16989694736842106</v>
      </c>
      <c r="EY93" s="41">
        <v>0.45566605263157894</v>
      </c>
      <c r="EZ93" s="41">
        <v>0.43568694736842101</v>
      </c>
      <c r="FA93" s="41">
        <v>0.16712368421052634</v>
      </c>
      <c r="FB93" s="41">
        <v>0.6813524736842107</v>
      </c>
      <c r="FC93" s="41">
        <v>0.5992358684210527</v>
      </c>
      <c r="FD93" s="41">
        <v>0.63797302631578956</v>
      </c>
      <c r="FE93" s="41">
        <v>0.67220705263157898</v>
      </c>
      <c r="FF93" s="41">
        <v>0.68988131578947354</v>
      </c>
      <c r="FG93" s="41">
        <v>0.71908857894736844</v>
      </c>
      <c r="FH93" s="41">
        <v>21.884210526315794</v>
      </c>
      <c r="FI93" s="41">
        <v>22.723684210526319</v>
      </c>
      <c r="FJ93" s="41">
        <v>23.919473684210523</v>
      </c>
      <c r="FK93" s="41">
        <v>25.478947368421053</v>
      </c>
      <c r="FL93" s="41">
        <f t="shared" si="80"/>
        <v>2.0352631578947289</v>
      </c>
      <c r="FM93" s="41">
        <v>38.628684210526316</v>
      </c>
      <c r="FN93" s="40">
        <f t="shared" si="81"/>
        <v>98.116857894736839</v>
      </c>
      <c r="FO93" s="4">
        <v>105</v>
      </c>
      <c r="FP93" s="40">
        <f t="shared" si="82"/>
        <v>6.8831421052631612</v>
      </c>
      <c r="FQ93" s="41">
        <v>0.7665975609756096</v>
      </c>
      <c r="FR93" s="41">
        <v>0.52993902439024376</v>
      </c>
      <c r="FS93" s="41">
        <v>0.40327317073170726</v>
      </c>
      <c r="FT93" s="41">
        <v>0.73535121951219518</v>
      </c>
      <c r="FU93" s="41">
        <v>0.41781951219512187</v>
      </c>
      <c r="FV93" s="41">
        <v>0.27526341463414633</v>
      </c>
      <c r="FW93" s="41">
        <v>0.29508273170731697</v>
      </c>
      <c r="FX93" s="41">
        <v>0.27593785365853651</v>
      </c>
      <c r="FY93" s="41">
        <v>0.31116873170731713</v>
      </c>
      <c r="FZ93" s="41">
        <v>0.29221807317073167</v>
      </c>
      <c r="GA93" s="41">
        <v>0.11935982926829264</v>
      </c>
      <c r="GB93" s="41">
        <v>0.1366837317073171</v>
      </c>
      <c r="GC93" s="41">
        <v>0.18237329268292685</v>
      </c>
      <c r="GD93" s="41">
        <v>0.47158939024390228</v>
      </c>
      <c r="GE93" s="41">
        <v>0.45518507317073176</v>
      </c>
      <c r="GF93" s="41">
        <v>0.14255609756097562</v>
      </c>
      <c r="GG93" s="41">
        <v>0.84432568292682897</v>
      </c>
      <c r="GH93" s="41">
        <v>0.76927270731707331</v>
      </c>
      <c r="GI93" s="41">
        <v>0.58952243902439028</v>
      </c>
      <c r="GJ93" s="41">
        <v>0.62425239024390233</v>
      </c>
      <c r="GK93" s="41">
        <v>0.65238131707317071</v>
      </c>
      <c r="GL93" s="41">
        <v>0.68185929268292678</v>
      </c>
      <c r="GM93" s="41">
        <v>20.501219512195121</v>
      </c>
      <c r="GN93" s="41">
        <v>25.143170731707315</v>
      </c>
      <c r="GO93" s="41">
        <v>26.141463414634149</v>
      </c>
      <c r="GP93" s="41">
        <v>27.279024390243894</v>
      </c>
      <c r="GQ93" s="41">
        <f t="shared" si="83"/>
        <v>5.6402439024390283</v>
      </c>
      <c r="GR93" s="40">
        <v>38.66975609756097</v>
      </c>
      <c r="GS93" s="40">
        <f t="shared" si="84"/>
        <v>98.221180487804872</v>
      </c>
      <c r="GT93" s="4">
        <v>104</v>
      </c>
      <c r="GU93" s="41">
        <f t="shared" si="85"/>
        <v>5.7788195121951276</v>
      </c>
      <c r="GV93" s="41">
        <v>0.78441621621621638</v>
      </c>
      <c r="GW93" s="41">
        <v>0.51857297297297311</v>
      </c>
      <c r="GX93" s="41">
        <v>0.3514864864864865</v>
      </c>
      <c r="GY93" s="41">
        <v>0.75153783783783801</v>
      </c>
      <c r="GZ93" s="41">
        <v>0.37422702702702704</v>
      </c>
      <c r="HA93" s="41">
        <v>0.25561351351351358</v>
      </c>
      <c r="HB93" s="41">
        <v>0.3547347837837837</v>
      </c>
      <c r="HC93" s="41">
        <v>0.33605732432432439</v>
      </c>
      <c r="HD93" s="41">
        <v>0.38236578378378383</v>
      </c>
      <c r="HE93" s="41">
        <v>0.36406299999999997</v>
      </c>
      <c r="HF93" s="41">
        <v>0.16339535135135136</v>
      </c>
      <c r="HG93" s="41">
        <v>0.19413275675675676</v>
      </c>
      <c r="HH93" s="41">
        <v>0.20376164864864862</v>
      </c>
      <c r="HI93" s="41">
        <v>0.50840637837837843</v>
      </c>
      <c r="HJ93" s="41">
        <v>0.4924518108108108</v>
      </c>
      <c r="HK93" s="41">
        <v>0.11861351351351351</v>
      </c>
      <c r="HL93" s="41">
        <v>1.1171465405405403</v>
      </c>
      <c r="HM93" s="41">
        <v>1.0277067297297295</v>
      </c>
      <c r="HN93" s="41">
        <v>0.53770708108108123</v>
      </c>
      <c r="HO93" s="41">
        <v>0.58144170270270246</v>
      </c>
      <c r="HP93" s="41">
        <v>0.61555151351351356</v>
      </c>
      <c r="HQ93" s="41">
        <v>0.65226832432432413</v>
      </c>
      <c r="HR93" s="41">
        <v>15.25243243243243</v>
      </c>
      <c r="HS93" s="41">
        <v>21.045945945945949</v>
      </c>
      <c r="HT93" s="41">
        <v>21.849459459459457</v>
      </c>
      <c r="HU93" s="41">
        <v>22.76108108108108</v>
      </c>
      <c r="HV93" s="41">
        <f t="shared" si="86"/>
        <v>6.5970270270270266</v>
      </c>
      <c r="HW93" s="41">
        <v>38.429189189189195</v>
      </c>
      <c r="HX93" s="41">
        <f t="shared" si="87"/>
        <v>97.610140540540556</v>
      </c>
      <c r="HY93" s="4">
        <v>106</v>
      </c>
      <c r="HZ93" s="40">
        <f t="shared" si="88"/>
        <v>8.3898594594594442</v>
      </c>
      <c r="IA93" s="41">
        <v>0.74086666666666645</v>
      </c>
      <c r="IB93" s="41">
        <v>0.43108730158730152</v>
      </c>
      <c r="IC93" s="41">
        <v>0.25657619047619046</v>
      </c>
      <c r="ID93" s="41">
        <v>0.68205396825396825</v>
      </c>
      <c r="IE93" s="41">
        <v>0.29284126984126979</v>
      </c>
      <c r="IF93" s="41">
        <v>0.19673809523809518</v>
      </c>
      <c r="IG93" s="41">
        <v>0.43400714285714309</v>
      </c>
      <c r="IH93" s="41">
        <v>0.40013292063492062</v>
      </c>
      <c r="II93" s="41">
        <v>0.48721149206349212</v>
      </c>
      <c r="IJ93" s="41">
        <v>0.45528366666666664</v>
      </c>
      <c r="IK93" s="41">
        <v>0.19297642857142863</v>
      </c>
      <c r="IL93" s="41">
        <v>0.25694880952380955</v>
      </c>
      <c r="IM93" s="41">
        <v>0.26416920634920632</v>
      </c>
      <c r="IN93" s="41">
        <v>0.58051900000000012</v>
      </c>
      <c r="IO93" s="41">
        <v>0.55259534920634912</v>
      </c>
      <c r="IP93" s="41">
        <v>9.6103174603174635E-2</v>
      </c>
      <c r="IQ93" s="41">
        <v>1.564817968253968</v>
      </c>
      <c r="IR93" s="41">
        <v>1.3600314603174604</v>
      </c>
      <c r="IS93" s="41">
        <v>0.54542349206349217</v>
      </c>
      <c r="IT93" s="41">
        <v>0.61462331746031762</v>
      </c>
      <c r="IU93" s="41">
        <v>0.64008895238095231</v>
      </c>
      <c r="IV93" s="41">
        <v>0.69510263492063518</v>
      </c>
      <c r="IW93" s="41">
        <v>20.269682539682535</v>
      </c>
      <c r="IX93" s="41">
        <v>21.950476190476188</v>
      </c>
      <c r="IY93" s="41">
        <v>23.144603174603176</v>
      </c>
      <c r="IZ93" s="41">
        <v>23.777142857142856</v>
      </c>
      <c r="JA93" s="41">
        <f t="shared" si="89"/>
        <v>2.8749206349206418</v>
      </c>
      <c r="JB93" s="41">
        <v>40.936825396825391</v>
      </c>
      <c r="JC93" s="41">
        <f t="shared" si="90"/>
        <v>103.9795365079365</v>
      </c>
      <c r="JD93" s="41">
        <v>112</v>
      </c>
      <c r="JE93" s="41">
        <f t="shared" si="91"/>
        <v>8.0204634920634987</v>
      </c>
      <c r="JF93" s="41">
        <v>0.68695454545454537</v>
      </c>
      <c r="JG93" s="41">
        <v>0.37839999999999996</v>
      </c>
      <c r="JH93" s="41">
        <v>0.20293939393939389</v>
      </c>
      <c r="JI93" s="41">
        <v>0.62897272727272735</v>
      </c>
      <c r="JJ93" s="41">
        <v>0.23697272727272728</v>
      </c>
      <c r="JK93" s="41">
        <v>0.16848484848484849</v>
      </c>
      <c r="JL93" s="41">
        <v>0.48754454545454545</v>
      </c>
      <c r="JM93" s="41">
        <v>0.45354048484848491</v>
      </c>
      <c r="JN93" s="41">
        <v>0.5454611212121212</v>
      </c>
      <c r="JO93" s="41">
        <v>0.51393466666666676</v>
      </c>
      <c r="JP93" s="41">
        <v>0.23192275757575762</v>
      </c>
      <c r="JQ93" s="41">
        <v>0.30508160606060603</v>
      </c>
      <c r="JR93" s="41">
        <v>0.28947706060606065</v>
      </c>
      <c r="JS93" s="41">
        <v>0.60618754545454545</v>
      </c>
      <c r="JT93" s="41">
        <v>0.57764048484848496</v>
      </c>
      <c r="JU93" s="41">
        <v>6.8487878787878792E-2</v>
      </c>
      <c r="JV93" s="41">
        <v>1.9424209696969696</v>
      </c>
      <c r="JW93" s="41">
        <v>1.6918223939393937</v>
      </c>
      <c r="JX93" s="41">
        <v>0.53343233333333329</v>
      </c>
      <c r="JY93" s="41">
        <v>0.59789427272727269</v>
      </c>
      <c r="JZ93" s="41">
        <v>0.63768663636363632</v>
      </c>
      <c r="KA93" s="41">
        <v>0.68797469696969693</v>
      </c>
      <c r="KB93" s="41">
        <v>25.188787878787874</v>
      </c>
      <c r="KC93" s="41">
        <v>25.472727272727269</v>
      </c>
      <c r="KD93" s="41">
        <v>26.019090909090913</v>
      </c>
      <c r="KE93" s="41">
        <v>26.467878787878796</v>
      </c>
      <c r="KF93" s="41">
        <f t="shared" si="92"/>
        <v>0.83030303030303898</v>
      </c>
      <c r="KG93" s="41">
        <v>43.029393939393927</v>
      </c>
      <c r="KH93" s="41">
        <f t="shared" si="93"/>
        <v>109.29466060606057</v>
      </c>
      <c r="KI93" s="41">
        <v>120</v>
      </c>
      <c r="KJ93" s="41">
        <f t="shared" si="94"/>
        <v>10.705339393939425</v>
      </c>
      <c r="KK93" s="41">
        <v>0.42520645161290316</v>
      </c>
      <c r="KL93" s="41">
        <v>0.21844193548387097</v>
      </c>
      <c r="KM93" s="41">
        <v>0.10639999999999997</v>
      </c>
      <c r="KN93" s="41">
        <v>0.39101612903225808</v>
      </c>
      <c r="KO93" s="41">
        <v>0.1328032258064516</v>
      </c>
      <c r="KP93" s="41">
        <v>9.4393548387096779E-2</v>
      </c>
      <c r="KQ93" s="41">
        <v>0.52439270967741936</v>
      </c>
      <c r="KR93" s="41">
        <v>0.49359238709677417</v>
      </c>
      <c r="KS93" s="41">
        <v>0.60140112903225806</v>
      </c>
      <c r="KT93" s="41">
        <v>0.57419216129032258</v>
      </c>
      <c r="KU93" s="41">
        <v>0.24538170967741926</v>
      </c>
      <c r="KV93" s="41">
        <v>0.34905448387096766</v>
      </c>
      <c r="KW93" s="41">
        <v>0.32124658064516126</v>
      </c>
      <c r="KX93" s="41">
        <v>0.6369613870967743</v>
      </c>
      <c r="KY93" s="41">
        <v>0.61155838709677435</v>
      </c>
      <c r="KZ93" s="41">
        <v>3.8409677419354839E-2</v>
      </c>
      <c r="LA93" s="41">
        <v>2.2440142580645159</v>
      </c>
      <c r="LB93" s="41">
        <v>1.982723612903226</v>
      </c>
      <c r="LC93" s="41">
        <v>0.53529000000000004</v>
      </c>
      <c r="LD93" s="41">
        <v>0.61574825806451616</v>
      </c>
      <c r="LE93" s="41">
        <v>0.64800899999999984</v>
      </c>
      <c r="LF93" s="41">
        <v>0.70879232258064528</v>
      </c>
      <c r="LG93" s="41">
        <v>19.485483870967737</v>
      </c>
      <c r="LH93" s="41">
        <v>17.826451612903227</v>
      </c>
      <c r="LI93" s="41">
        <v>18.104838709677416</v>
      </c>
      <c r="LJ93" s="41">
        <v>17.549354838709672</v>
      </c>
      <c r="LK93" s="41">
        <f t="shared" si="95"/>
        <v>-1.380645161290321</v>
      </c>
      <c r="LL93" s="41">
        <v>55.710967741935484</v>
      </c>
      <c r="LM93" s="41">
        <f t="shared" si="96"/>
        <v>141.50585806451613</v>
      </c>
      <c r="LN93" s="41">
        <v>150</v>
      </c>
      <c r="LO93" s="41">
        <f t="shared" si="97"/>
        <v>8.4941419354838672</v>
      </c>
      <c r="LP93" s="41">
        <v>0.38717894736842101</v>
      </c>
      <c r="LQ93" s="41">
        <v>0.17112894736842107</v>
      </c>
      <c r="LR93" s="41">
        <v>6.5118421052631589E-2</v>
      </c>
      <c r="LS93" s="41">
        <v>0.3517763157894736</v>
      </c>
      <c r="LT93" s="41">
        <v>9.0976315789473669E-2</v>
      </c>
      <c r="LU93" s="41">
        <v>6.5228947368421053E-2</v>
      </c>
      <c r="LV93" s="41">
        <v>0.61942644736842101</v>
      </c>
      <c r="LW93" s="41">
        <v>0.58922047368421049</v>
      </c>
      <c r="LX93" s="41">
        <v>0.71129999999999993</v>
      </c>
      <c r="LY93" s="41">
        <v>0.6867462105263159</v>
      </c>
      <c r="LZ93" s="41">
        <v>0.30730534210526317</v>
      </c>
      <c r="MA93" s="41">
        <v>0.45110960526315796</v>
      </c>
      <c r="MB93" s="41">
        <v>0.38586365789473681</v>
      </c>
      <c r="MC93" s="41">
        <v>0.71035231578947378</v>
      </c>
      <c r="MD93" s="41">
        <v>0.68584957894736842</v>
      </c>
      <c r="ME93" s="41">
        <v>2.5747368421052626E-2</v>
      </c>
      <c r="MF93" s="41">
        <v>3.3351037894736839</v>
      </c>
      <c r="MG93" s="41">
        <v>2.935312842105263</v>
      </c>
      <c r="MH93" s="41">
        <v>0.54129502631578941</v>
      </c>
      <c r="MI93" s="41">
        <v>0.62406386842105266</v>
      </c>
      <c r="MJ93" s="41">
        <v>0.6673232631578947</v>
      </c>
      <c r="MK93" s="41">
        <v>0.72663918421052642</v>
      </c>
      <c r="ML93" s="41">
        <v>22.670526315789473</v>
      </c>
      <c r="MM93" s="41">
        <v>20.956315789473688</v>
      </c>
      <c r="MN93" s="41">
        <v>21.324473684210524</v>
      </c>
      <c r="MO93" s="41">
        <v>21.338947368421053</v>
      </c>
      <c r="MP93" s="41">
        <f t="shared" si="98"/>
        <v>-1.3460526315789494</v>
      </c>
      <c r="MQ93" s="41">
        <v>58.694999999999993</v>
      </c>
      <c r="MR93" s="41">
        <f t="shared" si="99"/>
        <v>149.08529999999999</v>
      </c>
      <c r="MS93" s="41">
        <v>150</v>
      </c>
      <c r="MT93" s="41">
        <f t="shared" si="100"/>
        <v>0.9147000000000105</v>
      </c>
      <c r="MU93" s="41">
        <v>0.34780714285714293</v>
      </c>
      <c r="MV93" s="41">
        <v>0.15025476190476192</v>
      </c>
      <c r="MW93" s="41">
        <v>5.5788095238095241E-2</v>
      </c>
      <c r="MX93" s="41">
        <v>0.30792380952380943</v>
      </c>
      <c r="MY93" s="41">
        <v>7.6852380952380922E-2</v>
      </c>
      <c r="MZ93" s="41">
        <v>5.56047619047619E-2</v>
      </c>
      <c r="NA93" s="41">
        <v>0.63816054761904772</v>
      </c>
      <c r="NB93" s="41">
        <v>0.60083221428571432</v>
      </c>
      <c r="NC93" s="41">
        <v>0.72449619047619063</v>
      </c>
      <c r="ND93" s="41">
        <v>0.69454526190476196</v>
      </c>
      <c r="NE93" s="41">
        <v>0.32460697619047613</v>
      </c>
      <c r="NF93" s="41">
        <v>0.46224547619047618</v>
      </c>
      <c r="NG93" s="41">
        <v>0.39650126190476181</v>
      </c>
      <c r="NH93" s="41">
        <v>0.72432514285714311</v>
      </c>
      <c r="NI93" s="41">
        <v>0.69417561904761904</v>
      </c>
      <c r="NJ93" s="41">
        <v>2.1247619047619046E-2</v>
      </c>
      <c r="NK93" s="41">
        <v>3.6000854523809522</v>
      </c>
      <c r="NL93" s="41">
        <v>3.0738363809523808</v>
      </c>
      <c r="NM93" s="41">
        <v>0.54778414285714294</v>
      </c>
      <c r="NN93" s="41">
        <v>0.62358761904761884</v>
      </c>
      <c r="NO93" s="41">
        <v>0.67582054761904753</v>
      </c>
      <c r="NP93" s="41">
        <v>0.7299214047619047</v>
      </c>
      <c r="NQ93" s="41">
        <v>24.12261904761905</v>
      </c>
      <c r="NR93" s="41">
        <v>21.956666666666667</v>
      </c>
      <c r="NS93" s="41">
        <v>22.447619047619046</v>
      </c>
      <c r="NT93" s="41">
        <v>22.888571428571424</v>
      </c>
      <c r="NU93" s="41">
        <f t="shared" si="101"/>
        <v>-1.6750000000000043</v>
      </c>
      <c r="NV93" s="41">
        <v>72.663571428571402</v>
      </c>
      <c r="NW93" s="41">
        <f t="shared" si="102"/>
        <v>184.56547142857136</v>
      </c>
      <c r="NX93" s="41">
        <v>174</v>
      </c>
      <c r="NY93" s="41">
        <f t="shared" si="103"/>
        <v>-10.565471428571357</v>
      </c>
      <c r="NZ93" s="41">
        <v>0.31131538461538472</v>
      </c>
      <c r="OA93" s="41">
        <v>0.13646410256410255</v>
      </c>
      <c r="OB93" s="41">
        <v>5.1125641025641017E-2</v>
      </c>
      <c r="OC93" s="41">
        <v>0.28189487179487177</v>
      </c>
      <c r="OD93" s="41">
        <v>7.0076923076923051E-2</v>
      </c>
      <c r="OE93" s="41">
        <v>5.1356410256410252E-2</v>
      </c>
      <c r="OF93" s="41">
        <v>0.63178094871794876</v>
      </c>
      <c r="OG93" s="41">
        <v>0.60162715384615373</v>
      </c>
      <c r="OH93" s="41">
        <v>0.71770143589743596</v>
      </c>
      <c r="OI93" s="41">
        <v>0.69339853846153843</v>
      </c>
      <c r="OJ93" s="41">
        <v>0.32218182051282046</v>
      </c>
      <c r="OK93" s="41">
        <v>0.45662584615384605</v>
      </c>
      <c r="OL93" s="41">
        <v>0.38984633333333329</v>
      </c>
      <c r="OM93" s="41">
        <v>0.716291564102564</v>
      </c>
      <c r="ON93" s="41">
        <v>0.69158561538461538</v>
      </c>
      <c r="OO93" s="41">
        <v>1.8720512820512823E-2</v>
      </c>
      <c r="OP93" s="41">
        <v>3.500700999999999</v>
      </c>
      <c r="OQ93" s="41">
        <v>3.072186358974359</v>
      </c>
      <c r="OR93" s="41">
        <v>0.54302325641025651</v>
      </c>
      <c r="OS93" s="41">
        <v>0.61815335897435908</v>
      </c>
      <c r="OT93" s="41">
        <v>0.67057905128205109</v>
      </c>
      <c r="OU93" s="41">
        <v>0.72462464102564106</v>
      </c>
      <c r="OV93" s="41">
        <v>14.805384615384618</v>
      </c>
      <c r="OW93" s="41">
        <v>14.838717948717946</v>
      </c>
      <c r="OX93" s="41">
        <v>15.410512820512821</v>
      </c>
      <c r="OY93" s="41">
        <v>15.507435897435897</v>
      </c>
      <c r="OZ93" s="41">
        <f t="shared" si="104"/>
        <v>0.60512820512820298</v>
      </c>
      <c r="PA93" s="41">
        <v>39.080256410256425</v>
      </c>
      <c r="PB93" s="41">
        <f t="shared" si="105"/>
        <v>99.26385128205132</v>
      </c>
      <c r="PC93" s="41">
        <v>184</v>
      </c>
      <c r="PD93" s="41">
        <f t="shared" si="106"/>
        <v>84.73614871794868</v>
      </c>
      <c r="PE93" s="41">
        <v>0.31436749999999991</v>
      </c>
      <c r="PF93" s="41">
        <v>0.12581000000000001</v>
      </c>
      <c r="PG93" s="41">
        <v>8.7332500000000007E-2</v>
      </c>
      <c r="PH93" s="41">
        <v>0.2767</v>
      </c>
      <c r="PI93" s="41">
        <v>8.9657500000000001E-2</v>
      </c>
      <c r="PJ93" s="41">
        <v>6.6779999999999992E-2</v>
      </c>
      <c r="PK93" s="41">
        <v>0.55528002499999995</v>
      </c>
      <c r="PL93" s="41">
        <v>0.51016834999999994</v>
      </c>
      <c r="PM93" s="41">
        <v>0.56554102500000014</v>
      </c>
      <c r="PN93" s="41">
        <v>0.52090820000000027</v>
      </c>
      <c r="PO93" s="41">
        <v>0.1684543</v>
      </c>
      <c r="PP93" s="41">
        <v>0.18227392499999995</v>
      </c>
      <c r="PQ93" s="41">
        <v>0.42762325000000001</v>
      </c>
      <c r="PR93" s="41">
        <v>0.64932102500000011</v>
      </c>
      <c r="PS93" s="41">
        <v>0.61129489999999975</v>
      </c>
      <c r="PT93" s="41">
        <v>2.2877499999999995E-2</v>
      </c>
      <c r="PU93" s="41">
        <v>2.5328257999999999</v>
      </c>
      <c r="PV93" s="41">
        <v>2.1079051500000006</v>
      </c>
      <c r="PW93" s="41">
        <v>0.75803232500000006</v>
      </c>
      <c r="PX93" s="41">
        <v>0.77165280000000014</v>
      </c>
      <c r="PY93" s="41">
        <v>0.83000400000000008</v>
      </c>
      <c r="PZ93" s="41">
        <v>0.83990312499999997</v>
      </c>
      <c r="QA93" s="41">
        <v>24.622000000000003</v>
      </c>
      <c r="QB93" s="41">
        <v>25.903999999999996</v>
      </c>
      <c r="QC93" s="41">
        <v>26.201000000000001</v>
      </c>
      <c r="QD93" s="41">
        <v>25.954000000000001</v>
      </c>
      <c r="QE93" s="41">
        <f t="shared" si="107"/>
        <v>1.5789999999999971</v>
      </c>
      <c r="QF93" s="41">
        <v>64.850000000000023</v>
      </c>
      <c r="QG93" s="41">
        <f t="shared" si="108"/>
        <v>164.71900000000005</v>
      </c>
      <c r="QH93" s="41">
        <v>185</v>
      </c>
      <c r="QI93" s="41">
        <f t="shared" si="109"/>
        <v>20.280999999999949</v>
      </c>
      <c r="QJ93" s="41">
        <v>0.25258484848484847</v>
      </c>
      <c r="QK93" s="41">
        <v>0.15808484848484852</v>
      </c>
      <c r="QL93" s="41">
        <v>0.11356060606060606</v>
      </c>
      <c r="QM93" s="41">
        <v>0.18366060606060608</v>
      </c>
      <c r="QN93" s="41">
        <v>9.4954545454545444E-2</v>
      </c>
      <c r="QO93" s="41">
        <v>7.5045454545454568E-2</v>
      </c>
      <c r="QP93" s="41">
        <v>0.4527002727272727</v>
      </c>
      <c r="QQ93" s="41">
        <v>0.318336393939394</v>
      </c>
      <c r="QR93" s="41">
        <v>0.37958515151515154</v>
      </c>
      <c r="QS93" s="41">
        <v>0.23607663636363641</v>
      </c>
      <c r="QT93" s="41">
        <v>0.2492187878787879</v>
      </c>
      <c r="QU93" s="41">
        <v>0.1642570606060606</v>
      </c>
      <c r="QV93" s="41">
        <v>0.22966266666666665</v>
      </c>
      <c r="QW93" s="41">
        <v>0.54124693939393964</v>
      </c>
      <c r="QX93" s="41">
        <v>0.41952169696969699</v>
      </c>
      <c r="QY93" s="41">
        <v>1.9909090909090911E-2</v>
      </c>
      <c r="QZ93" s="41">
        <v>1.6682658484848485</v>
      </c>
      <c r="RA93" s="41">
        <v>0.93659642424242451</v>
      </c>
      <c r="RB93" s="41">
        <v>0.6099544242424243</v>
      </c>
      <c r="RC93" s="41">
        <v>0.5064027575757577</v>
      </c>
      <c r="RD93" s="41">
        <v>0.68085169696969694</v>
      </c>
      <c r="RE93" s="41">
        <v>0.59733869696969699</v>
      </c>
      <c r="RF93" s="41">
        <v>25.837878787878783</v>
      </c>
      <c r="RG93" s="41">
        <v>29.72666666666667</v>
      </c>
      <c r="RH93" s="41">
        <v>30.226969696969693</v>
      </c>
      <c r="RI93" s="41">
        <v>29.578181818181818</v>
      </c>
      <c r="RJ93" s="41">
        <f t="shared" si="110"/>
        <v>4.3890909090909105</v>
      </c>
      <c r="RK93" s="41">
        <v>65.994545454545474</v>
      </c>
      <c r="RL93" s="41">
        <f t="shared" si="111"/>
        <v>167.62614545454551</v>
      </c>
      <c r="RM93" s="41">
        <v>197</v>
      </c>
      <c r="RN93" s="41">
        <f t="shared" si="112"/>
        <v>29.373854545454492</v>
      </c>
      <c r="RO93" s="41">
        <v>0.22737272727272731</v>
      </c>
      <c r="RP93" s="41">
        <v>0.12663636363636363</v>
      </c>
      <c r="RQ93" s="41">
        <v>0.12406545454545458</v>
      </c>
      <c r="RR93" s="41">
        <v>0.1608454545454546</v>
      </c>
      <c r="RS93" s="41">
        <v>0.10588727272727275</v>
      </c>
      <c r="RT93" s="41">
        <v>7.43290909090909E-2</v>
      </c>
      <c r="RU93" s="41">
        <v>0.36372125454545445</v>
      </c>
      <c r="RV93" s="41">
        <v>0.20594547272727279</v>
      </c>
      <c r="RW93" s="41">
        <v>0.29306041818181816</v>
      </c>
      <c r="RX93" s="41">
        <v>0.12887312727272726</v>
      </c>
      <c r="RY93" s="41">
        <v>8.8671818181818185E-2</v>
      </c>
      <c r="RZ93" s="41">
        <v>9.6461636363636364E-3</v>
      </c>
      <c r="SA93" s="41">
        <v>0.28410394545454548</v>
      </c>
      <c r="SB93" s="41">
        <v>0.50648579999999999</v>
      </c>
      <c r="SC93" s="41">
        <v>0.367850690909091</v>
      </c>
      <c r="SD93" s="41">
        <v>3.1558181818181825E-2</v>
      </c>
      <c r="SE93" s="41">
        <v>1.1503941090909096</v>
      </c>
      <c r="SF93" s="41">
        <v>0.52083867272727269</v>
      </c>
      <c r="SG93" s="41">
        <v>0.97254563636363667</v>
      </c>
      <c r="SH93" s="41">
        <v>0.78063809090909075</v>
      </c>
      <c r="SI93" s="41">
        <v>0.97692727272727253</v>
      </c>
      <c r="SJ93" s="41">
        <v>0.82747939999999975</v>
      </c>
      <c r="SK93" s="41">
        <v>29.742727272727276</v>
      </c>
      <c r="SL93" s="41">
        <v>34.463090909090909</v>
      </c>
      <c r="SM93" s="41">
        <v>35.508181818181804</v>
      </c>
      <c r="SN93" s="41">
        <v>35.491636363636353</v>
      </c>
      <c r="SO93" s="41">
        <f t="shared" si="113"/>
        <v>5.7654545454545278</v>
      </c>
      <c r="SP93" s="42">
        <v>74.947999999999922</v>
      </c>
      <c r="SQ93" s="42">
        <f t="shared" si="114"/>
        <v>190.3679199999998</v>
      </c>
      <c r="SR93" s="42">
        <v>202.5</v>
      </c>
      <c r="SS93" s="42">
        <f t="shared" si="115"/>
        <v>12.132080000000201</v>
      </c>
      <c r="ST93" s="41">
        <v>0.2055030303030303</v>
      </c>
      <c r="SU93" s="41">
        <v>0.12749999999999997</v>
      </c>
      <c r="SV93" s="41">
        <v>0.13961212121212124</v>
      </c>
      <c r="SW93" s="41">
        <v>0.15146363636363636</v>
      </c>
      <c r="SX93" s="41">
        <v>0.10849696969696969</v>
      </c>
      <c r="SY93" s="41">
        <v>7.513939393939395E-2</v>
      </c>
      <c r="SZ93" s="41">
        <v>0.30753609090909095</v>
      </c>
      <c r="TA93" s="41">
        <v>0.16524899999999995</v>
      </c>
      <c r="TB93" s="41">
        <v>0.18953254545454545</v>
      </c>
      <c r="TC93" s="41">
        <v>4.0673272727272725E-2</v>
      </c>
      <c r="TD93" s="41">
        <v>7.9889969696969709E-2</v>
      </c>
      <c r="TE93" s="41">
        <v>-4.5938606060606069E-2</v>
      </c>
      <c r="TF93" s="41">
        <v>0.23341230303030305</v>
      </c>
      <c r="TG93" s="41">
        <v>0.46320490909090922</v>
      </c>
      <c r="TH93" s="41">
        <v>0.33712206060606059</v>
      </c>
      <c r="TI93" s="41">
        <v>3.3357575757575753E-2</v>
      </c>
      <c r="TJ93" s="41">
        <v>0.89525148484848471</v>
      </c>
      <c r="TK93" s="41">
        <v>0.39713103030303032</v>
      </c>
      <c r="TL93" s="41">
        <v>1.2557813939393938</v>
      </c>
      <c r="TM93" s="41">
        <v>0.76032603030303025</v>
      </c>
      <c r="TN93" s="41">
        <v>1.2078092727272727</v>
      </c>
      <c r="TO93" s="41">
        <v>0.80438318181818169</v>
      </c>
      <c r="TP93" s="41">
        <v>32.990303030303032</v>
      </c>
      <c r="TQ93" s="41">
        <v>40.338484848484846</v>
      </c>
      <c r="TR93" s="41">
        <v>41.257575757575765</v>
      </c>
      <c r="TS93" s="41">
        <v>40.090000000000003</v>
      </c>
      <c r="TT93" s="41">
        <f t="shared" si="62"/>
        <v>8.2672727272727329</v>
      </c>
      <c r="TU93" s="41">
        <v>75.969999999999985</v>
      </c>
      <c r="TV93" s="41">
        <f t="shared" si="65"/>
        <v>192.96379999999996</v>
      </c>
      <c r="TW93" s="41">
        <v>207</v>
      </c>
      <c r="TX93" s="41">
        <f t="shared" si="66"/>
        <v>14.036200000000036</v>
      </c>
      <c r="TY93" s="41">
        <v>0.20312000000000005</v>
      </c>
      <c r="TZ93" s="41">
        <v>0.12818800000000002</v>
      </c>
      <c r="UA93" s="41">
        <v>0.143844</v>
      </c>
      <c r="UB93" s="41">
        <v>0.14766799999999999</v>
      </c>
      <c r="UC93" s="41">
        <v>0.11493600000000001</v>
      </c>
      <c r="UD93" s="41">
        <v>7.6324000000000003E-2</v>
      </c>
      <c r="UE93" s="41">
        <v>0.27558288000000009</v>
      </c>
      <c r="UF93" s="41">
        <v>0.12442535999999997</v>
      </c>
      <c r="UG93" s="41">
        <v>0.16916163999999997</v>
      </c>
      <c r="UH93" s="41">
        <v>1.2845760000000001E-2</v>
      </c>
      <c r="UI93" s="41">
        <v>5.3864559999999999E-2</v>
      </c>
      <c r="UJ93" s="41">
        <v>-5.8209280000000002E-2</v>
      </c>
      <c r="UK93" s="41">
        <v>0.22491279999999997</v>
      </c>
      <c r="UL93" s="41">
        <v>0.45244084000000001</v>
      </c>
      <c r="UM93" s="41">
        <v>0.31850968000000007</v>
      </c>
      <c r="UN93" s="41">
        <v>3.8612E-2</v>
      </c>
      <c r="UO93" s="41">
        <v>0.7679072400000001</v>
      </c>
      <c r="UP93" s="41">
        <v>0.28577267999999995</v>
      </c>
      <c r="UQ93" s="41">
        <v>1.3539321600000003</v>
      </c>
      <c r="UR93" s="41">
        <v>0.8115932400000001</v>
      </c>
      <c r="US93" s="41">
        <v>1.28740396</v>
      </c>
      <c r="UT93" s="41">
        <v>0.84300016</v>
      </c>
      <c r="UU93" s="41">
        <v>33.636400000000002</v>
      </c>
      <c r="UV93" s="41">
        <v>38.033999999999999</v>
      </c>
      <c r="UW93" s="41">
        <v>38.609999999999992</v>
      </c>
      <c r="UX93" s="41">
        <v>38.251599999999996</v>
      </c>
      <c r="UY93" s="41">
        <f t="shared" si="116"/>
        <v>4.9735999999999905</v>
      </c>
      <c r="UZ93" s="42">
        <v>75.989999999999995</v>
      </c>
      <c r="VA93" s="42">
        <f t="shared" si="117"/>
        <v>193.0146</v>
      </c>
      <c r="VB93" s="42">
        <v>206</v>
      </c>
      <c r="VC93" s="42">
        <f t="shared" si="118"/>
        <v>12.985399999999998</v>
      </c>
      <c r="VD93" s="41">
        <f t="shared" si="71"/>
        <v>25.940377584341025</v>
      </c>
      <c r="VE93" s="41">
        <f t="shared" si="72"/>
        <v>26.649858924250573</v>
      </c>
      <c r="VF93" s="41">
        <f t="shared" si="120"/>
        <v>7.4984068200893335</v>
      </c>
    </row>
    <row r="94" spans="1:578" x14ac:dyDescent="0.25">
      <c r="A94" s="4">
        <v>2</v>
      </c>
      <c r="B94" s="4">
        <v>10</v>
      </c>
      <c r="C94" s="28">
        <v>1003</v>
      </c>
      <c r="D94" s="42">
        <v>-9999</v>
      </c>
      <c r="E94" s="42">
        <v>-9999</v>
      </c>
      <c r="F94" s="4">
        <v>3</v>
      </c>
      <c r="G94" s="4">
        <v>48.8</v>
      </c>
      <c r="H94" s="40">
        <v>213.38417721518985</v>
      </c>
      <c r="I94" s="40">
        <f t="shared" si="73"/>
        <v>262.18417721518983</v>
      </c>
      <c r="J94" s="41">
        <f t="shared" si="74"/>
        <v>0.54226303457123026</v>
      </c>
      <c r="K94" s="4" t="s">
        <v>9</v>
      </c>
      <c r="L94" s="42">
        <v>225</v>
      </c>
      <c r="M94" s="42">
        <f t="shared" si="68"/>
        <v>252.00000000000003</v>
      </c>
      <c r="N94" s="42">
        <v>-9999</v>
      </c>
      <c r="O94" s="42">
        <v>-9999</v>
      </c>
      <c r="P94" s="42">
        <v>-9999</v>
      </c>
      <c r="Q94" s="42">
        <v>-9999</v>
      </c>
      <c r="R94" s="42">
        <v>-9999</v>
      </c>
      <c r="S94" s="42">
        <v>-9999</v>
      </c>
      <c r="T94" s="42">
        <v>-9999</v>
      </c>
      <c r="U94" s="42">
        <v>-9999</v>
      </c>
      <c r="V94" s="42">
        <v>-9999</v>
      </c>
      <c r="W94" s="42">
        <v>-9999</v>
      </c>
      <c r="X94" s="42">
        <v>-9999</v>
      </c>
      <c r="Y94" s="42">
        <v>-9999</v>
      </c>
      <c r="Z94" s="42">
        <v>-9999</v>
      </c>
      <c r="AA94" s="42">
        <v>-9999</v>
      </c>
      <c r="AB94" s="42">
        <v>-9999</v>
      </c>
      <c r="AC94" s="42">
        <v>-9999</v>
      </c>
      <c r="AD94" s="42">
        <v>-9999</v>
      </c>
      <c r="AE94" s="42">
        <v>-9999</v>
      </c>
      <c r="AF94" s="43">
        <v>29</v>
      </c>
      <c r="AG94" s="42">
        <v>-9999</v>
      </c>
      <c r="AH94" s="42">
        <v>-9999</v>
      </c>
      <c r="AI94" s="42">
        <v>-9999</v>
      </c>
      <c r="AJ94" s="42">
        <v>-9999</v>
      </c>
      <c r="AK94" s="42">
        <v>-9999</v>
      </c>
      <c r="AL94" s="42">
        <v>-9999</v>
      </c>
      <c r="AM94" s="42">
        <v>-9999</v>
      </c>
      <c r="AN94" s="42">
        <v>-9999</v>
      </c>
      <c r="AO94" s="42">
        <v>-9999</v>
      </c>
      <c r="AP94" s="42">
        <v>-9999</v>
      </c>
      <c r="AQ94" s="42">
        <v>-9999</v>
      </c>
      <c r="AR94" s="42">
        <v>-9999</v>
      </c>
      <c r="AS94" s="42">
        <v>-9999</v>
      </c>
      <c r="AT94" s="42">
        <v>-9999</v>
      </c>
      <c r="AU94" s="42">
        <v>-9999</v>
      </c>
      <c r="AV94" s="42">
        <v>-9999</v>
      </c>
      <c r="AW94" s="42">
        <v>-9999</v>
      </c>
      <c r="AX94" s="42">
        <v>-9999</v>
      </c>
      <c r="AY94" s="42">
        <v>-9999</v>
      </c>
      <c r="AZ94" s="42">
        <v>-9999</v>
      </c>
      <c r="BA94" s="42">
        <v>-9999</v>
      </c>
      <c r="BB94" s="42">
        <v>-9999</v>
      </c>
      <c r="BC94" s="42">
        <v>-9999</v>
      </c>
      <c r="BD94" s="42">
        <v>-9999</v>
      </c>
      <c r="BE94" s="42">
        <v>-9999</v>
      </c>
      <c r="BF94" s="42">
        <v>-9999</v>
      </c>
      <c r="BG94" s="42">
        <v>-9999</v>
      </c>
      <c r="BH94" s="42">
        <v>-9999</v>
      </c>
      <c r="BI94" s="42">
        <v>-9999</v>
      </c>
      <c r="BJ94" s="42">
        <v>-9999</v>
      </c>
      <c r="BK94" s="42">
        <v>-9999</v>
      </c>
      <c r="BL94" s="42">
        <v>-9999</v>
      </c>
      <c r="BM94" s="42">
        <v>-9999</v>
      </c>
      <c r="BN94" s="42">
        <v>-9999</v>
      </c>
      <c r="BO94" s="42">
        <v>-9999</v>
      </c>
      <c r="BP94" s="42">
        <v>-9999</v>
      </c>
      <c r="BQ94" s="42">
        <v>-9999</v>
      </c>
      <c r="BR94" s="42">
        <v>-9999</v>
      </c>
      <c r="BS94" s="42">
        <v>-9999</v>
      </c>
      <c r="BT94" s="42">
        <v>-9999</v>
      </c>
      <c r="BU94" s="42">
        <v>-9999</v>
      </c>
      <c r="BV94" s="42">
        <v>-9999</v>
      </c>
      <c r="BW94" s="42">
        <v>-9999</v>
      </c>
      <c r="BX94" s="42">
        <v>-9999</v>
      </c>
      <c r="BY94" s="42">
        <v>-9999</v>
      </c>
      <c r="BZ94" s="42">
        <v>-9999</v>
      </c>
      <c r="CA94" s="4">
        <v>65.150000000000006</v>
      </c>
      <c r="CB94" s="4">
        <v>59.35</v>
      </c>
      <c r="CC94" s="4">
        <v>68.349999999999994</v>
      </c>
      <c r="CD94" s="8">
        <v>9.0500000000000007</v>
      </c>
      <c r="CE94" s="25">
        <f t="shared" si="69"/>
        <v>603.33333333333337</v>
      </c>
      <c r="CF94" s="4">
        <v>3.89</v>
      </c>
      <c r="CG94" s="41">
        <f t="shared" si="121"/>
        <v>23.469666666666669</v>
      </c>
      <c r="CH94" s="37">
        <v>35.39</v>
      </c>
      <c r="CI94" s="25">
        <f>(CH94/1000)*(10000/(0.5*2*0.15))</f>
        <v>2359.3333333333335</v>
      </c>
      <c r="CJ94" s="43">
        <v>3.71</v>
      </c>
      <c r="CK94" s="41">
        <f>CI94*CJ94/100</f>
        <v>87.531266666666667</v>
      </c>
      <c r="CL94" s="38">
        <v>138.66</v>
      </c>
      <c r="CM94" s="25">
        <f>(CL94/1000)*(10000/(0.5*2*0.15))</f>
        <v>9244.0000000000018</v>
      </c>
      <c r="CN94" s="43">
        <v>2.0099999999999998</v>
      </c>
      <c r="CO94" s="41">
        <f>CM94*CN94/100</f>
        <v>185.80440000000002</v>
      </c>
      <c r="CP94" s="38">
        <v>157.81</v>
      </c>
      <c r="CQ94" s="25">
        <f>(CP94/1000)*(10000/(0.5*2*0.15))</f>
        <v>10520.666666666668</v>
      </c>
      <c r="CR94" s="43">
        <v>1.67</v>
      </c>
      <c r="CS94" s="41">
        <f>CQ94*CR94/100</f>
        <v>175.69513333333336</v>
      </c>
      <c r="CT94" s="8">
        <v>654.72</v>
      </c>
      <c r="CU94" s="8">
        <v>3.944284470635496</v>
      </c>
      <c r="CV94" s="8">
        <v>4.8606074999999995</v>
      </c>
      <c r="CW94" s="8">
        <v>1346.9921198121842</v>
      </c>
      <c r="CX94" s="25">
        <f t="shared" si="119"/>
        <v>1346.9921198121842</v>
      </c>
      <c r="CY94" s="25">
        <f t="shared" si="75"/>
        <v>1423.3043478260872</v>
      </c>
      <c r="CZ94" s="25">
        <f>CX94/(CQ94)</f>
        <v>0.128032962405315</v>
      </c>
      <c r="DA94" s="43">
        <v>3.41</v>
      </c>
      <c r="DB94" s="41">
        <f t="shared" si="76"/>
        <v>45.932431285595477</v>
      </c>
      <c r="DC94" s="41">
        <v>68.5</v>
      </c>
      <c r="DD94" s="41">
        <v>1632</v>
      </c>
      <c r="DE94" s="41">
        <f t="shared" si="70"/>
        <v>41.973039215686278</v>
      </c>
      <c r="DF94" s="41">
        <v>0</v>
      </c>
      <c r="DG94" s="41">
        <v>0.79598947368421025</v>
      </c>
      <c r="DH94" s="41">
        <v>0.58300263157894761</v>
      </c>
      <c r="DI94" s="41">
        <v>0.49571315789473674</v>
      </c>
      <c r="DJ94" s="41">
        <v>0.76277894736842089</v>
      </c>
      <c r="DK94" s="41">
        <v>0.50656052631578941</v>
      </c>
      <c r="DL94" s="41">
        <v>0.3146684210526316</v>
      </c>
      <c r="DM94" s="41">
        <v>0.2223542894736843</v>
      </c>
      <c r="DN94" s="41">
        <v>0.20190042105263162</v>
      </c>
      <c r="DO94" s="41">
        <v>0.23225886842105267</v>
      </c>
      <c r="DP94" s="41">
        <v>0.21187405263157894</v>
      </c>
      <c r="DQ94" s="41">
        <v>7.0355289473684204E-2</v>
      </c>
      <c r="DR94" s="41">
        <v>8.0767105263157918E-2</v>
      </c>
      <c r="DS94" s="41">
        <v>0.15439778947368418</v>
      </c>
      <c r="DT94" s="41">
        <v>0.43321286842105261</v>
      </c>
      <c r="DU94" s="41">
        <v>0.41562199999999999</v>
      </c>
      <c r="DV94" s="41">
        <v>0.19189210526315792</v>
      </c>
      <c r="DW94" s="41">
        <v>0.57264471052631583</v>
      </c>
      <c r="DX94" s="41">
        <v>0.50645110526315773</v>
      </c>
      <c r="DY94" s="41">
        <v>0.66389005263157874</v>
      </c>
      <c r="DZ94" s="41">
        <v>0.69547994736842123</v>
      </c>
      <c r="EA94" s="41">
        <v>0.70837221052631583</v>
      </c>
      <c r="EB94" s="41">
        <v>0.73546447368421042</v>
      </c>
      <c r="EC94" s="41">
        <v>20.313684210526311</v>
      </c>
      <c r="ED94" s="41">
        <v>24.056842105263161</v>
      </c>
      <c r="EE94" s="41">
        <v>24.549736842105268</v>
      </c>
      <c r="EF94" s="41">
        <v>25.336842105263155</v>
      </c>
      <c r="EG94" s="41">
        <f t="shared" si="77"/>
        <v>4.2360526315789571</v>
      </c>
      <c r="EH94" s="41">
        <v>37.257105263157897</v>
      </c>
      <c r="EI94" s="42">
        <f t="shared" si="78"/>
        <v>94.63304736842106</v>
      </c>
      <c r="EJ94" s="4">
        <v>105</v>
      </c>
      <c r="EK94" s="40">
        <f t="shared" si="79"/>
        <v>10.36695263157894</v>
      </c>
      <c r="EL94" s="41">
        <v>0.74465714285714291</v>
      </c>
      <c r="EM94" s="41">
        <v>0.52984761904761912</v>
      </c>
      <c r="EN94" s="41">
        <v>0.43342619047619041</v>
      </c>
      <c r="EO94" s="41">
        <v>0.70796190476190479</v>
      </c>
      <c r="EP94" s="41">
        <v>0.44564285714285701</v>
      </c>
      <c r="EQ94" s="41">
        <v>0.28049523809523813</v>
      </c>
      <c r="ER94" s="41">
        <v>0.25133976190476193</v>
      </c>
      <c r="ES94" s="41">
        <v>0.22751961904761903</v>
      </c>
      <c r="ET94" s="41">
        <v>0.26384885714285716</v>
      </c>
      <c r="EU94" s="41">
        <v>0.24021840476190479</v>
      </c>
      <c r="EV94" s="41">
        <v>8.6661785714285691E-2</v>
      </c>
      <c r="EW94" s="41">
        <v>0.10004585714285717</v>
      </c>
      <c r="EX94" s="41">
        <v>0.16829773809523813</v>
      </c>
      <c r="EY94" s="41">
        <v>0.45248892857142853</v>
      </c>
      <c r="EZ94" s="41">
        <v>0.43218128571428582</v>
      </c>
      <c r="FA94" s="41">
        <v>0.16514761904761904</v>
      </c>
      <c r="FB94" s="41">
        <v>0.67218876190476196</v>
      </c>
      <c r="FC94" s="41">
        <v>0.5901748333333332</v>
      </c>
      <c r="FD94" s="41">
        <v>0.63736878571428601</v>
      </c>
      <c r="FE94" s="41">
        <v>0.67105488095238086</v>
      </c>
      <c r="FF94" s="41">
        <v>0.68921033333333315</v>
      </c>
      <c r="FG94" s="41">
        <v>0.71754285714285715</v>
      </c>
      <c r="FH94" s="41">
        <v>22.18119047619048</v>
      </c>
      <c r="FI94" s="41">
        <v>23.751904761904761</v>
      </c>
      <c r="FJ94" s="41">
        <v>24.504761904761907</v>
      </c>
      <c r="FK94" s="41">
        <v>25.620952380952385</v>
      </c>
      <c r="FL94" s="41">
        <f t="shared" si="80"/>
        <v>2.3235714285714266</v>
      </c>
      <c r="FM94" s="41">
        <v>38.903095238095233</v>
      </c>
      <c r="FN94" s="40">
        <f t="shared" si="81"/>
        <v>98.813861904761893</v>
      </c>
      <c r="FO94" s="4">
        <v>105</v>
      </c>
      <c r="FP94" s="40">
        <f t="shared" si="82"/>
        <v>6.1861380952381069</v>
      </c>
      <c r="FQ94" s="41">
        <v>0.76394750000000022</v>
      </c>
      <c r="FR94" s="41">
        <v>0.52938249999999987</v>
      </c>
      <c r="FS94" s="41">
        <v>0.40035999999999988</v>
      </c>
      <c r="FT94" s="41">
        <v>0.73055499999999962</v>
      </c>
      <c r="FU94" s="41">
        <v>0.41744500000000001</v>
      </c>
      <c r="FV94" s="41">
        <v>0.27545249999999999</v>
      </c>
      <c r="FW94" s="41">
        <v>0.29366347500000006</v>
      </c>
      <c r="FX94" s="41">
        <v>0.27316737499999999</v>
      </c>
      <c r="FY94" s="41">
        <v>0.31202097500000003</v>
      </c>
      <c r="FZ94" s="41">
        <v>0.29173232500000001</v>
      </c>
      <c r="GA94" s="41">
        <v>0.11895369999999997</v>
      </c>
      <c r="GB94" s="41">
        <v>0.13891780000000001</v>
      </c>
      <c r="GC94" s="41">
        <v>0.18109214999999998</v>
      </c>
      <c r="GD94" s="41">
        <v>0.46963555000000001</v>
      </c>
      <c r="GE94" s="41">
        <v>0.45206175000000004</v>
      </c>
      <c r="GF94" s="41">
        <v>0.14199250000000002</v>
      </c>
      <c r="GG94" s="41">
        <v>0.83506789999999997</v>
      </c>
      <c r="GH94" s="41">
        <v>0.75447717499999989</v>
      </c>
      <c r="GI94" s="41">
        <v>0.58085207500000013</v>
      </c>
      <c r="GJ94" s="41">
        <v>0.61940092499999988</v>
      </c>
      <c r="GK94" s="41">
        <v>0.64473455000000013</v>
      </c>
      <c r="GL94" s="41">
        <v>0.67707605000000015</v>
      </c>
      <c r="GM94" s="41">
        <v>20.210749999999997</v>
      </c>
      <c r="GN94" s="41">
        <v>25.339249999999996</v>
      </c>
      <c r="GO94" s="41">
        <v>26.222250000000003</v>
      </c>
      <c r="GP94" s="41">
        <v>26.930500000000002</v>
      </c>
      <c r="GQ94" s="41">
        <f t="shared" si="83"/>
        <v>6.0115000000000052</v>
      </c>
      <c r="GR94" s="40">
        <v>38.764500000000005</v>
      </c>
      <c r="GS94" s="40">
        <f t="shared" si="84"/>
        <v>98.46183000000002</v>
      </c>
      <c r="GT94" s="4">
        <v>104</v>
      </c>
      <c r="GU94" s="41">
        <f t="shared" si="85"/>
        <v>5.5381699999999796</v>
      </c>
      <c r="GV94" s="41">
        <v>0.7841999999999999</v>
      </c>
      <c r="GW94" s="41">
        <v>0.52662173913043464</v>
      </c>
      <c r="GX94" s="41">
        <v>0.35547391304347825</v>
      </c>
      <c r="GY94" s="41">
        <v>0.75072173913043483</v>
      </c>
      <c r="GZ94" s="41">
        <v>0.38462391304347832</v>
      </c>
      <c r="HA94" s="41">
        <v>0.26046956521739129</v>
      </c>
      <c r="HB94" s="41">
        <v>0.34234900000000001</v>
      </c>
      <c r="HC94" s="41">
        <v>0.32306597826086952</v>
      </c>
      <c r="HD94" s="41">
        <v>0.37610130434782613</v>
      </c>
      <c r="HE94" s="41">
        <v>0.3573813260869565</v>
      </c>
      <c r="HF94" s="41">
        <v>0.15687576086956523</v>
      </c>
      <c r="HG94" s="41">
        <v>0.19467704347826084</v>
      </c>
      <c r="HH94" s="41">
        <v>0.19614641304347824</v>
      </c>
      <c r="HI94" s="41">
        <v>0.50096036956521728</v>
      </c>
      <c r="HJ94" s="41">
        <v>0.48456393478260867</v>
      </c>
      <c r="HK94" s="41">
        <v>0.12415434782608697</v>
      </c>
      <c r="HL94" s="41">
        <v>1.0483113695652171</v>
      </c>
      <c r="HM94" s="41">
        <v>0.96099641304347827</v>
      </c>
      <c r="HN94" s="41">
        <v>0.52244604347826107</v>
      </c>
      <c r="HO94" s="41">
        <v>0.57567563043478265</v>
      </c>
      <c r="HP94" s="41">
        <v>0.60031758695652182</v>
      </c>
      <c r="HQ94" s="41">
        <v>0.64451139130434776</v>
      </c>
      <c r="HR94" s="41">
        <v>15.203695652173918</v>
      </c>
      <c r="HS94" s="41">
        <v>21.208260869565216</v>
      </c>
      <c r="HT94" s="41">
        <v>21.775217391304349</v>
      </c>
      <c r="HU94" s="41">
        <v>22.301521739130436</v>
      </c>
      <c r="HV94" s="41">
        <f t="shared" si="86"/>
        <v>6.5715217391304304</v>
      </c>
      <c r="HW94" s="41">
        <v>38.311739130434781</v>
      </c>
      <c r="HX94" s="41">
        <f t="shared" si="87"/>
        <v>97.311817391304345</v>
      </c>
      <c r="HY94" s="4">
        <v>106</v>
      </c>
      <c r="HZ94" s="40">
        <f t="shared" si="88"/>
        <v>8.6881826086956551</v>
      </c>
      <c r="IA94" s="41">
        <v>0.73409206349206335</v>
      </c>
      <c r="IB94" s="41">
        <v>0.43016666666666675</v>
      </c>
      <c r="IC94" s="41">
        <v>0.25464444444444451</v>
      </c>
      <c r="ID94" s="41">
        <v>0.67588253968253986</v>
      </c>
      <c r="IE94" s="41">
        <v>0.29405079365079367</v>
      </c>
      <c r="IF94" s="41">
        <v>0.19653809523809523</v>
      </c>
      <c r="IG94" s="41">
        <v>0.4284252222222224</v>
      </c>
      <c r="IH94" s="41">
        <v>0.39426274603174605</v>
      </c>
      <c r="II94" s="41">
        <v>0.48507038095238114</v>
      </c>
      <c r="IJ94" s="41">
        <v>0.45307966666666666</v>
      </c>
      <c r="IK94" s="41">
        <v>0.1891926507936508</v>
      </c>
      <c r="IL94" s="41">
        <v>0.25763253968253969</v>
      </c>
      <c r="IM94" s="41">
        <v>0.26071274603174605</v>
      </c>
      <c r="IN94" s="41">
        <v>0.57736931746031728</v>
      </c>
      <c r="IO94" s="41">
        <v>0.54930580952380936</v>
      </c>
      <c r="IP94" s="41">
        <v>9.7512698412698426E-2</v>
      </c>
      <c r="IQ94" s="41">
        <v>1.5129683333333332</v>
      </c>
      <c r="IR94" s="41">
        <v>1.3135716031746032</v>
      </c>
      <c r="IS94" s="41">
        <v>0.53867723809523804</v>
      </c>
      <c r="IT94" s="41">
        <v>0.61076593650793642</v>
      </c>
      <c r="IU94" s="41">
        <v>0.63383009523809553</v>
      </c>
      <c r="IV94" s="41">
        <v>0.69084614285714274</v>
      </c>
      <c r="IW94" s="41">
        <v>20.174761904761908</v>
      </c>
      <c r="IX94" s="41">
        <v>22.262857142857154</v>
      </c>
      <c r="IY94" s="41">
        <v>23.142539682539688</v>
      </c>
      <c r="IZ94" s="41">
        <v>23.313333333333329</v>
      </c>
      <c r="JA94" s="41">
        <f t="shared" si="89"/>
        <v>2.9677777777777798</v>
      </c>
      <c r="JB94" s="41">
        <v>41.381111111111125</v>
      </c>
      <c r="JC94" s="41">
        <f t="shared" si="90"/>
        <v>105.10802222222226</v>
      </c>
      <c r="JD94" s="41">
        <v>112</v>
      </c>
      <c r="JE94" s="41">
        <f t="shared" si="91"/>
        <v>6.8919777777777398</v>
      </c>
      <c r="JF94" s="41">
        <v>0.67742307692307691</v>
      </c>
      <c r="JG94" s="41">
        <v>0.36534358974358971</v>
      </c>
      <c r="JH94" s="41">
        <v>0.19107692307692306</v>
      </c>
      <c r="JI94" s="41">
        <v>0.61863589743589742</v>
      </c>
      <c r="JJ94" s="41">
        <v>0.22813076923076928</v>
      </c>
      <c r="JK94" s="41">
        <v>0.16020256410256406</v>
      </c>
      <c r="JL94" s="41">
        <v>0.49641397435897433</v>
      </c>
      <c r="JM94" s="41">
        <v>0.46157889743589736</v>
      </c>
      <c r="JN94" s="41">
        <v>0.56003623076923081</v>
      </c>
      <c r="JO94" s="41">
        <v>0.52813933333333329</v>
      </c>
      <c r="JP94" s="41">
        <v>0.2322535897435897</v>
      </c>
      <c r="JQ94" s="41">
        <v>0.31444607692307686</v>
      </c>
      <c r="JR94" s="41">
        <v>0.29900915384615384</v>
      </c>
      <c r="JS94" s="41">
        <v>0.61719207692307698</v>
      </c>
      <c r="JT94" s="41">
        <v>0.58834482051282055</v>
      </c>
      <c r="JU94" s="41">
        <v>6.7928205128205119E-2</v>
      </c>
      <c r="JV94" s="41">
        <v>1.9900000512820522</v>
      </c>
      <c r="JW94" s="41">
        <v>1.7295507692307694</v>
      </c>
      <c r="JX94" s="41">
        <v>0.5347276666666666</v>
      </c>
      <c r="JY94" s="41">
        <v>0.60380453846153848</v>
      </c>
      <c r="JZ94" s="41">
        <v>0.64155361538461542</v>
      </c>
      <c r="KA94" s="41">
        <v>0.69461743589743596</v>
      </c>
      <c r="KB94" s="41">
        <v>25.086153846153856</v>
      </c>
      <c r="KC94" s="41">
        <v>24.876410256410256</v>
      </c>
      <c r="KD94" s="41">
        <v>25.236153846153844</v>
      </c>
      <c r="KE94" s="41">
        <v>25.562820512820512</v>
      </c>
      <c r="KF94" s="41">
        <f t="shared" si="92"/>
        <v>0.14999999999998792</v>
      </c>
      <c r="KG94" s="41">
        <v>43.251025641025628</v>
      </c>
      <c r="KH94" s="41">
        <f t="shared" si="93"/>
        <v>109.85760512820509</v>
      </c>
      <c r="KI94" s="41">
        <v>120</v>
      </c>
      <c r="KJ94" s="41">
        <f t="shared" si="94"/>
        <v>10.142394871794906</v>
      </c>
      <c r="KK94" s="41">
        <v>0.42362258064516134</v>
      </c>
      <c r="KL94" s="41">
        <v>0.21043225806451613</v>
      </c>
      <c r="KM94" s="41">
        <v>9.816451612903225E-2</v>
      </c>
      <c r="KN94" s="41">
        <v>0.38610967741935487</v>
      </c>
      <c r="KO94" s="41">
        <v>0.1226838709677419</v>
      </c>
      <c r="KP94" s="41">
        <v>8.7661290322580659E-2</v>
      </c>
      <c r="KQ94" s="41">
        <v>0.55097522580645153</v>
      </c>
      <c r="KR94" s="41">
        <v>0.51816767741935499</v>
      </c>
      <c r="KS94" s="41">
        <v>0.62352599999999991</v>
      </c>
      <c r="KT94" s="41">
        <v>0.59471587096774203</v>
      </c>
      <c r="KU94" s="41">
        <v>0.26415399999999994</v>
      </c>
      <c r="KV94" s="41">
        <v>0.36442916129032255</v>
      </c>
      <c r="KW94" s="41">
        <v>0.33609719354838707</v>
      </c>
      <c r="KX94" s="41">
        <v>0.65675945161290317</v>
      </c>
      <c r="KY94" s="41">
        <v>0.62983758064516115</v>
      </c>
      <c r="KZ94" s="41">
        <v>3.5022580645161297E-2</v>
      </c>
      <c r="LA94" s="41">
        <v>2.4782566451612915</v>
      </c>
      <c r="LB94" s="41">
        <v>2.1690897419354842</v>
      </c>
      <c r="LC94" s="41">
        <v>0.53927741935483875</v>
      </c>
      <c r="LD94" s="41">
        <v>0.61116490322580641</v>
      </c>
      <c r="LE94" s="41">
        <v>0.6547396774193549</v>
      </c>
      <c r="LF94" s="41">
        <v>0.70844987096774192</v>
      </c>
      <c r="LG94" s="41">
        <v>19.327741935483871</v>
      </c>
      <c r="LH94" s="41">
        <v>17.451612903225811</v>
      </c>
      <c r="LI94" s="41">
        <v>17.663548387096771</v>
      </c>
      <c r="LJ94" s="41">
        <v>17.29</v>
      </c>
      <c r="LK94" s="41">
        <f t="shared" si="95"/>
        <v>-1.6641935483871002</v>
      </c>
      <c r="LL94" s="41">
        <v>56.120645161290341</v>
      </c>
      <c r="LM94" s="41">
        <f t="shared" si="96"/>
        <v>142.54643870967746</v>
      </c>
      <c r="LN94" s="41">
        <v>150</v>
      </c>
      <c r="LO94" s="41">
        <f t="shared" si="97"/>
        <v>7.4535612903225399</v>
      </c>
      <c r="LP94" s="41">
        <v>0.40888529411764701</v>
      </c>
      <c r="LQ94" s="41">
        <v>0.17311764705882357</v>
      </c>
      <c r="LR94" s="41">
        <v>6.1282352941176475E-2</v>
      </c>
      <c r="LS94" s="41">
        <v>0.37105294117647059</v>
      </c>
      <c r="LT94" s="41">
        <v>8.6717647058823538E-2</v>
      </c>
      <c r="LU94" s="41">
        <v>6.5217647058823519E-2</v>
      </c>
      <c r="LV94" s="41">
        <v>0.64986605882352932</v>
      </c>
      <c r="LW94" s="41">
        <v>0.62075197058823517</v>
      </c>
      <c r="LX94" s="41">
        <v>0.73869402941176499</v>
      </c>
      <c r="LY94" s="41">
        <v>0.7159470588235296</v>
      </c>
      <c r="LZ94" s="41">
        <v>0.33291211764705886</v>
      </c>
      <c r="MA94" s="41">
        <v>0.47768555882352937</v>
      </c>
      <c r="MB94" s="41">
        <v>0.40412744117647059</v>
      </c>
      <c r="MC94" s="41">
        <v>0.72436670588235286</v>
      </c>
      <c r="MD94" s="41">
        <v>0.70046105882352949</v>
      </c>
      <c r="ME94" s="41">
        <v>2.1500000000000005E-2</v>
      </c>
      <c r="MF94" s="41">
        <v>3.7460219411764699</v>
      </c>
      <c r="MG94" s="41">
        <v>3.3071116176470592</v>
      </c>
      <c r="MH94" s="41">
        <v>0.54678464705882346</v>
      </c>
      <c r="MI94" s="41">
        <v>0.6223757647058823</v>
      </c>
      <c r="MJ94" s="41">
        <v>0.67622047058823542</v>
      </c>
      <c r="MK94" s="41">
        <v>0.72982929411764708</v>
      </c>
      <c r="ML94" s="41">
        <v>22.415294117647061</v>
      </c>
      <c r="MM94" s="41">
        <v>20.511176470588236</v>
      </c>
      <c r="MN94" s="41">
        <v>21.023823529411757</v>
      </c>
      <c r="MO94" s="41">
        <v>20.811764705882354</v>
      </c>
      <c r="MP94" s="41">
        <f t="shared" si="98"/>
        <v>-1.391470588235304</v>
      </c>
      <c r="MQ94" s="41">
        <v>69.674411764705908</v>
      </c>
      <c r="MR94" s="41">
        <f t="shared" si="99"/>
        <v>176.97300588235302</v>
      </c>
      <c r="MS94" s="41">
        <v>150</v>
      </c>
      <c r="MT94" s="41">
        <f t="shared" si="100"/>
        <v>-26.973005882353021</v>
      </c>
      <c r="MU94" s="41">
        <v>0.35334871794871792</v>
      </c>
      <c r="MV94" s="41">
        <v>0.14587948717948718</v>
      </c>
      <c r="MW94" s="41">
        <v>4.9882051282051275E-2</v>
      </c>
      <c r="MX94" s="41">
        <v>0.31550256410256416</v>
      </c>
      <c r="MY94" s="41">
        <v>6.9158974358974334E-2</v>
      </c>
      <c r="MZ94" s="41">
        <v>5.1933333333333331E-2</v>
      </c>
      <c r="NA94" s="41">
        <v>0.67236520512820519</v>
      </c>
      <c r="NB94" s="41">
        <v>0.64053566666666673</v>
      </c>
      <c r="NC94" s="41">
        <v>0.75231369230769218</v>
      </c>
      <c r="ND94" s="41">
        <v>0.7270625897435895</v>
      </c>
      <c r="NE94" s="41">
        <v>0.35721135897435891</v>
      </c>
      <c r="NF94" s="41">
        <v>0.49079774358974348</v>
      </c>
      <c r="NG94" s="41">
        <v>0.41523230769230762</v>
      </c>
      <c r="NH94" s="41">
        <v>0.74369235897435892</v>
      </c>
      <c r="NI94" s="41">
        <v>0.71743228205128196</v>
      </c>
      <c r="NJ94" s="41">
        <v>1.7225641025641027E-2</v>
      </c>
      <c r="NK94" s="41">
        <v>4.1506172051282046</v>
      </c>
      <c r="NL94" s="41">
        <v>3.5981027948717954</v>
      </c>
      <c r="NM94" s="41">
        <v>0.55176051282051275</v>
      </c>
      <c r="NN94" s="41">
        <v>0.61790905128205109</v>
      </c>
      <c r="NO94" s="41">
        <v>0.68277028205128198</v>
      </c>
      <c r="NP94" s="41">
        <v>0.72949269230769254</v>
      </c>
      <c r="NQ94" s="41">
        <v>23.895384615384618</v>
      </c>
      <c r="NR94" s="41">
        <v>22.678717948717953</v>
      </c>
      <c r="NS94" s="41">
        <v>23.125384615384615</v>
      </c>
      <c r="NT94" s="41">
        <v>23.401025641025644</v>
      </c>
      <c r="NU94" s="41">
        <f t="shared" si="101"/>
        <v>-0.77000000000000313</v>
      </c>
      <c r="NV94" s="41">
        <v>75.96923076923072</v>
      </c>
      <c r="NW94" s="41">
        <f t="shared" si="102"/>
        <v>192.96184615384604</v>
      </c>
      <c r="NX94" s="41">
        <v>174</v>
      </c>
      <c r="NY94" s="41">
        <f t="shared" si="103"/>
        <v>-18.961846153846039</v>
      </c>
      <c r="NZ94" s="41">
        <v>0.31973529411764712</v>
      </c>
      <c r="OA94" s="41">
        <v>0.13843823529411761</v>
      </c>
      <c r="OB94" s="41">
        <v>4.8664705882352929E-2</v>
      </c>
      <c r="OC94" s="41">
        <v>0.28812941176470591</v>
      </c>
      <c r="OD94" s="41">
        <v>6.8035294117647055E-2</v>
      </c>
      <c r="OE94" s="41">
        <v>5.0264705882352947E-2</v>
      </c>
      <c r="OF94" s="41">
        <v>0.64812258823529423</v>
      </c>
      <c r="OG94" s="41">
        <v>0.61762644117647048</v>
      </c>
      <c r="OH94" s="41">
        <v>0.7353046176470589</v>
      </c>
      <c r="OI94" s="41">
        <v>0.71093476470588224</v>
      </c>
      <c r="OJ94" s="41">
        <v>0.34105608823529404</v>
      </c>
      <c r="OK94" s="41">
        <v>0.4798417647058823</v>
      </c>
      <c r="OL94" s="41">
        <v>0.39492347058823529</v>
      </c>
      <c r="OM94" s="41">
        <v>0.72765191176470578</v>
      </c>
      <c r="ON94" s="41">
        <v>0.70281617647058836</v>
      </c>
      <c r="OO94" s="41">
        <v>1.7770588235294118E-2</v>
      </c>
      <c r="OP94" s="41">
        <v>3.7319686470588231</v>
      </c>
      <c r="OQ94" s="41">
        <v>3.2626147647058819</v>
      </c>
      <c r="OR94" s="41">
        <v>0.53693126470588215</v>
      </c>
      <c r="OS94" s="41">
        <v>0.60914632352941178</v>
      </c>
      <c r="OT94" s="41">
        <v>0.6672314411764706</v>
      </c>
      <c r="OU94" s="41">
        <v>0.71914617647058809</v>
      </c>
      <c r="OV94" s="41">
        <v>15.506176470588237</v>
      </c>
      <c r="OW94" s="41">
        <v>15.909117647058823</v>
      </c>
      <c r="OX94" s="41">
        <v>16.472647058823526</v>
      </c>
      <c r="OY94" s="41">
        <v>16.29470588235294</v>
      </c>
      <c r="OZ94" s="41">
        <f t="shared" si="104"/>
        <v>0.96647058823528909</v>
      </c>
      <c r="PA94" s="41">
        <v>44.953235294117654</v>
      </c>
      <c r="PB94" s="41">
        <f t="shared" si="105"/>
        <v>114.18121764705884</v>
      </c>
      <c r="PC94" s="41">
        <v>184</v>
      </c>
      <c r="PD94" s="41">
        <f t="shared" si="106"/>
        <v>69.818782352941156</v>
      </c>
      <c r="PE94" s="41">
        <v>0.32307692307692315</v>
      </c>
      <c r="PF94" s="41">
        <v>0.12758461538461538</v>
      </c>
      <c r="PG94" s="41">
        <v>8.7771153846153832E-2</v>
      </c>
      <c r="PH94" s="41">
        <v>0.28783653846153839</v>
      </c>
      <c r="PI94" s="41">
        <v>9.0126923076923063E-2</v>
      </c>
      <c r="PJ94" s="41">
        <v>6.7836538461538448E-2</v>
      </c>
      <c r="PK94" s="41">
        <v>0.56289123076923075</v>
      </c>
      <c r="PL94" s="41">
        <v>0.52247409615384621</v>
      </c>
      <c r="PM94" s="41">
        <v>0.57249773076923083</v>
      </c>
      <c r="PN94" s="41">
        <v>0.53250311538461537</v>
      </c>
      <c r="PO94" s="41">
        <v>0.17199248076923077</v>
      </c>
      <c r="PP94" s="41">
        <v>0.18562371153846155</v>
      </c>
      <c r="PQ94" s="41">
        <v>0.43312721153846151</v>
      </c>
      <c r="PR94" s="41">
        <v>0.65248098076923078</v>
      </c>
      <c r="PS94" s="41">
        <v>0.61832138461538466</v>
      </c>
      <c r="PT94" s="41">
        <v>2.2290384615384611E-2</v>
      </c>
      <c r="PU94" s="41">
        <v>2.5977690384615384</v>
      </c>
      <c r="PV94" s="41">
        <v>2.2046172115384617</v>
      </c>
      <c r="PW94" s="41">
        <v>0.75774413461538459</v>
      </c>
      <c r="PX94" s="41">
        <v>0.76986553846153827</v>
      </c>
      <c r="PY94" s="41">
        <v>0.83040834615384607</v>
      </c>
      <c r="PZ94" s="41">
        <v>0.83904924999999997</v>
      </c>
      <c r="QA94" s="41">
        <v>24.455769230769217</v>
      </c>
      <c r="QB94" s="41">
        <v>25.675961538461539</v>
      </c>
      <c r="QC94" s="41">
        <v>25.930000000000003</v>
      </c>
      <c r="QD94" s="41">
        <v>25.639615384615386</v>
      </c>
      <c r="QE94" s="41">
        <f t="shared" si="107"/>
        <v>1.4742307692307861</v>
      </c>
      <c r="QF94" s="41">
        <v>67.6684615384615</v>
      </c>
      <c r="QG94" s="41">
        <f t="shared" si="108"/>
        <v>171.87789230769221</v>
      </c>
      <c r="QH94" s="41">
        <v>185</v>
      </c>
      <c r="QI94" s="41">
        <f t="shared" si="109"/>
        <v>13.122107692307793</v>
      </c>
      <c r="QJ94" s="41">
        <v>0.25520000000000004</v>
      </c>
      <c r="QK94" s="41">
        <v>0.15913749999999996</v>
      </c>
      <c r="QL94" s="41">
        <v>0.108928125</v>
      </c>
      <c r="QM94" s="41">
        <v>0.18643750000000001</v>
      </c>
      <c r="QN94" s="41">
        <v>9.4149999999999984E-2</v>
      </c>
      <c r="QO94" s="41">
        <v>7.5734375000000007E-2</v>
      </c>
      <c r="QP94" s="41">
        <v>0.45969259374999999</v>
      </c>
      <c r="QQ94" s="41">
        <v>0.32862340624999997</v>
      </c>
      <c r="QR94" s="41">
        <v>0.40101984374999999</v>
      </c>
      <c r="QS94" s="41">
        <v>0.26243096874999994</v>
      </c>
      <c r="QT94" s="41">
        <v>0.25617765625</v>
      </c>
      <c r="QU94" s="41">
        <v>0.18753728125000005</v>
      </c>
      <c r="QV94" s="41">
        <v>0.23098978125000003</v>
      </c>
      <c r="QW94" s="41">
        <v>0.54142453125000001</v>
      </c>
      <c r="QX94" s="41">
        <v>0.42203034375000004</v>
      </c>
      <c r="QY94" s="41">
        <v>1.8415624999999998E-2</v>
      </c>
      <c r="QZ94" s="41">
        <v>1.72086115625</v>
      </c>
      <c r="RA94" s="41">
        <v>0.98512612500000007</v>
      </c>
      <c r="RB94" s="41">
        <v>0.57645112499999984</v>
      </c>
      <c r="RC94" s="41">
        <v>0.50072246874999993</v>
      </c>
      <c r="RD94" s="41">
        <v>0.65348337499999998</v>
      </c>
      <c r="RE94" s="41">
        <v>0.5922805312499998</v>
      </c>
      <c r="RF94" s="41">
        <v>25.989062499999985</v>
      </c>
      <c r="RG94" s="41">
        <v>29.679375000000004</v>
      </c>
      <c r="RH94" s="41">
        <v>30.075937499999991</v>
      </c>
      <c r="RI94" s="41">
        <v>29.253125000000001</v>
      </c>
      <c r="RJ94" s="41">
        <f t="shared" si="110"/>
        <v>4.0868750000000063</v>
      </c>
      <c r="RK94" s="41">
        <v>68.804062500000001</v>
      </c>
      <c r="RL94" s="41">
        <f t="shared" si="111"/>
        <v>174.76231874999999</v>
      </c>
      <c r="RM94" s="41">
        <v>197</v>
      </c>
      <c r="RN94" s="41">
        <f t="shared" si="112"/>
        <v>22.237681250000009</v>
      </c>
      <c r="RO94" s="41">
        <v>0.23689696969696966</v>
      </c>
      <c r="RP94" s="41">
        <v>0.12896060606060608</v>
      </c>
      <c r="RQ94" s="41">
        <v>0.11663636363636366</v>
      </c>
      <c r="RR94" s="41">
        <v>0.16893030303030307</v>
      </c>
      <c r="RS94" s="41">
        <v>0.10290606060606061</v>
      </c>
      <c r="RT94" s="41">
        <v>7.2884848484848483E-2</v>
      </c>
      <c r="RU94" s="41">
        <v>0.39263536363636364</v>
      </c>
      <c r="RV94" s="41">
        <v>0.24273606060606065</v>
      </c>
      <c r="RW94" s="41">
        <v>0.33866269696969692</v>
      </c>
      <c r="RX94" s="41">
        <v>0.18321021212121213</v>
      </c>
      <c r="RY94" s="41">
        <v>0.11125109090909091</v>
      </c>
      <c r="RZ94" s="41">
        <v>4.9464969696969709E-2</v>
      </c>
      <c r="SA94" s="41">
        <v>0.29439636363636362</v>
      </c>
      <c r="SB94" s="41">
        <v>0.5282315454545452</v>
      </c>
      <c r="SC94" s="41">
        <v>0.39720824242424241</v>
      </c>
      <c r="SD94" s="41">
        <v>3.0021212121212126E-2</v>
      </c>
      <c r="SE94" s="41">
        <v>1.3081033030303031</v>
      </c>
      <c r="SF94" s="41">
        <v>0.64436339393939401</v>
      </c>
      <c r="SG94" s="41">
        <v>0.87460427272727281</v>
      </c>
      <c r="SH94" s="41">
        <v>0.75072912121212143</v>
      </c>
      <c r="SI94" s="41">
        <v>0.90213927272727268</v>
      </c>
      <c r="SJ94" s="41">
        <v>0.80601175757575749</v>
      </c>
      <c r="SK94" s="41">
        <v>29.381515151515153</v>
      </c>
      <c r="SL94" s="41">
        <v>34.130303030303033</v>
      </c>
      <c r="SM94" s="41">
        <v>34.958484848484844</v>
      </c>
      <c r="SN94" s="41">
        <v>34.599393939393948</v>
      </c>
      <c r="SO94" s="41">
        <f t="shared" si="113"/>
        <v>5.5769696969696909</v>
      </c>
      <c r="SP94" s="42">
        <v>75.969696969696955</v>
      </c>
      <c r="SQ94" s="42">
        <f t="shared" si="114"/>
        <v>192.96303030303028</v>
      </c>
      <c r="SR94" s="42">
        <v>202.5</v>
      </c>
      <c r="SS94" s="42">
        <f t="shared" si="115"/>
        <v>9.5369696969697202</v>
      </c>
      <c r="ST94" s="41">
        <v>0.2065794117647059</v>
      </c>
      <c r="SU94" s="41">
        <v>0.12837647058823534</v>
      </c>
      <c r="SV94" s="41">
        <v>0.13749411764705882</v>
      </c>
      <c r="SW94" s="41">
        <v>0.15237941176470593</v>
      </c>
      <c r="SX94" s="41">
        <v>0.10649117647058824</v>
      </c>
      <c r="SY94" s="41">
        <v>7.2229411764705875E-2</v>
      </c>
      <c r="SZ94" s="41">
        <v>0.31856194117647052</v>
      </c>
      <c r="TA94" s="41">
        <v>0.17697958823529411</v>
      </c>
      <c r="TB94" s="41">
        <v>0.19955923529411765</v>
      </c>
      <c r="TC94" s="41">
        <v>5.0998088235294128E-2</v>
      </c>
      <c r="TD94" s="41">
        <v>9.2110647058823547E-2</v>
      </c>
      <c r="TE94" s="41">
        <v>-3.5354705882352955E-2</v>
      </c>
      <c r="TF94" s="41">
        <v>0.23330664705882351</v>
      </c>
      <c r="TG94" s="41">
        <v>0.48084885294117646</v>
      </c>
      <c r="TH94" s="41">
        <v>0.35660332352941171</v>
      </c>
      <c r="TI94" s="41">
        <v>3.4261764705882339E-2</v>
      </c>
      <c r="TJ94" s="41">
        <v>0.94105158823529411</v>
      </c>
      <c r="TK94" s="41">
        <v>0.43173926470588236</v>
      </c>
      <c r="TL94" s="41">
        <v>1.1917917058823531</v>
      </c>
      <c r="TM94" s="41">
        <v>0.73369885294117654</v>
      </c>
      <c r="TN94" s="41">
        <v>1.1548694411764706</v>
      </c>
      <c r="TO94" s="41">
        <v>0.78260402941176432</v>
      </c>
      <c r="TP94" s="41">
        <v>32.469411764705889</v>
      </c>
      <c r="TQ94" s="41">
        <v>39.119705882352939</v>
      </c>
      <c r="TR94" s="41">
        <v>40.437647058823529</v>
      </c>
      <c r="TS94" s="41">
        <v>39.496764705882342</v>
      </c>
      <c r="TT94" s="41">
        <f t="shared" si="62"/>
        <v>7.9682352941176404</v>
      </c>
      <c r="TU94" s="41">
        <v>75.969411764705853</v>
      </c>
      <c r="TV94" s="41">
        <f t="shared" si="65"/>
        <v>192.96230588235287</v>
      </c>
      <c r="TW94" s="41">
        <v>207</v>
      </c>
      <c r="TX94" s="41">
        <f t="shared" si="66"/>
        <v>14.037694117647135</v>
      </c>
      <c r="TY94" s="41">
        <v>0.20804285714285711</v>
      </c>
      <c r="TZ94" s="41">
        <v>0.12935000000000002</v>
      </c>
      <c r="UA94" s="41">
        <v>0.14381428571428573</v>
      </c>
      <c r="UB94" s="41">
        <v>0.14840714285714282</v>
      </c>
      <c r="UC94" s="41">
        <v>0.11481071428571431</v>
      </c>
      <c r="UD94" s="41">
        <v>7.4260714285714305E-2</v>
      </c>
      <c r="UE94" s="41">
        <v>0.28636053571428566</v>
      </c>
      <c r="UF94" s="41">
        <v>0.12727889285714286</v>
      </c>
      <c r="UG94" s="41">
        <v>0.18013725000000005</v>
      </c>
      <c r="UH94" s="41">
        <v>1.5350285714285719E-2</v>
      </c>
      <c r="UI94" s="41">
        <v>5.8862964285714282E-2</v>
      </c>
      <c r="UJ94" s="41">
        <v>-5.3624428571428573E-2</v>
      </c>
      <c r="UK94" s="41">
        <v>0.23151275000000002</v>
      </c>
      <c r="UL94" s="41">
        <v>0.47188539285714287</v>
      </c>
      <c r="UM94" s="41">
        <v>0.33294546428571431</v>
      </c>
      <c r="UN94" s="41">
        <v>4.055000000000001E-2</v>
      </c>
      <c r="UO94" s="41">
        <v>0.81349514285714286</v>
      </c>
      <c r="UP94" s="41">
        <v>0.29337042857142859</v>
      </c>
      <c r="UQ94" s="41">
        <v>1.3608115714285716</v>
      </c>
      <c r="UR94" s="41">
        <v>0.80689817857142854</v>
      </c>
      <c r="US94" s="41">
        <v>1.296674964285714</v>
      </c>
      <c r="UT94" s="41">
        <v>0.84159242857142857</v>
      </c>
      <c r="UU94" s="41">
        <v>33.612857142857145</v>
      </c>
      <c r="UV94" s="41">
        <v>38.021785714285713</v>
      </c>
      <c r="UW94" s="41">
        <v>38.152857142857151</v>
      </c>
      <c r="UX94" s="41">
        <v>37.319642857142853</v>
      </c>
      <c r="UY94" s="41">
        <f t="shared" si="116"/>
        <v>4.5400000000000063</v>
      </c>
      <c r="UZ94" s="42">
        <v>75.989999999999995</v>
      </c>
      <c r="VA94" s="42">
        <f t="shared" si="117"/>
        <v>193.0146</v>
      </c>
      <c r="VB94" s="42">
        <v>206</v>
      </c>
      <c r="VC94" s="42">
        <f t="shared" si="118"/>
        <v>12.985399999999998</v>
      </c>
      <c r="VD94" s="41">
        <f t="shared" si="71"/>
        <v>25.96178717153067</v>
      </c>
      <c r="VE94" s="41">
        <f t="shared" si="72"/>
        <v>26.535412315460206</v>
      </c>
      <c r="VF94" s="41">
        <f t="shared" si="120"/>
        <v>7.462656822889099</v>
      </c>
    </row>
    <row r="95" spans="1:578" x14ac:dyDescent="0.25">
      <c r="A95" s="4">
        <v>2</v>
      </c>
      <c r="B95" s="4">
        <v>10</v>
      </c>
      <c r="C95" s="28">
        <v>1004</v>
      </c>
      <c r="D95" s="42">
        <v>-9999</v>
      </c>
      <c r="E95" s="42">
        <v>-9999</v>
      </c>
      <c r="F95" s="4">
        <v>4</v>
      </c>
      <c r="G95" s="4">
        <v>48.8</v>
      </c>
      <c r="H95" s="40">
        <v>260.89999999999998</v>
      </c>
      <c r="I95" s="40">
        <f t="shared" si="73"/>
        <v>309.7</v>
      </c>
      <c r="J95" s="41">
        <f t="shared" si="74"/>
        <v>0.64053774560496379</v>
      </c>
      <c r="K95" s="4" t="s">
        <v>9</v>
      </c>
      <c r="L95" s="42">
        <v>225</v>
      </c>
      <c r="M95" s="42">
        <f t="shared" si="68"/>
        <v>252.00000000000003</v>
      </c>
      <c r="N95" s="42">
        <v>-9999</v>
      </c>
      <c r="O95" s="42">
        <v>-9999</v>
      </c>
      <c r="P95" s="42">
        <v>-9999</v>
      </c>
      <c r="Q95" s="42">
        <v>-9999</v>
      </c>
      <c r="R95" s="42">
        <v>-9999</v>
      </c>
      <c r="S95" s="42">
        <v>-9999</v>
      </c>
      <c r="T95" s="42">
        <v>-9999</v>
      </c>
      <c r="U95" s="42">
        <v>-9999</v>
      </c>
      <c r="V95" s="42">
        <v>-9999</v>
      </c>
      <c r="W95" s="42">
        <v>-9999</v>
      </c>
      <c r="X95" s="42">
        <v>-9999</v>
      </c>
      <c r="Y95" s="42">
        <v>-9999</v>
      </c>
      <c r="Z95" s="42">
        <v>-9999</v>
      </c>
      <c r="AA95" s="42">
        <v>-9999</v>
      </c>
      <c r="AB95" s="42">
        <v>-9999</v>
      </c>
      <c r="AC95" s="42">
        <v>-9999</v>
      </c>
      <c r="AD95" s="42">
        <v>-9999</v>
      </c>
      <c r="AE95" s="42">
        <v>-9999</v>
      </c>
      <c r="AF95" s="57">
        <v>-9999</v>
      </c>
      <c r="AG95" s="42">
        <v>-9999</v>
      </c>
      <c r="AH95" s="42">
        <v>-9999</v>
      </c>
      <c r="AI95" s="42">
        <v>-9999</v>
      </c>
      <c r="AJ95" s="42">
        <v>-9999</v>
      </c>
      <c r="AK95" s="42">
        <v>-9999</v>
      </c>
      <c r="AL95" s="42">
        <v>-9999</v>
      </c>
      <c r="AM95" s="42">
        <v>-9999</v>
      </c>
      <c r="AN95" s="42">
        <v>-9999</v>
      </c>
      <c r="AO95" s="42">
        <v>-9999</v>
      </c>
      <c r="AP95" s="42">
        <v>-9999</v>
      </c>
      <c r="AQ95" s="42">
        <v>-9999</v>
      </c>
      <c r="AR95" s="42">
        <v>-9999</v>
      </c>
      <c r="AS95" s="42">
        <v>-9999</v>
      </c>
      <c r="AT95" s="42">
        <v>-9999</v>
      </c>
      <c r="AU95" s="42">
        <v>-9999</v>
      </c>
      <c r="AV95" s="42">
        <v>-9999</v>
      </c>
      <c r="AW95" s="42">
        <v>-9999</v>
      </c>
      <c r="AX95" s="42">
        <v>-9999</v>
      </c>
      <c r="AY95" s="42">
        <v>-9999</v>
      </c>
      <c r="AZ95" s="42">
        <v>-9999</v>
      </c>
      <c r="BA95" s="42">
        <v>-9999</v>
      </c>
      <c r="BB95" s="42">
        <v>-9999</v>
      </c>
      <c r="BC95" s="42">
        <v>-9999</v>
      </c>
      <c r="BD95" s="42">
        <v>-9999</v>
      </c>
      <c r="BE95" s="42">
        <v>-9999</v>
      </c>
      <c r="BF95" s="42">
        <v>-9999</v>
      </c>
      <c r="BG95" s="42">
        <v>-9999</v>
      </c>
      <c r="BH95" s="42">
        <v>-9999</v>
      </c>
      <c r="BI95" s="42">
        <v>-9999</v>
      </c>
      <c r="BJ95" s="42">
        <v>-9999</v>
      </c>
      <c r="BK95" s="42">
        <v>-9999</v>
      </c>
      <c r="BL95" s="42">
        <v>-9999</v>
      </c>
      <c r="BM95" s="42">
        <v>-9999</v>
      </c>
      <c r="BN95" s="42">
        <v>-9999</v>
      </c>
      <c r="BO95" s="42">
        <v>-9999</v>
      </c>
      <c r="BP95" s="42">
        <v>-9999</v>
      </c>
      <c r="BQ95" s="42">
        <v>-9999</v>
      </c>
      <c r="BR95" s="42">
        <v>-9999</v>
      </c>
      <c r="BS95" s="42">
        <v>-9999</v>
      </c>
      <c r="BT95" s="42">
        <v>-9999</v>
      </c>
      <c r="BU95" s="42">
        <v>-9999</v>
      </c>
      <c r="BV95" s="42">
        <v>-9999</v>
      </c>
      <c r="BW95" s="42">
        <v>-9999</v>
      </c>
      <c r="BX95" s="42">
        <v>-9999</v>
      </c>
      <c r="BY95" s="42">
        <v>-9999</v>
      </c>
      <c r="BZ95" s="42">
        <v>-9999</v>
      </c>
      <c r="CA95" s="42">
        <v>-9999</v>
      </c>
      <c r="CB95" s="42">
        <v>-9999</v>
      </c>
      <c r="CC95" s="42">
        <v>-9999</v>
      </c>
      <c r="CD95" s="71">
        <v>-9999</v>
      </c>
      <c r="CE95" s="60">
        <v>-9999</v>
      </c>
      <c r="CF95" s="42">
        <v>-9999</v>
      </c>
      <c r="CG95" s="42">
        <v>-9999</v>
      </c>
      <c r="CH95" s="61">
        <v>-9999</v>
      </c>
      <c r="CI95" s="60">
        <v>-9999</v>
      </c>
      <c r="CJ95" s="42">
        <v>-9999</v>
      </c>
      <c r="CK95" s="42">
        <v>-9999</v>
      </c>
      <c r="CL95" s="62">
        <v>-9999</v>
      </c>
      <c r="CM95" s="60">
        <v>-9999</v>
      </c>
      <c r="CN95" s="42">
        <v>-9999</v>
      </c>
      <c r="CO95" s="42">
        <v>-9999</v>
      </c>
      <c r="CP95" s="62">
        <v>-9999</v>
      </c>
      <c r="CQ95" s="60">
        <v>-9999</v>
      </c>
      <c r="CR95" s="42">
        <v>-9999</v>
      </c>
      <c r="CS95" s="42">
        <v>-9999</v>
      </c>
      <c r="CT95" s="8">
        <v>1134.0999999999999</v>
      </c>
      <c r="CU95" s="8">
        <v>3.9008120649652152</v>
      </c>
      <c r="CV95" s="8">
        <v>5.0739674999999993</v>
      </c>
      <c r="CW95" s="8">
        <v>2235.1345372235828</v>
      </c>
      <c r="CX95" s="25">
        <f t="shared" si="119"/>
        <v>2235.1345372235828</v>
      </c>
      <c r="CY95" s="25">
        <f t="shared" si="75"/>
        <v>2465.4347826086955</v>
      </c>
      <c r="CZ95" s="60">
        <v>-9999</v>
      </c>
      <c r="DA95" s="43">
        <v>3.1</v>
      </c>
      <c r="DB95" s="41">
        <f t="shared" si="76"/>
        <v>69.289170653931066</v>
      </c>
      <c r="DC95" s="41">
        <v>55.4</v>
      </c>
      <c r="DD95" s="41">
        <v>1165</v>
      </c>
      <c r="DE95" s="41">
        <f t="shared" si="70"/>
        <v>47.553648068669531</v>
      </c>
      <c r="DF95" s="41">
        <v>0</v>
      </c>
      <c r="DG95" s="41">
        <v>0.80237575757575785</v>
      </c>
      <c r="DH95" s="41">
        <v>0.58845454545454545</v>
      </c>
      <c r="DI95" s="41">
        <v>0.5037060606060606</v>
      </c>
      <c r="DJ95" s="41">
        <v>0.76618787878787875</v>
      </c>
      <c r="DK95" s="41">
        <v>0.51408787878787887</v>
      </c>
      <c r="DL95" s="41">
        <v>0.3192181818181819</v>
      </c>
      <c r="DM95" s="41">
        <v>0.2187554545454545</v>
      </c>
      <c r="DN95" s="41">
        <v>0.19681957575757578</v>
      </c>
      <c r="DO95" s="41">
        <v>0.22816357575757579</v>
      </c>
      <c r="DP95" s="41">
        <v>0.20633478787878787</v>
      </c>
      <c r="DQ95" s="41">
        <v>6.7518393939393948E-2</v>
      </c>
      <c r="DR95" s="41">
        <v>7.7401242424242386E-2</v>
      </c>
      <c r="DS95" s="41">
        <v>0.15348530303030303</v>
      </c>
      <c r="DT95" s="41">
        <v>0.43044351515151508</v>
      </c>
      <c r="DU95" s="41">
        <v>0.41161933333333334</v>
      </c>
      <c r="DV95" s="41">
        <v>0.194869696969697</v>
      </c>
      <c r="DW95" s="41">
        <v>0.56069369696969706</v>
      </c>
      <c r="DX95" s="41">
        <v>0.49061069696969706</v>
      </c>
      <c r="DY95" s="41">
        <v>0.67174784848484848</v>
      </c>
      <c r="DZ95" s="41">
        <v>0.70161609090909072</v>
      </c>
      <c r="EA95" s="41">
        <v>0.71498657575757574</v>
      </c>
      <c r="EB95" s="41">
        <v>0.74061684848484854</v>
      </c>
      <c r="EC95" s="41">
        <v>20.457272727272734</v>
      </c>
      <c r="ED95" s="41">
        <v>23.88424242424243</v>
      </c>
      <c r="EE95" s="41">
        <v>24.675757575757572</v>
      </c>
      <c r="EF95" s="41">
        <v>25.323636363636361</v>
      </c>
      <c r="EG95" s="41">
        <f t="shared" si="77"/>
        <v>4.2184848484848381</v>
      </c>
      <c r="EH95" s="41">
        <v>37.213030303030301</v>
      </c>
      <c r="EI95" s="42">
        <f t="shared" si="78"/>
        <v>94.52109696969697</v>
      </c>
      <c r="EJ95" s="4">
        <v>105</v>
      </c>
      <c r="EK95" s="40">
        <f t="shared" si="79"/>
        <v>10.47890303030303</v>
      </c>
      <c r="EL95" s="41">
        <v>0.74400487804878035</v>
      </c>
      <c r="EM95" s="41">
        <v>0.53413902439024397</v>
      </c>
      <c r="EN95" s="41">
        <v>0.44152926829268274</v>
      </c>
      <c r="EO95" s="41">
        <v>0.71304146341463415</v>
      </c>
      <c r="EP95" s="41">
        <v>0.45607073170731721</v>
      </c>
      <c r="EQ95" s="41">
        <v>0.28502439024390236</v>
      </c>
      <c r="ER95" s="41">
        <v>0.23979304878048779</v>
      </c>
      <c r="ES95" s="41">
        <v>0.21967346341463415</v>
      </c>
      <c r="ET95" s="41">
        <v>0.25478302439024386</v>
      </c>
      <c r="EU95" s="41">
        <v>0.23480634146341467</v>
      </c>
      <c r="EV95" s="41">
        <v>7.8963682926829273E-2</v>
      </c>
      <c r="EW95" s="41">
        <v>9.4836756097560954E-2</v>
      </c>
      <c r="EX95" s="41">
        <v>0.16394146341463409</v>
      </c>
      <c r="EY95" s="41">
        <v>0.445820756097561</v>
      </c>
      <c r="EZ95" s="41">
        <v>0.42863536585365863</v>
      </c>
      <c r="FA95" s="41">
        <v>0.1710463414634146</v>
      </c>
      <c r="FB95" s="41">
        <v>0.63177846341463406</v>
      </c>
      <c r="FC95" s="41">
        <v>0.56372082926829259</v>
      </c>
      <c r="FD95" s="41">
        <v>0.64360987804878078</v>
      </c>
      <c r="FE95" s="41">
        <v>0.68401926829268278</v>
      </c>
      <c r="FF95" s="41">
        <v>0.6935607073170732</v>
      </c>
      <c r="FG95" s="41">
        <v>0.72816965853658544</v>
      </c>
      <c r="FH95" s="41">
        <v>22.565609756097558</v>
      </c>
      <c r="FI95" s="41">
        <v>24.1390243902439</v>
      </c>
      <c r="FJ95" s="41">
        <v>24.846097560975597</v>
      </c>
      <c r="FK95" s="41">
        <v>25.814634146341461</v>
      </c>
      <c r="FL95" s="41">
        <f t="shared" si="80"/>
        <v>2.2804878048780388</v>
      </c>
      <c r="FM95" s="41">
        <v>38.737560975609753</v>
      </c>
      <c r="FN95" s="40">
        <f t="shared" si="81"/>
        <v>98.39340487804877</v>
      </c>
      <c r="FO95" s="4">
        <v>105</v>
      </c>
      <c r="FP95" s="40">
        <f t="shared" si="82"/>
        <v>6.60659512195123</v>
      </c>
      <c r="FQ95" s="41">
        <v>0.76183043478260881</v>
      </c>
      <c r="FR95" s="41">
        <v>0.53148695652173905</v>
      </c>
      <c r="FS95" s="41">
        <v>0.4131260869565217</v>
      </c>
      <c r="FT95" s="41">
        <v>0.72754130434782616</v>
      </c>
      <c r="FU95" s="41">
        <v>0.42497391304347842</v>
      </c>
      <c r="FV95" s="41">
        <v>0.27956086956521731</v>
      </c>
      <c r="FW95" s="41">
        <v>0.28366132608695654</v>
      </c>
      <c r="FX95" s="41">
        <v>0.26233497826086954</v>
      </c>
      <c r="FY95" s="41">
        <v>0.29648158695652177</v>
      </c>
      <c r="FZ95" s="41">
        <v>0.27531343478260867</v>
      </c>
      <c r="GA95" s="41">
        <v>0.11153830434782606</v>
      </c>
      <c r="GB95" s="41">
        <v>0.12536686956521739</v>
      </c>
      <c r="GC95" s="41">
        <v>0.17778767391304343</v>
      </c>
      <c r="GD95" s="41">
        <v>0.46278221739130432</v>
      </c>
      <c r="GE95" s="41">
        <v>0.44447873913043479</v>
      </c>
      <c r="GF95" s="41">
        <v>0.14541304347826084</v>
      </c>
      <c r="GG95" s="41">
        <v>0.79389778260869548</v>
      </c>
      <c r="GH95" s="41">
        <v>0.712785565217391</v>
      </c>
      <c r="GI95" s="41">
        <v>0.60012713043478261</v>
      </c>
      <c r="GJ95" s="41">
        <v>0.62703095652173924</v>
      </c>
      <c r="GK95" s="41">
        <v>0.66012004347826081</v>
      </c>
      <c r="GL95" s="41">
        <v>0.68294173913043477</v>
      </c>
      <c r="GM95" s="41">
        <v>20.136956521739116</v>
      </c>
      <c r="GN95" s="41">
        <v>24.847173913043481</v>
      </c>
      <c r="GO95" s="41">
        <v>25.994130434782608</v>
      </c>
      <c r="GP95" s="41">
        <v>26.811956521739134</v>
      </c>
      <c r="GQ95" s="41">
        <f t="shared" si="83"/>
        <v>5.8571739130434928</v>
      </c>
      <c r="GR95" s="40">
        <v>39.173043478260873</v>
      </c>
      <c r="GS95" s="40">
        <f t="shared" si="84"/>
        <v>99.499530434782613</v>
      </c>
      <c r="GT95" s="4">
        <v>104</v>
      </c>
      <c r="GU95" s="41">
        <f t="shared" si="85"/>
        <v>4.5004695652173865</v>
      </c>
      <c r="GV95" s="41">
        <v>0.78841162790697672</v>
      </c>
      <c r="GW95" s="41">
        <v>0.53409767441860478</v>
      </c>
      <c r="GX95" s="41">
        <v>0.37607441860465107</v>
      </c>
      <c r="GY95" s="41">
        <v>0.75412093023255811</v>
      </c>
      <c r="GZ95" s="41">
        <v>0.39574418604651151</v>
      </c>
      <c r="HA95" s="41">
        <v>0.26839069767441864</v>
      </c>
      <c r="HB95" s="41">
        <v>0.33170939534883725</v>
      </c>
      <c r="HC95" s="41">
        <v>0.31187374418604658</v>
      </c>
      <c r="HD95" s="41">
        <v>0.35382097674418606</v>
      </c>
      <c r="HE95" s="41">
        <v>0.33428076744186047</v>
      </c>
      <c r="HF95" s="41">
        <v>0.14937565116279075</v>
      </c>
      <c r="HG95" s="41">
        <v>0.17383767441860465</v>
      </c>
      <c r="HH95" s="41">
        <v>0.19198786046511629</v>
      </c>
      <c r="HI95" s="41">
        <v>0.49174446511627901</v>
      </c>
      <c r="HJ95" s="41">
        <v>0.47476711627906965</v>
      </c>
      <c r="HK95" s="41">
        <v>0.12735348837209298</v>
      </c>
      <c r="HL95" s="41">
        <v>0.99755218604651152</v>
      </c>
      <c r="HM95" s="41">
        <v>0.90996762790697694</v>
      </c>
      <c r="HN95" s="41">
        <v>0.54365137209302339</v>
      </c>
      <c r="HO95" s="41">
        <v>0.58019244186046504</v>
      </c>
      <c r="HP95" s="41">
        <v>0.61682409302325558</v>
      </c>
      <c r="HQ95" s="41">
        <v>0.64745697674418601</v>
      </c>
      <c r="HR95" s="41">
        <v>15.11511627906976</v>
      </c>
      <c r="HS95" s="41">
        <v>20.751162790697677</v>
      </c>
      <c r="HT95" s="41">
        <v>21.526976744186051</v>
      </c>
      <c r="HU95" s="41">
        <v>22.259534883720931</v>
      </c>
      <c r="HV95" s="41">
        <f t="shared" si="86"/>
        <v>6.4118604651162912</v>
      </c>
      <c r="HW95" s="41">
        <v>38.671860465116275</v>
      </c>
      <c r="HX95" s="41">
        <f t="shared" si="87"/>
        <v>98.226525581395336</v>
      </c>
      <c r="HY95" s="4">
        <v>106</v>
      </c>
      <c r="HZ95" s="40">
        <f t="shared" si="88"/>
        <v>7.773474418604664</v>
      </c>
      <c r="IA95" s="41">
        <v>0.74337605633802828</v>
      </c>
      <c r="IB95" s="41">
        <v>0.43615492957746488</v>
      </c>
      <c r="IC95" s="41">
        <v>0.26393661971830984</v>
      </c>
      <c r="ID95" s="41">
        <v>0.6851126760563383</v>
      </c>
      <c r="IE95" s="41">
        <v>0.30215915492957757</v>
      </c>
      <c r="IF95" s="41">
        <v>0.20150845070422538</v>
      </c>
      <c r="IG95" s="41">
        <v>0.42232742253521116</v>
      </c>
      <c r="IH95" s="41">
        <v>0.38821156338028168</v>
      </c>
      <c r="II95" s="41">
        <v>0.47584547887323958</v>
      </c>
      <c r="IJ95" s="41">
        <v>0.44369664788732394</v>
      </c>
      <c r="IK95" s="41">
        <v>0.18246574647887323</v>
      </c>
      <c r="IL95" s="41">
        <v>0.24659543661971828</v>
      </c>
      <c r="IM95" s="41">
        <v>0.26018442253521129</v>
      </c>
      <c r="IN95" s="41">
        <v>0.57325032394366193</v>
      </c>
      <c r="IO95" s="41">
        <v>0.54520833802816893</v>
      </c>
      <c r="IP95" s="41">
        <v>0.10065070422535212</v>
      </c>
      <c r="IQ95" s="41">
        <v>1.4722863661971832</v>
      </c>
      <c r="IR95" s="41">
        <v>1.2789658028169015</v>
      </c>
      <c r="IS95" s="41">
        <v>0.54791587323943647</v>
      </c>
      <c r="IT95" s="41">
        <v>0.61818929577464787</v>
      </c>
      <c r="IU95" s="41">
        <v>0.64106104225352112</v>
      </c>
      <c r="IV95" s="41">
        <v>0.69676095774647862</v>
      </c>
      <c r="IW95" s="41">
        <v>20.22140845070421</v>
      </c>
      <c r="IX95" s="41">
        <v>22.208028169014071</v>
      </c>
      <c r="IY95" s="41">
        <v>23.092816901408444</v>
      </c>
      <c r="IZ95" s="41">
        <v>23.136197183098602</v>
      </c>
      <c r="JA95" s="41">
        <f t="shared" si="89"/>
        <v>2.8714084507042337</v>
      </c>
      <c r="JB95" s="41">
        <v>41.300985915492952</v>
      </c>
      <c r="JC95" s="41">
        <f t="shared" si="90"/>
        <v>104.9045042253521</v>
      </c>
      <c r="JD95" s="41">
        <v>112</v>
      </c>
      <c r="JE95" s="41">
        <f t="shared" si="91"/>
        <v>7.095495774647901</v>
      </c>
      <c r="JF95" s="41">
        <v>0.67859729729729712</v>
      </c>
      <c r="JG95" s="41">
        <v>0.36437567567567569</v>
      </c>
      <c r="JH95" s="41">
        <v>0.19018108108108106</v>
      </c>
      <c r="JI95" s="41">
        <v>0.61884594594594589</v>
      </c>
      <c r="JJ95" s="41">
        <v>0.22397837837837839</v>
      </c>
      <c r="JK95" s="41">
        <v>0.15857567567567568</v>
      </c>
      <c r="JL95" s="41">
        <v>0.50377010810810796</v>
      </c>
      <c r="JM95" s="41">
        <v>0.46864559459459443</v>
      </c>
      <c r="JN95" s="41">
        <v>0.56182027027027026</v>
      </c>
      <c r="JO95" s="41">
        <v>0.52951362162162163</v>
      </c>
      <c r="JP95" s="41">
        <v>0.23937135135135132</v>
      </c>
      <c r="JQ95" s="41">
        <v>0.314718</v>
      </c>
      <c r="JR95" s="41">
        <v>0.30097629729729736</v>
      </c>
      <c r="JS95" s="41">
        <v>0.62075059459459447</v>
      </c>
      <c r="JT95" s="41">
        <v>0.59158083783783799</v>
      </c>
      <c r="JU95" s="41">
        <v>6.5402702702702709E-2</v>
      </c>
      <c r="JV95" s="41">
        <v>2.0462241351351351</v>
      </c>
      <c r="JW95" s="41">
        <v>1.7767653783783779</v>
      </c>
      <c r="JX95" s="41">
        <v>0.53592616216216205</v>
      </c>
      <c r="JY95" s="41">
        <v>0.59786567567567561</v>
      </c>
      <c r="JZ95" s="41">
        <v>0.64281370270270244</v>
      </c>
      <c r="KA95" s="41">
        <v>0.69032335135135148</v>
      </c>
      <c r="KB95" s="41">
        <v>25.115945945945942</v>
      </c>
      <c r="KC95" s="41">
        <v>23.754054054054052</v>
      </c>
      <c r="KD95" s="41">
        <v>24.393243243243244</v>
      </c>
      <c r="KE95" s="41">
        <v>24.658648648648647</v>
      </c>
      <c r="KF95" s="41">
        <f t="shared" si="92"/>
        <v>-0.72270270270269776</v>
      </c>
      <c r="KG95" s="41">
        <v>43.464864864864865</v>
      </c>
      <c r="KH95" s="41">
        <f t="shared" si="93"/>
        <v>110.40075675675676</v>
      </c>
      <c r="KI95" s="41">
        <v>120</v>
      </c>
      <c r="KJ95" s="41">
        <f t="shared" si="94"/>
        <v>9.5992432432432366</v>
      </c>
      <c r="KK95" s="41">
        <v>0.41992499999999994</v>
      </c>
      <c r="KL95" s="41">
        <v>0.19969687500000002</v>
      </c>
      <c r="KM95" s="41">
        <v>8.6750000000000008E-2</v>
      </c>
      <c r="KN95" s="41">
        <v>0.38376874999999988</v>
      </c>
      <c r="KO95" s="41">
        <v>0.11130312499999999</v>
      </c>
      <c r="KP95" s="41">
        <v>8.1384374999999995E-2</v>
      </c>
      <c r="KQ95" s="41">
        <v>0.58102490624999992</v>
      </c>
      <c r="KR95" s="41">
        <v>0.55057359375000003</v>
      </c>
      <c r="KS95" s="41">
        <v>0.65734128124999991</v>
      </c>
      <c r="KT95" s="41">
        <v>0.63112837500000007</v>
      </c>
      <c r="KU95" s="41">
        <v>0.28454621875000002</v>
      </c>
      <c r="KV95" s="41">
        <v>0.39486337500000002</v>
      </c>
      <c r="KW95" s="41">
        <v>0.35518884374999993</v>
      </c>
      <c r="KX95" s="41">
        <v>0.67515943749999996</v>
      </c>
      <c r="KY95" s="41">
        <v>0.64995584374999993</v>
      </c>
      <c r="KZ95" s="41">
        <v>2.9918749999999997E-2</v>
      </c>
      <c r="LA95" s="41">
        <v>2.7873595312499999</v>
      </c>
      <c r="LB95" s="41">
        <v>2.4610558437499996</v>
      </c>
      <c r="LC95" s="41">
        <v>0.54019865624999996</v>
      </c>
      <c r="LD95" s="41">
        <v>0.61178393750000004</v>
      </c>
      <c r="LE95" s="41">
        <v>0.66032571875000012</v>
      </c>
      <c r="LF95" s="41">
        <v>0.71298006250000012</v>
      </c>
      <c r="LG95" s="41">
        <v>19.239687500000006</v>
      </c>
      <c r="LH95" s="41">
        <v>16.945625</v>
      </c>
      <c r="LI95" s="41">
        <v>17.185937499999998</v>
      </c>
      <c r="LJ95" s="41">
        <v>16.734999999999999</v>
      </c>
      <c r="LK95" s="41">
        <f t="shared" si="95"/>
        <v>-2.053750000000008</v>
      </c>
      <c r="LL95" s="41">
        <v>56.137499999999996</v>
      </c>
      <c r="LM95" s="41">
        <f t="shared" si="96"/>
        <v>142.58924999999999</v>
      </c>
      <c r="LN95" s="41">
        <v>150</v>
      </c>
      <c r="LO95" s="41">
        <f t="shared" si="97"/>
        <v>7.4107500000000073</v>
      </c>
      <c r="LP95" s="41">
        <v>0.43205555555555558</v>
      </c>
      <c r="LQ95" s="41">
        <v>0.17017777777777779</v>
      </c>
      <c r="LR95" s="41">
        <v>5.383333333333333E-2</v>
      </c>
      <c r="LS95" s="41">
        <v>0.38966111111111101</v>
      </c>
      <c r="LT95" s="41">
        <v>8.0166666666666664E-2</v>
      </c>
      <c r="LU95" s="41">
        <v>6.0652777777777778E-2</v>
      </c>
      <c r="LV95" s="41">
        <v>0.68665022222222238</v>
      </c>
      <c r="LW95" s="41">
        <v>0.65839997222222224</v>
      </c>
      <c r="LX95" s="41">
        <v>0.77804780555555531</v>
      </c>
      <c r="LY95" s="41">
        <v>0.7566586666666667</v>
      </c>
      <c r="LZ95" s="41">
        <v>0.35976283333333331</v>
      </c>
      <c r="MA95" s="41">
        <v>0.51988486111111099</v>
      </c>
      <c r="MB95" s="41">
        <v>0.43442427777777781</v>
      </c>
      <c r="MC95" s="41">
        <v>0.75350544444444445</v>
      </c>
      <c r="MD95" s="41">
        <v>0.73015402777777794</v>
      </c>
      <c r="ME95" s="41">
        <v>1.9513888888888883E-2</v>
      </c>
      <c r="MF95" s="41">
        <v>4.4161645555555564</v>
      </c>
      <c r="MG95" s="41">
        <v>3.8830571388888888</v>
      </c>
      <c r="MH95" s="41">
        <v>0.55816930555555566</v>
      </c>
      <c r="MI95" s="41">
        <v>0.63273836111111126</v>
      </c>
      <c r="MJ95" s="41">
        <v>0.69163477777777771</v>
      </c>
      <c r="MK95" s="41">
        <v>0.74358408333333337</v>
      </c>
      <c r="ML95" s="41">
        <v>22.17</v>
      </c>
      <c r="MM95" s="41">
        <v>20.101944444444445</v>
      </c>
      <c r="MN95" s="41">
        <v>20.628611111111109</v>
      </c>
      <c r="MO95" s="41">
        <v>20.310277777777777</v>
      </c>
      <c r="MP95" s="41">
        <f t="shared" si="98"/>
        <v>-1.5413888888888927</v>
      </c>
      <c r="MQ95" s="41">
        <v>64.766388888888883</v>
      </c>
      <c r="MR95" s="41">
        <f t="shared" si="99"/>
        <v>164.50662777777777</v>
      </c>
      <c r="MS95" s="41">
        <v>150</v>
      </c>
      <c r="MT95" s="41">
        <f t="shared" si="100"/>
        <v>-14.506627777777766</v>
      </c>
      <c r="MU95" s="41">
        <v>0.37953076923076912</v>
      </c>
      <c r="MV95" s="41">
        <v>0.1446179487179487</v>
      </c>
      <c r="MW95" s="41">
        <v>4.151794871794872E-2</v>
      </c>
      <c r="MX95" s="41">
        <v>0.33281794871794873</v>
      </c>
      <c r="MY95" s="41">
        <v>6.2679487179487195E-2</v>
      </c>
      <c r="MZ95" s="41">
        <v>4.8523076923076933E-2</v>
      </c>
      <c r="NA95" s="41">
        <v>0.71644587179487174</v>
      </c>
      <c r="NB95" s="41">
        <v>0.68292730769230781</v>
      </c>
      <c r="NC95" s="41">
        <v>0.80254658974358983</v>
      </c>
      <c r="ND95" s="41">
        <v>0.77797856410256394</v>
      </c>
      <c r="NE95" s="41">
        <v>0.3951778461538461</v>
      </c>
      <c r="NF95" s="41">
        <v>0.55407253846153848</v>
      </c>
      <c r="NG95" s="41">
        <v>0.44810725641025645</v>
      </c>
      <c r="NH95" s="41">
        <v>0.77324282051282045</v>
      </c>
      <c r="NI95" s="41">
        <v>0.74557956410256399</v>
      </c>
      <c r="NJ95" s="41">
        <v>1.4156410256410252E-2</v>
      </c>
      <c r="NK95" s="41">
        <v>5.0827503589743595</v>
      </c>
      <c r="NL95" s="41">
        <v>4.3375793589743594</v>
      </c>
      <c r="NM95" s="41">
        <v>0.55832923076923069</v>
      </c>
      <c r="NN95" s="41">
        <v>0.62574074358974363</v>
      </c>
      <c r="NO95" s="41">
        <v>0.69471015384615409</v>
      </c>
      <c r="NP95" s="41">
        <v>0.74119120512820535</v>
      </c>
      <c r="NQ95" s="41">
        <v>23.807435897435891</v>
      </c>
      <c r="NR95" s="41">
        <v>22.386666666666667</v>
      </c>
      <c r="NS95" s="41">
        <v>22.271025641025638</v>
      </c>
      <c r="NT95" s="41">
        <v>22.523846153846154</v>
      </c>
      <c r="NU95" s="41">
        <f t="shared" si="101"/>
        <v>-1.5364102564102531</v>
      </c>
      <c r="NV95" s="41">
        <v>75.968717948717909</v>
      </c>
      <c r="NW95" s="41">
        <f t="shared" si="102"/>
        <v>192.96054358974348</v>
      </c>
      <c r="NX95" s="41">
        <v>174</v>
      </c>
      <c r="NY95" s="41">
        <f t="shared" si="103"/>
        <v>-18.96054358974348</v>
      </c>
      <c r="NZ95" s="41">
        <v>0.34010857142857143</v>
      </c>
      <c r="OA95" s="41">
        <v>0.1353742857142857</v>
      </c>
      <c r="OB95" s="41">
        <v>3.9405714285714273E-2</v>
      </c>
      <c r="OC95" s="41">
        <v>0.30308857142857143</v>
      </c>
      <c r="OD95" s="41">
        <v>5.7842857142857133E-2</v>
      </c>
      <c r="OE95" s="41">
        <v>4.6674285714285717E-2</v>
      </c>
      <c r="OF95" s="41">
        <v>0.70882199999999995</v>
      </c>
      <c r="OG95" s="41">
        <v>0.67921817142857144</v>
      </c>
      <c r="OH95" s="41">
        <v>0.79196599999999995</v>
      </c>
      <c r="OI95" s="41">
        <v>0.76968291428571423</v>
      </c>
      <c r="OJ95" s="41">
        <v>0.40143059999999992</v>
      </c>
      <c r="OK95" s="41">
        <v>0.54892494285714299</v>
      </c>
      <c r="OL95" s="41">
        <v>0.43012840000000002</v>
      </c>
      <c r="OM95" s="41">
        <v>0.75821425714285706</v>
      </c>
      <c r="ON95" s="41">
        <v>0.7329658</v>
      </c>
      <c r="OO95" s="41">
        <v>1.1168571428571429E-2</v>
      </c>
      <c r="OP95" s="41">
        <v>4.9196172571428587</v>
      </c>
      <c r="OQ95" s="41">
        <v>4.2766787999999991</v>
      </c>
      <c r="OR95" s="41">
        <v>0.54287388571428563</v>
      </c>
      <c r="OS95" s="41">
        <v>0.60635702857142826</v>
      </c>
      <c r="OT95" s="41">
        <v>0.67960222857142849</v>
      </c>
      <c r="OU95" s="41">
        <v>0.72407388571428566</v>
      </c>
      <c r="OV95" s="41">
        <v>15.003428571428572</v>
      </c>
      <c r="OW95" s="41">
        <v>14.872</v>
      </c>
      <c r="OX95" s="41">
        <v>15.101142857142856</v>
      </c>
      <c r="OY95" s="41">
        <v>14.793999999999999</v>
      </c>
      <c r="OZ95" s="41">
        <f t="shared" si="104"/>
        <v>9.7714285714284088E-2</v>
      </c>
      <c r="PA95" s="41">
        <v>44.423142857142864</v>
      </c>
      <c r="PB95" s="41">
        <f t="shared" si="105"/>
        <v>112.83478285714287</v>
      </c>
      <c r="PC95" s="41">
        <v>184</v>
      </c>
      <c r="PD95" s="41">
        <f t="shared" si="106"/>
        <v>71.165217142857131</v>
      </c>
      <c r="PE95" s="41">
        <v>0.37281320754716979</v>
      </c>
      <c r="PF95" s="41">
        <v>0.13192641509433961</v>
      </c>
      <c r="PG95" s="41">
        <v>6.6905660377358497E-2</v>
      </c>
      <c r="PH95" s="41">
        <v>0.3340641509433962</v>
      </c>
      <c r="PI95" s="41">
        <v>7.7913207547169808E-2</v>
      </c>
      <c r="PJ95" s="41">
        <v>6.4147169811320751E-2</v>
      </c>
      <c r="PK95" s="41">
        <v>0.65273169811320741</v>
      </c>
      <c r="PL95" s="41">
        <v>0.62057054716981119</v>
      </c>
      <c r="PM95" s="41">
        <v>0.69481916981132041</v>
      </c>
      <c r="PN95" s="41">
        <v>0.66558460377358508</v>
      </c>
      <c r="PO95" s="41">
        <v>0.25793586792452827</v>
      </c>
      <c r="PP95" s="41">
        <v>0.32953426415094333</v>
      </c>
      <c r="PQ95" s="41">
        <v>0.4761934528301886</v>
      </c>
      <c r="PR95" s="41">
        <v>0.70544518867924533</v>
      </c>
      <c r="PS95" s="41">
        <v>0.67698766037735869</v>
      </c>
      <c r="PT95" s="41">
        <v>1.3766037735849055E-2</v>
      </c>
      <c r="PU95" s="41">
        <v>3.8325852075471696</v>
      </c>
      <c r="PV95" s="41">
        <v>3.3286052264150947</v>
      </c>
      <c r="PW95" s="41">
        <v>0.68698815094339616</v>
      </c>
      <c r="PX95" s="41">
        <v>0.73005832075471722</v>
      </c>
      <c r="PY95" s="41">
        <v>0.78766683018867922</v>
      </c>
      <c r="PZ95" s="41">
        <v>0.81695624528301891</v>
      </c>
      <c r="QA95" s="41">
        <v>24.0343396226415</v>
      </c>
      <c r="QB95" s="41">
        <v>24.85754716981134</v>
      </c>
      <c r="QC95" s="41">
        <v>24.83415094339621</v>
      </c>
      <c r="QD95" s="41">
        <v>24.536981132075471</v>
      </c>
      <c r="QE95" s="41">
        <f t="shared" si="107"/>
        <v>0.79981132075470995</v>
      </c>
      <c r="QF95" s="41">
        <v>61.301698113207536</v>
      </c>
      <c r="QG95" s="41">
        <f t="shared" si="108"/>
        <v>155.70631320754714</v>
      </c>
      <c r="QH95" s="41">
        <v>185</v>
      </c>
      <c r="QI95" s="41">
        <f t="shared" si="109"/>
        <v>29.29368679245286</v>
      </c>
      <c r="QJ95" s="41">
        <v>0.30513793103448283</v>
      </c>
      <c r="QK95" s="41">
        <v>0.16598275862068967</v>
      </c>
      <c r="QL95" s="41">
        <v>8.4241379310344824E-2</v>
      </c>
      <c r="QM95" s="41">
        <v>0.21879655172413798</v>
      </c>
      <c r="QN95" s="41">
        <v>8.0534482758620698E-2</v>
      </c>
      <c r="QO95" s="41">
        <v>6.9237931034482766E-2</v>
      </c>
      <c r="QP95" s="41">
        <v>0.58067803448275856</v>
      </c>
      <c r="QQ95" s="41">
        <v>0.46076551724137932</v>
      </c>
      <c r="QR95" s="41">
        <v>0.56585348275862069</v>
      </c>
      <c r="QS95" s="41">
        <v>0.44310265517241387</v>
      </c>
      <c r="QT95" s="41">
        <v>0.34699479310344833</v>
      </c>
      <c r="QU95" s="41">
        <v>0.32859537931034483</v>
      </c>
      <c r="QV95" s="41">
        <v>0.29419896551724145</v>
      </c>
      <c r="QW95" s="41">
        <v>0.62849827586206897</v>
      </c>
      <c r="QX95" s="41">
        <v>0.51815372413793104</v>
      </c>
      <c r="QY95" s="41">
        <v>1.129655172413793E-2</v>
      </c>
      <c r="QZ95" s="41">
        <v>2.832597103448276</v>
      </c>
      <c r="RA95" s="41">
        <v>1.7454874137931038</v>
      </c>
      <c r="RB95" s="41">
        <v>0.52103865517241377</v>
      </c>
      <c r="RC95" s="41">
        <v>0.50545386206896559</v>
      </c>
      <c r="RD95" s="41">
        <v>0.62877179310344811</v>
      </c>
      <c r="RE95" s="41">
        <v>0.61649331034482757</v>
      </c>
      <c r="RF95" s="41">
        <v>26.034482758620673</v>
      </c>
      <c r="RG95" s="41">
        <v>29.333448275862068</v>
      </c>
      <c r="RH95" s="41">
        <v>29.131724137931041</v>
      </c>
      <c r="RI95" s="41">
        <v>28.423448275862064</v>
      </c>
      <c r="RJ95" s="41">
        <f t="shared" si="110"/>
        <v>3.0972413793103684</v>
      </c>
      <c r="RK95" s="41">
        <v>64.430689655172415</v>
      </c>
      <c r="RL95" s="41">
        <f t="shared" si="111"/>
        <v>163.65395172413793</v>
      </c>
      <c r="RM95" s="41">
        <v>197</v>
      </c>
      <c r="RN95" s="41">
        <f t="shared" si="112"/>
        <v>33.346048275862074</v>
      </c>
      <c r="RO95" s="41">
        <v>0.28196896551724143</v>
      </c>
      <c r="RP95" s="41">
        <v>0.13293448275862071</v>
      </c>
      <c r="RQ95" s="41">
        <v>9.104827586206897E-2</v>
      </c>
      <c r="RR95" s="41">
        <v>0.19800689655172413</v>
      </c>
      <c r="RS95" s="41">
        <v>9.3472413793103434E-2</v>
      </c>
      <c r="RT95" s="41">
        <v>7.0034482758620689E-2</v>
      </c>
      <c r="RU95" s="41">
        <v>0.49906734482758625</v>
      </c>
      <c r="RV95" s="41">
        <v>0.35784531034482753</v>
      </c>
      <c r="RW95" s="41">
        <v>0.50946117241379307</v>
      </c>
      <c r="RX95" s="41">
        <v>0.36964572413793106</v>
      </c>
      <c r="RY95" s="41">
        <v>0.17438799999999996</v>
      </c>
      <c r="RZ95" s="41">
        <v>0.18880837931034478</v>
      </c>
      <c r="SA95" s="41">
        <v>0.3571416896551724</v>
      </c>
      <c r="SB95" s="41">
        <v>0.59984931034482769</v>
      </c>
      <c r="SC95" s="41">
        <v>0.4762705517241379</v>
      </c>
      <c r="SD95" s="41">
        <v>2.3437931034482759E-2</v>
      </c>
      <c r="SE95" s="41">
        <v>2.0450043448275861</v>
      </c>
      <c r="SF95" s="41">
        <v>1.1316649655172415</v>
      </c>
      <c r="SG95" s="41">
        <v>0.70721827586206887</v>
      </c>
      <c r="SH95" s="41">
        <v>0.71638048275862076</v>
      </c>
      <c r="SI95" s="41">
        <v>0.78385972413793092</v>
      </c>
      <c r="SJ95" s="41">
        <v>0.79040834482758604</v>
      </c>
      <c r="SK95" s="41">
        <v>29.299310344827585</v>
      </c>
      <c r="SL95" s="41">
        <v>32.703793103448277</v>
      </c>
      <c r="SM95" s="41">
        <v>33.188965517241385</v>
      </c>
      <c r="SN95" s="41">
        <v>32.842758620689651</v>
      </c>
      <c r="SO95" s="41">
        <f t="shared" si="113"/>
        <v>3.8896551724138</v>
      </c>
      <c r="SP95" s="42">
        <v>72.857931034482775</v>
      </c>
      <c r="SQ95" s="42">
        <f t="shared" si="114"/>
        <v>185.05914482758624</v>
      </c>
      <c r="SR95" s="42">
        <v>202.5</v>
      </c>
      <c r="SS95" s="42">
        <f t="shared" si="115"/>
        <v>17.440855172413762</v>
      </c>
      <c r="ST95" s="41">
        <v>0.22984166666666661</v>
      </c>
      <c r="SU95" s="41">
        <v>0.1353</v>
      </c>
      <c r="SV95" s="41">
        <v>0.13322500000000001</v>
      </c>
      <c r="SW95" s="41">
        <v>0.16817777777777776</v>
      </c>
      <c r="SX95" s="41">
        <v>0.10550555555555553</v>
      </c>
      <c r="SY95" s="41">
        <v>7.358333333333332E-2</v>
      </c>
      <c r="SZ95" s="41">
        <v>0.36858202777777782</v>
      </c>
      <c r="TA95" s="41">
        <v>0.22828894444444442</v>
      </c>
      <c r="TB95" s="41">
        <v>0.26390002777777777</v>
      </c>
      <c r="TC95" s="41">
        <v>0.11531155555555557</v>
      </c>
      <c r="TD95" s="41">
        <v>0.12315936111111109</v>
      </c>
      <c r="TE95" s="41">
        <v>7.2631666666666712E-3</v>
      </c>
      <c r="TF95" s="41">
        <v>0.25741508333333335</v>
      </c>
      <c r="TG95" s="41">
        <v>0.51300938888888892</v>
      </c>
      <c r="TH95" s="41">
        <v>0.39083444444444443</v>
      </c>
      <c r="TI95" s="41">
        <v>3.1922222222222227E-2</v>
      </c>
      <c r="TJ95" s="41">
        <v>1.1813711944444445</v>
      </c>
      <c r="TK95" s="41">
        <v>0.59550022222222232</v>
      </c>
      <c r="TL95" s="41">
        <v>0.99100916666666683</v>
      </c>
      <c r="TM95" s="41">
        <v>0.69760088888888883</v>
      </c>
      <c r="TN95" s="41">
        <v>0.99301861111111123</v>
      </c>
      <c r="TO95" s="41">
        <v>0.75828336111111116</v>
      </c>
      <c r="TP95" s="41">
        <v>31.85444444444445</v>
      </c>
      <c r="TQ95" s="41">
        <v>38.248333333333342</v>
      </c>
      <c r="TR95" s="41">
        <v>39.151944444444439</v>
      </c>
      <c r="TS95" s="41">
        <v>37.983611111111095</v>
      </c>
      <c r="TT95" s="41">
        <f t="shared" si="62"/>
        <v>7.2974999999999888</v>
      </c>
      <c r="TU95" s="41">
        <v>74.371944444444409</v>
      </c>
      <c r="TV95" s="41">
        <f t="shared" si="65"/>
        <v>188.9047388888888</v>
      </c>
      <c r="TW95" s="41">
        <v>207</v>
      </c>
      <c r="TX95" s="41">
        <f t="shared" si="66"/>
        <v>18.095261111111199</v>
      </c>
      <c r="TY95" s="41">
        <v>0.23172083333333329</v>
      </c>
      <c r="TZ95" s="41">
        <v>0.13946666666666668</v>
      </c>
      <c r="UA95" s="41">
        <v>0.13919166666666666</v>
      </c>
      <c r="UB95" s="41">
        <v>0.16434583333333333</v>
      </c>
      <c r="UC95" s="41">
        <v>0.11442500000000001</v>
      </c>
      <c r="UD95" s="41">
        <v>7.6037500000000008E-2</v>
      </c>
      <c r="UE95" s="41">
        <v>0.33687545833333338</v>
      </c>
      <c r="UF95" s="41">
        <v>0.17860795833333334</v>
      </c>
      <c r="UG95" s="41">
        <v>0.24742883333333332</v>
      </c>
      <c r="UH95" s="41">
        <v>8.2442708333333337E-2</v>
      </c>
      <c r="UI95" s="41">
        <v>9.7465416666666679E-2</v>
      </c>
      <c r="UJ95" s="41">
        <v>-7.8083333333333067E-5</v>
      </c>
      <c r="UK95" s="41">
        <v>0.24758133333333332</v>
      </c>
      <c r="UL95" s="41">
        <v>0.50433137500000003</v>
      </c>
      <c r="UM95" s="41">
        <v>0.36712287500000002</v>
      </c>
      <c r="UN95" s="41">
        <v>3.8387499999999998E-2</v>
      </c>
      <c r="UO95" s="41">
        <v>1.0264133333333332</v>
      </c>
      <c r="UP95" s="41">
        <v>0.43703666666666657</v>
      </c>
      <c r="UQ95" s="41">
        <v>1.0139601250000003</v>
      </c>
      <c r="UR95" s="41">
        <v>0.73282258333333317</v>
      </c>
      <c r="US95" s="41">
        <v>1.0100501250000002</v>
      </c>
      <c r="UT95" s="41">
        <v>0.78368270833333342</v>
      </c>
      <c r="UU95" s="41">
        <v>33.274166666666666</v>
      </c>
      <c r="UV95" s="41">
        <v>35.946249999999999</v>
      </c>
      <c r="UW95" s="41">
        <v>36.014583333333327</v>
      </c>
      <c r="UX95" s="41">
        <v>34.997083333333343</v>
      </c>
      <c r="UY95" s="41">
        <f t="shared" si="116"/>
        <v>2.7404166666666612</v>
      </c>
      <c r="UZ95" s="42">
        <v>75.989999999999995</v>
      </c>
      <c r="VA95" s="42">
        <f t="shared" si="117"/>
        <v>193.0146</v>
      </c>
      <c r="VB95" s="42">
        <v>206</v>
      </c>
      <c r="VC95" s="42">
        <f t="shared" si="118"/>
        <v>12.985399999999998</v>
      </c>
      <c r="VD95" s="41">
        <f t="shared" si="71"/>
        <v>25.302009353154578</v>
      </c>
      <c r="VE95" s="41">
        <f t="shared" si="72"/>
        <v>25.75072365727096</v>
      </c>
      <c r="VF95" s="41">
        <f t="shared" si="120"/>
        <v>6.7407204598866413</v>
      </c>
    </row>
    <row r="96" spans="1:578" x14ac:dyDescent="0.25">
      <c r="A96" s="4">
        <v>2</v>
      </c>
      <c r="B96" s="4">
        <v>10</v>
      </c>
      <c r="C96" s="28">
        <v>1005</v>
      </c>
      <c r="D96" s="42">
        <v>-9999</v>
      </c>
      <c r="E96" s="42">
        <v>-9999</v>
      </c>
      <c r="F96" s="4">
        <v>5</v>
      </c>
      <c r="G96" s="4">
        <v>48.8</v>
      </c>
      <c r="H96" s="40">
        <v>313.84620253164553</v>
      </c>
      <c r="I96" s="40">
        <f t="shared" si="73"/>
        <v>362.64620253164554</v>
      </c>
      <c r="J96" s="41">
        <f t="shared" si="74"/>
        <v>0.75004385218540959</v>
      </c>
      <c r="K96" s="4" t="s">
        <v>9</v>
      </c>
      <c r="L96" s="42">
        <v>225</v>
      </c>
      <c r="M96" s="42">
        <f t="shared" si="68"/>
        <v>252.00000000000003</v>
      </c>
      <c r="N96" s="42">
        <v>-9999</v>
      </c>
      <c r="O96" s="42">
        <v>-9999</v>
      </c>
      <c r="P96" s="42">
        <v>-9999</v>
      </c>
      <c r="Q96" s="42">
        <v>-9999</v>
      </c>
      <c r="R96" s="42">
        <v>-9999</v>
      </c>
      <c r="S96" s="42">
        <v>-9999</v>
      </c>
      <c r="T96" s="42">
        <v>-9999</v>
      </c>
      <c r="U96" s="42">
        <v>-9999</v>
      </c>
      <c r="V96" s="42">
        <v>-9999</v>
      </c>
      <c r="W96" s="42">
        <v>-9999</v>
      </c>
      <c r="X96" s="42">
        <v>-9999</v>
      </c>
      <c r="Y96" s="42">
        <v>-9999</v>
      </c>
      <c r="Z96" s="42">
        <v>-9999</v>
      </c>
      <c r="AA96" s="42">
        <v>-9999</v>
      </c>
      <c r="AB96" s="42">
        <v>-9999</v>
      </c>
      <c r="AC96" s="42">
        <v>-9999</v>
      </c>
      <c r="AD96" s="42">
        <v>-9999</v>
      </c>
      <c r="AE96" s="42">
        <v>-9999</v>
      </c>
      <c r="AF96" s="43">
        <v>28</v>
      </c>
      <c r="AG96" s="42">
        <v>-9999</v>
      </c>
      <c r="AH96" s="42">
        <v>-9999</v>
      </c>
      <c r="AI96" s="42">
        <v>-9999</v>
      </c>
      <c r="AJ96" s="42">
        <v>-9999</v>
      </c>
      <c r="AK96" s="42">
        <v>-9999</v>
      </c>
      <c r="AL96" s="42">
        <v>-9999</v>
      </c>
      <c r="AM96" s="42">
        <v>-9999</v>
      </c>
      <c r="AN96" s="42">
        <v>-9999</v>
      </c>
      <c r="AO96" s="42">
        <v>-9999</v>
      </c>
      <c r="AP96" s="42">
        <v>-9999</v>
      </c>
      <c r="AQ96" s="42">
        <v>-9999</v>
      </c>
      <c r="AR96" s="42">
        <v>-9999</v>
      </c>
      <c r="AS96" s="42">
        <v>-9999</v>
      </c>
      <c r="AT96" s="42">
        <v>-9999</v>
      </c>
      <c r="AU96" s="42">
        <v>-9999</v>
      </c>
      <c r="AV96" s="42">
        <v>-9999</v>
      </c>
      <c r="AW96" s="42">
        <v>-9999</v>
      </c>
      <c r="AX96" s="42">
        <v>-9999</v>
      </c>
      <c r="AY96" s="42">
        <v>-9999</v>
      </c>
      <c r="AZ96" s="42">
        <v>-9999</v>
      </c>
      <c r="BA96" s="42">
        <v>-9999</v>
      </c>
      <c r="BB96" s="42">
        <v>-9999</v>
      </c>
      <c r="BC96" s="42">
        <v>-9999</v>
      </c>
      <c r="BD96" s="42">
        <v>-9999</v>
      </c>
      <c r="BE96" s="42">
        <v>-9999</v>
      </c>
      <c r="BF96" s="42">
        <v>-9999</v>
      </c>
      <c r="BG96" s="42">
        <v>-9999</v>
      </c>
      <c r="BH96" s="42">
        <v>-9999</v>
      </c>
      <c r="BI96" s="42">
        <v>-9999</v>
      </c>
      <c r="BJ96" s="42">
        <v>-9999</v>
      </c>
      <c r="BK96" s="42">
        <v>-9999</v>
      </c>
      <c r="BL96" s="42">
        <v>-9999</v>
      </c>
      <c r="BM96" s="42">
        <v>-9999</v>
      </c>
      <c r="BN96" s="42">
        <v>-9999</v>
      </c>
      <c r="BO96" s="42">
        <v>-9999</v>
      </c>
      <c r="BP96" s="42">
        <v>-9999</v>
      </c>
      <c r="BQ96" s="42">
        <v>-9999</v>
      </c>
      <c r="BR96" s="42">
        <v>-9999</v>
      </c>
      <c r="BS96" s="42">
        <v>-9999</v>
      </c>
      <c r="BT96" s="42">
        <v>-9999</v>
      </c>
      <c r="BU96" s="42">
        <v>-9999</v>
      </c>
      <c r="BV96" s="42">
        <v>-9999</v>
      </c>
      <c r="BW96" s="42">
        <v>-9999</v>
      </c>
      <c r="BX96" s="42">
        <v>-9999</v>
      </c>
      <c r="BY96" s="42">
        <v>-9999</v>
      </c>
      <c r="BZ96" s="42">
        <v>-9999</v>
      </c>
      <c r="CA96" s="4">
        <v>72.25</v>
      </c>
      <c r="CB96" s="4">
        <v>70.900000000000006</v>
      </c>
      <c r="CC96" s="4">
        <v>80.400000000000006</v>
      </c>
      <c r="CD96" s="8">
        <v>9.7799999999999994</v>
      </c>
      <c r="CE96" s="25">
        <f t="shared" si="69"/>
        <v>652</v>
      </c>
      <c r="CF96" s="4">
        <v>3.95</v>
      </c>
      <c r="CG96" s="41">
        <f t="shared" si="121"/>
        <v>25.754000000000001</v>
      </c>
      <c r="CH96" s="37">
        <v>30.37</v>
      </c>
      <c r="CI96" s="25">
        <f>(CH96/1000)*(10000/(0.5*2*0.15))</f>
        <v>2024.666666666667</v>
      </c>
      <c r="CJ96" s="43">
        <v>3.58</v>
      </c>
      <c r="CK96" s="41">
        <f>CI96*CJ96/100</f>
        <v>72.483066666666687</v>
      </c>
      <c r="CL96" s="38">
        <v>133.01</v>
      </c>
      <c r="CM96" s="25">
        <f>(CL96/1000)*(10000/(0.5*2*0.15))</f>
        <v>8867.3333333333339</v>
      </c>
      <c r="CN96" s="43">
        <v>2.21</v>
      </c>
      <c r="CO96" s="41">
        <f>CM96*CN96/100</f>
        <v>195.96806666666669</v>
      </c>
      <c r="CP96" s="38">
        <v>253.61</v>
      </c>
      <c r="CQ96" s="25">
        <f>(CP96/1000)*(10000/(0.5*2*0.15))</f>
        <v>16907.333333333336</v>
      </c>
      <c r="CR96" s="43">
        <v>1.59</v>
      </c>
      <c r="CS96" s="41">
        <f>CQ96*CR96/100</f>
        <v>268.82660000000004</v>
      </c>
      <c r="CT96" s="8">
        <v>1262.25</v>
      </c>
      <c r="CU96" s="8">
        <v>3.9621866009042281</v>
      </c>
      <c r="CV96" s="8">
        <v>4.5872400000000004</v>
      </c>
      <c r="CW96" s="8">
        <v>2751.654589687917</v>
      </c>
      <c r="CX96" s="25">
        <f t="shared" si="119"/>
        <v>2751.654589687917</v>
      </c>
      <c r="CY96" s="25">
        <f t="shared" si="75"/>
        <v>2744.021739130435</v>
      </c>
      <c r="CZ96" s="25">
        <f>CX96/(CQ96)</f>
        <v>0.16274917726161725</v>
      </c>
      <c r="DA96" s="43">
        <v>3.33</v>
      </c>
      <c r="DB96" s="41">
        <f t="shared" si="76"/>
        <v>91.630097836607646</v>
      </c>
      <c r="DC96" s="41">
        <v>66.7</v>
      </c>
      <c r="DD96" s="41">
        <v>1431</v>
      </c>
      <c r="DE96" s="41">
        <f t="shared" si="70"/>
        <v>46.610761705101325</v>
      </c>
      <c r="DF96" s="41">
        <v>0</v>
      </c>
      <c r="DG96" s="41">
        <v>0.79423783783783797</v>
      </c>
      <c r="DH96" s="41">
        <v>0.58365675675675688</v>
      </c>
      <c r="DI96" s="41">
        <v>0.49738648648648642</v>
      </c>
      <c r="DJ96" s="41">
        <v>0.7603297297297299</v>
      </c>
      <c r="DK96" s="41">
        <v>0.50658108108108102</v>
      </c>
      <c r="DL96" s="41">
        <v>0.31466216216216214</v>
      </c>
      <c r="DM96" s="41">
        <v>0.22087262162162169</v>
      </c>
      <c r="DN96" s="41">
        <v>0.20006505405405406</v>
      </c>
      <c r="DO96" s="41">
        <v>0.22953883783783788</v>
      </c>
      <c r="DP96" s="41">
        <v>0.20881099999999997</v>
      </c>
      <c r="DQ96" s="41">
        <v>7.0632270270270275E-2</v>
      </c>
      <c r="DR96" s="41">
        <v>7.9748081081081099E-2</v>
      </c>
      <c r="DS96" s="41">
        <v>0.15259581081081078</v>
      </c>
      <c r="DT96" s="41">
        <v>0.43225016216216205</v>
      </c>
      <c r="DU96" s="41">
        <v>0.41437832432432431</v>
      </c>
      <c r="DV96" s="41">
        <v>0.19191891891891891</v>
      </c>
      <c r="DW96" s="41">
        <v>0.56770600000000004</v>
      </c>
      <c r="DX96" s="41">
        <v>0.50075024324324313</v>
      </c>
      <c r="DY96" s="41">
        <v>0.66300554054054051</v>
      </c>
      <c r="DZ96" s="41">
        <v>0.69013251351351357</v>
      </c>
      <c r="EA96" s="41">
        <v>0.7070100810810811</v>
      </c>
      <c r="EB96" s="41">
        <v>0.73025116216216224</v>
      </c>
      <c r="EC96" s="41">
        <v>20.335675675675677</v>
      </c>
      <c r="ED96" s="41">
        <v>23.744054054054061</v>
      </c>
      <c r="EE96" s="41">
        <v>24.319189189189185</v>
      </c>
      <c r="EF96" s="41">
        <v>25.141081081081079</v>
      </c>
      <c r="EG96" s="41">
        <f t="shared" si="77"/>
        <v>3.9835135135135076</v>
      </c>
      <c r="EH96" s="41">
        <v>37.358108108108105</v>
      </c>
      <c r="EI96" s="42">
        <f t="shared" si="78"/>
        <v>94.889594594594584</v>
      </c>
      <c r="EJ96" s="4">
        <v>105</v>
      </c>
      <c r="EK96" s="40">
        <f t="shared" si="79"/>
        <v>10.110405405405416</v>
      </c>
      <c r="EL96" s="41">
        <v>0.73936944444444441</v>
      </c>
      <c r="EM96" s="41">
        <v>0.52792777777777777</v>
      </c>
      <c r="EN96" s="41">
        <v>0.43457222222222225</v>
      </c>
      <c r="EO96" s="41">
        <v>0.70827777777777801</v>
      </c>
      <c r="EP96" s="41">
        <v>0.44702499999999989</v>
      </c>
      <c r="EQ96" s="41">
        <v>0.2800999999999999</v>
      </c>
      <c r="ER96" s="41">
        <v>0.2462431666666666</v>
      </c>
      <c r="ES96" s="41">
        <v>0.22605836111111113</v>
      </c>
      <c r="ET96" s="41">
        <v>0.2595500277777778</v>
      </c>
      <c r="EU96" s="41">
        <v>0.23951424999999993</v>
      </c>
      <c r="EV96" s="41">
        <v>8.2894416666666693E-2</v>
      </c>
      <c r="EW96" s="41">
        <v>9.7052527777777786E-2</v>
      </c>
      <c r="EX96" s="41">
        <v>0.16672780555555555</v>
      </c>
      <c r="EY96" s="41">
        <v>0.45039886111111116</v>
      </c>
      <c r="EZ96" s="41">
        <v>0.43323236111111108</v>
      </c>
      <c r="FA96" s="41">
        <v>0.16692499999999996</v>
      </c>
      <c r="FB96" s="41">
        <v>0.65437980555555542</v>
      </c>
      <c r="FC96" s="41">
        <v>0.58473705555555566</v>
      </c>
      <c r="FD96" s="41">
        <v>0.64095272222222222</v>
      </c>
      <c r="FE96" s="41">
        <v>0.67573813888888901</v>
      </c>
      <c r="FF96" s="41">
        <v>0.69162336111111111</v>
      </c>
      <c r="FG96" s="41">
        <v>0.72121336111111112</v>
      </c>
      <c r="FH96" s="41">
        <v>22.826111111111103</v>
      </c>
      <c r="FI96" s="41">
        <v>24.145833333333332</v>
      </c>
      <c r="FJ96" s="41">
        <v>24.694444444444443</v>
      </c>
      <c r="FK96" s="41">
        <v>25.962777777777777</v>
      </c>
      <c r="FL96" s="41">
        <f t="shared" si="80"/>
        <v>1.8683333333333394</v>
      </c>
      <c r="FM96" s="41">
        <v>38.88111111111111</v>
      </c>
      <c r="FN96" s="40">
        <f t="shared" si="81"/>
        <v>98.758022222222223</v>
      </c>
      <c r="FO96" s="4">
        <v>105</v>
      </c>
      <c r="FP96" s="40">
        <f t="shared" si="82"/>
        <v>6.2419777777777767</v>
      </c>
      <c r="FQ96" s="41">
        <v>0.76232826086956518</v>
      </c>
      <c r="FR96" s="41">
        <v>0.53320434782608706</v>
      </c>
      <c r="FS96" s="41">
        <v>0.40681956521739127</v>
      </c>
      <c r="FT96" s="41">
        <v>0.72599347826086957</v>
      </c>
      <c r="FU96" s="41">
        <v>0.42292391304347832</v>
      </c>
      <c r="FV96" s="41">
        <v>0.27574130434782612</v>
      </c>
      <c r="FW96" s="41">
        <v>0.28657267391304359</v>
      </c>
      <c r="FX96" s="41">
        <v>0.26403669565217386</v>
      </c>
      <c r="FY96" s="41">
        <v>0.30423586956521737</v>
      </c>
      <c r="FZ96" s="41">
        <v>0.28197539130434773</v>
      </c>
      <c r="GA96" s="41">
        <v>0.11557026086956522</v>
      </c>
      <c r="GB96" s="41">
        <v>0.13463360869565219</v>
      </c>
      <c r="GC96" s="41">
        <v>0.17691019565217389</v>
      </c>
      <c r="GD96" s="41">
        <v>0.46867778260869569</v>
      </c>
      <c r="GE96" s="41">
        <v>0.44946232608695658</v>
      </c>
      <c r="GF96" s="41">
        <v>0.1471826086956522</v>
      </c>
      <c r="GG96" s="41">
        <v>0.80592236956521757</v>
      </c>
      <c r="GH96" s="41">
        <v>0.71971189130434776</v>
      </c>
      <c r="GI96" s="41">
        <v>0.58172184782608694</v>
      </c>
      <c r="GJ96" s="41">
        <v>0.61833734782608696</v>
      </c>
      <c r="GK96" s="41">
        <v>0.644123847826087</v>
      </c>
      <c r="GL96" s="41">
        <v>0.67518315217391323</v>
      </c>
      <c r="GM96" s="41">
        <v>20.190217391304362</v>
      </c>
      <c r="GN96" s="41">
        <v>24.521521739130435</v>
      </c>
      <c r="GO96" s="41">
        <v>25.423043478260865</v>
      </c>
      <c r="GP96" s="41">
        <v>26.177826086956518</v>
      </c>
      <c r="GQ96" s="41">
        <f t="shared" si="83"/>
        <v>5.2328260869565035</v>
      </c>
      <c r="GR96" s="40">
        <v>38.813478260869559</v>
      </c>
      <c r="GS96" s="40">
        <f t="shared" si="84"/>
        <v>98.586234782608685</v>
      </c>
      <c r="GT96" s="4">
        <v>104</v>
      </c>
      <c r="GU96" s="41">
        <f t="shared" si="85"/>
        <v>5.4137652173913153</v>
      </c>
      <c r="GV96" s="41">
        <v>0.78743333333333354</v>
      </c>
      <c r="GW96" s="41">
        <v>0.53002857142857152</v>
      </c>
      <c r="GX96" s="41">
        <v>0.36450000000000005</v>
      </c>
      <c r="GY96" s="41">
        <v>0.75686904761904761</v>
      </c>
      <c r="GZ96" s="41">
        <v>0.39354047619047611</v>
      </c>
      <c r="HA96" s="41">
        <v>0.26226428571428578</v>
      </c>
      <c r="HB96" s="41">
        <v>0.33360983333333333</v>
      </c>
      <c r="HC96" s="41">
        <v>0.31605076190476195</v>
      </c>
      <c r="HD96" s="41">
        <v>0.36758864285714282</v>
      </c>
      <c r="HE96" s="41">
        <v>0.35046045238095253</v>
      </c>
      <c r="HF96" s="41">
        <v>0.1482975238095238</v>
      </c>
      <c r="HG96" s="41">
        <v>0.18579190476190477</v>
      </c>
      <c r="HH96" s="41">
        <v>0.19522364285714286</v>
      </c>
      <c r="HI96" s="41">
        <v>0.50027204761904753</v>
      </c>
      <c r="HJ96" s="41">
        <v>0.48539030952380946</v>
      </c>
      <c r="HK96" s="41">
        <v>0.13127619047619049</v>
      </c>
      <c r="HL96" s="41">
        <v>1.0091371666666664</v>
      </c>
      <c r="HM96" s="41">
        <v>0.93116323809523815</v>
      </c>
      <c r="HN96" s="41">
        <v>0.5323835952380952</v>
      </c>
      <c r="HO96" s="41">
        <v>0.58851933333333351</v>
      </c>
      <c r="HP96" s="41">
        <v>0.60826147619047632</v>
      </c>
      <c r="HQ96" s="41">
        <v>0.65546857142857151</v>
      </c>
      <c r="HR96" s="41">
        <v>15.123571428571427</v>
      </c>
      <c r="HS96" s="41">
        <v>20.290714285714284</v>
      </c>
      <c r="HT96" s="41">
        <v>20.845476190476198</v>
      </c>
      <c r="HU96" s="41">
        <v>21.65190476190476</v>
      </c>
      <c r="HV96" s="41">
        <f t="shared" si="86"/>
        <v>5.7219047619047707</v>
      </c>
      <c r="HW96" s="41">
        <v>38.298333333333339</v>
      </c>
      <c r="HX96" s="41">
        <f t="shared" si="87"/>
        <v>97.277766666666679</v>
      </c>
      <c r="HY96" s="4">
        <v>106</v>
      </c>
      <c r="HZ96" s="40">
        <f t="shared" si="88"/>
        <v>8.7222333333333211</v>
      </c>
      <c r="IA96" s="41">
        <v>0.73130597014925391</v>
      </c>
      <c r="IB96" s="41">
        <v>0.42716865671641796</v>
      </c>
      <c r="IC96" s="41">
        <v>0.25017313432835819</v>
      </c>
      <c r="ID96" s="41">
        <v>0.67747611940298491</v>
      </c>
      <c r="IE96" s="41">
        <v>0.29025820895522392</v>
      </c>
      <c r="IF96" s="41">
        <v>0.1923865671641791</v>
      </c>
      <c r="IG96" s="41">
        <v>0.43190110447761199</v>
      </c>
      <c r="IH96" s="41">
        <v>0.40043031343283586</v>
      </c>
      <c r="II96" s="41">
        <v>0.49121234328358226</v>
      </c>
      <c r="IJ96" s="41">
        <v>0.46172082089552247</v>
      </c>
      <c r="IK96" s="41">
        <v>0.19160802985074629</v>
      </c>
      <c r="IL96" s="41">
        <v>0.26291646268656721</v>
      </c>
      <c r="IM96" s="41">
        <v>0.26251207462686565</v>
      </c>
      <c r="IN96" s="41">
        <v>0.58356691044776121</v>
      </c>
      <c r="IO96" s="41">
        <v>0.55785111940298504</v>
      </c>
      <c r="IP96" s="41">
        <v>9.7871641791044753E-2</v>
      </c>
      <c r="IQ96" s="41">
        <v>1.5375663283582088</v>
      </c>
      <c r="IR96" s="41">
        <v>1.3507017910447763</v>
      </c>
      <c r="IS96" s="41">
        <v>0.53607352238805983</v>
      </c>
      <c r="IT96" s="41">
        <v>0.6111221940298508</v>
      </c>
      <c r="IU96" s="41">
        <v>0.63216728358208962</v>
      </c>
      <c r="IV96" s="41">
        <v>0.69179694029850769</v>
      </c>
      <c r="IW96" s="41">
        <v>20.308805970149262</v>
      </c>
      <c r="IX96" s="41">
        <v>21.822537313432829</v>
      </c>
      <c r="IY96" s="41">
        <v>22.553283582089552</v>
      </c>
      <c r="IZ96" s="41">
        <v>22.971791044776122</v>
      </c>
      <c r="JA96" s="41">
        <f t="shared" si="89"/>
        <v>2.2444776119402903</v>
      </c>
      <c r="JB96" s="41">
        <v>41.410447761194007</v>
      </c>
      <c r="JC96" s="41">
        <f t="shared" si="90"/>
        <v>105.18253731343277</v>
      </c>
      <c r="JD96" s="41">
        <v>112</v>
      </c>
      <c r="JE96" s="41">
        <f t="shared" si="91"/>
        <v>6.8174626865672252</v>
      </c>
      <c r="JF96" s="41">
        <v>0.6786451612903226</v>
      </c>
      <c r="JG96" s="41">
        <v>0.34742903225806454</v>
      </c>
      <c r="JH96" s="41">
        <v>0.17024516129032261</v>
      </c>
      <c r="JI96" s="41">
        <v>0.61692258064516126</v>
      </c>
      <c r="JJ96" s="41">
        <v>0.2047516129032258</v>
      </c>
      <c r="JK96" s="41">
        <v>0.14511935483870969</v>
      </c>
      <c r="JL96" s="41">
        <v>0.5363853225806452</v>
      </c>
      <c r="JM96" s="41">
        <v>0.50166629032258059</v>
      </c>
      <c r="JN96" s="41">
        <v>0.59974116129032251</v>
      </c>
      <c r="JO96" s="41">
        <v>0.56823967741935499</v>
      </c>
      <c r="JP96" s="41">
        <v>0.25884470967741935</v>
      </c>
      <c r="JQ96" s="41">
        <v>0.3441073225806453</v>
      </c>
      <c r="JR96" s="41">
        <v>0.32275961290322591</v>
      </c>
      <c r="JS96" s="41">
        <v>0.64758635483870963</v>
      </c>
      <c r="JT96" s="41">
        <v>0.61896154838709672</v>
      </c>
      <c r="JU96" s="41">
        <v>5.9632258064516129E-2</v>
      </c>
      <c r="JV96" s="41">
        <v>2.3417594193548394</v>
      </c>
      <c r="JW96" s="41">
        <v>2.036352193548387</v>
      </c>
      <c r="JX96" s="41">
        <v>0.53866735483870953</v>
      </c>
      <c r="JY96" s="41">
        <v>0.60391154838709682</v>
      </c>
      <c r="JZ96" s="41">
        <v>0.65076490322580638</v>
      </c>
      <c r="KA96" s="41">
        <v>0.69998338709677421</v>
      </c>
      <c r="KB96" s="41">
        <v>25.304193548387097</v>
      </c>
      <c r="KC96" s="41">
        <v>23.55290322580645</v>
      </c>
      <c r="KD96" s="41">
        <v>23.830322580645163</v>
      </c>
      <c r="KE96" s="41">
        <v>24.383225806451613</v>
      </c>
      <c r="KF96" s="41">
        <f t="shared" si="92"/>
        <v>-1.4738709677419344</v>
      </c>
      <c r="KG96" s="41">
        <v>43.70000000000001</v>
      </c>
      <c r="KH96" s="41">
        <f t="shared" si="93"/>
        <v>110.99800000000003</v>
      </c>
      <c r="KI96" s="41">
        <v>120</v>
      </c>
      <c r="KJ96" s="41">
        <f t="shared" si="94"/>
        <v>9.0019999999999669</v>
      </c>
      <c r="KK96" s="41">
        <v>0.41773125000000005</v>
      </c>
      <c r="KL96" s="41">
        <v>0.18927812499999996</v>
      </c>
      <c r="KM96" s="41">
        <v>7.5931249999999978E-2</v>
      </c>
      <c r="KN96" s="41">
        <v>0.37961249999999996</v>
      </c>
      <c r="KO96" s="41">
        <v>9.9362499999999992E-2</v>
      </c>
      <c r="KP96" s="41">
        <v>7.4675000000000019E-2</v>
      </c>
      <c r="KQ96" s="41">
        <v>0.61539453124999988</v>
      </c>
      <c r="KR96" s="41">
        <v>0.58477846875000006</v>
      </c>
      <c r="KS96" s="41">
        <v>0.69305118750000005</v>
      </c>
      <c r="KT96" s="41">
        <v>0.66726062500000005</v>
      </c>
      <c r="KU96" s="41">
        <v>0.31148712500000009</v>
      </c>
      <c r="KV96" s="41">
        <v>0.42897046875</v>
      </c>
      <c r="KW96" s="41">
        <v>0.37630834375000005</v>
      </c>
      <c r="KX96" s="41">
        <v>0.69675915624999984</v>
      </c>
      <c r="KY96" s="41">
        <v>0.67131643750000003</v>
      </c>
      <c r="KZ96" s="41">
        <v>2.4687500000000005E-2</v>
      </c>
      <c r="LA96" s="41">
        <v>3.2345947187499999</v>
      </c>
      <c r="LB96" s="41">
        <v>2.8481755937499993</v>
      </c>
      <c r="LC96" s="41">
        <v>0.5430115312499999</v>
      </c>
      <c r="LD96" s="41">
        <v>0.61199981250000013</v>
      </c>
      <c r="LE96" s="41">
        <v>0.66728662500000002</v>
      </c>
      <c r="LF96" s="41">
        <v>0.71739828125000016</v>
      </c>
      <c r="LG96" s="41">
        <v>19.21218750000001</v>
      </c>
      <c r="LH96" s="41">
        <v>16.421562499999997</v>
      </c>
      <c r="LI96" s="41">
        <v>16.721250000000001</v>
      </c>
      <c r="LJ96" s="41">
        <v>16.361874999999994</v>
      </c>
      <c r="LK96" s="41">
        <f t="shared" si="95"/>
        <v>-2.4909375000000082</v>
      </c>
      <c r="LL96" s="41">
        <v>56.156875000000014</v>
      </c>
      <c r="LM96" s="41">
        <f t="shared" si="96"/>
        <v>142.63846250000003</v>
      </c>
      <c r="LN96" s="41">
        <v>150</v>
      </c>
      <c r="LO96" s="41">
        <f t="shared" si="97"/>
        <v>7.3615374999999688</v>
      </c>
      <c r="LP96" s="41">
        <v>0.44012000000000001</v>
      </c>
      <c r="LQ96" s="41">
        <v>0.17104750000000005</v>
      </c>
      <c r="LR96" s="41">
        <v>4.5520000000000005E-2</v>
      </c>
      <c r="LS96" s="41">
        <v>0.39907999999999993</v>
      </c>
      <c r="LT96" s="41">
        <v>7.3384999999999992E-2</v>
      </c>
      <c r="LU96" s="41">
        <v>5.8582500000000003E-2</v>
      </c>
      <c r="LV96" s="41">
        <v>0.71341765000000001</v>
      </c>
      <c r="LW96" s="41">
        <v>0.68867515000000012</v>
      </c>
      <c r="LX96" s="41">
        <v>0.81266412500000007</v>
      </c>
      <c r="LY96" s="41">
        <v>0.79550374999999995</v>
      </c>
      <c r="LZ96" s="41">
        <v>0.39959460000000002</v>
      </c>
      <c r="MA96" s="41">
        <v>0.58063727499999995</v>
      </c>
      <c r="MB96" s="41">
        <v>0.4395798749999999</v>
      </c>
      <c r="MC96" s="41">
        <v>0.76501102499999996</v>
      </c>
      <c r="MD96" s="41">
        <v>0.74400692499999999</v>
      </c>
      <c r="ME96" s="41">
        <v>1.48025E-2</v>
      </c>
      <c r="MF96" s="41">
        <v>5.0491465999999976</v>
      </c>
      <c r="MG96" s="41">
        <v>4.4817302749999994</v>
      </c>
      <c r="MH96" s="41">
        <v>0.54094022500000016</v>
      </c>
      <c r="MI96" s="41">
        <v>0.61590990000000001</v>
      </c>
      <c r="MJ96" s="41">
        <v>0.68032242500000006</v>
      </c>
      <c r="MK96" s="41">
        <v>0.73250189999999982</v>
      </c>
      <c r="ML96" s="41">
        <v>22.103750000000005</v>
      </c>
      <c r="MM96" s="41">
        <v>19.418750000000003</v>
      </c>
      <c r="MN96" s="41">
        <v>19.929250000000003</v>
      </c>
      <c r="MO96" s="41">
        <v>19.893000000000004</v>
      </c>
      <c r="MP96" s="41">
        <f t="shared" si="98"/>
        <v>-2.1745000000000019</v>
      </c>
      <c r="MQ96" s="41">
        <v>64.646500000000017</v>
      </c>
      <c r="MR96" s="41">
        <f t="shared" si="99"/>
        <v>164.20211000000003</v>
      </c>
      <c r="MS96" s="41">
        <v>150</v>
      </c>
      <c r="MT96" s="41">
        <f t="shared" si="100"/>
        <v>-14.202110000000033</v>
      </c>
      <c r="MU96" s="41">
        <v>0.39588499999999999</v>
      </c>
      <c r="MV96" s="41">
        <v>0.14679</v>
      </c>
      <c r="MW96" s="41">
        <v>3.5077500000000018E-2</v>
      </c>
      <c r="MX96" s="41">
        <v>0.3487075</v>
      </c>
      <c r="MY96" s="41">
        <v>5.7625000000000003E-2</v>
      </c>
      <c r="MZ96" s="41">
        <v>4.7225000000000003E-2</v>
      </c>
      <c r="NA96" s="41">
        <v>0.74513499999999977</v>
      </c>
      <c r="NB96" s="41">
        <v>0.71592409999999984</v>
      </c>
      <c r="NC96" s="41">
        <v>0.8374768749999999</v>
      </c>
      <c r="ND96" s="41">
        <v>0.81759402500000022</v>
      </c>
      <c r="NE96" s="41">
        <v>0.43646609999999997</v>
      </c>
      <c r="NF96" s="41">
        <v>0.61496054999999994</v>
      </c>
      <c r="NG96" s="41">
        <v>0.45832465000000006</v>
      </c>
      <c r="NH96" s="41">
        <v>0.78660462499999995</v>
      </c>
      <c r="NI96" s="41">
        <v>0.76126660000000002</v>
      </c>
      <c r="NJ96" s="41">
        <v>1.0400000000000003E-2</v>
      </c>
      <c r="NK96" s="41">
        <v>5.927436049999999</v>
      </c>
      <c r="NL96" s="41">
        <v>5.0972943250000018</v>
      </c>
      <c r="NM96" s="41">
        <v>0.5474822250000001</v>
      </c>
      <c r="NN96" s="41">
        <v>0.615075975</v>
      </c>
      <c r="NO96" s="41">
        <v>0.68922709999999987</v>
      </c>
      <c r="NP96" s="41">
        <v>0.73571147500000011</v>
      </c>
      <c r="NQ96" s="41">
        <v>23.603999999999992</v>
      </c>
      <c r="NR96" s="41">
        <v>21.936250000000005</v>
      </c>
      <c r="NS96" s="41">
        <v>21.687000000000001</v>
      </c>
      <c r="NT96" s="41">
        <v>22.065750000000001</v>
      </c>
      <c r="NU96" s="41">
        <f t="shared" si="101"/>
        <v>-1.9169999999999909</v>
      </c>
      <c r="NV96" s="41">
        <v>67.751000000000033</v>
      </c>
      <c r="NW96" s="41">
        <f t="shared" si="102"/>
        <v>172.08754000000008</v>
      </c>
      <c r="NX96" s="41">
        <v>174</v>
      </c>
      <c r="NY96" s="41">
        <f t="shared" si="103"/>
        <v>1.9124599999999248</v>
      </c>
      <c r="NZ96" s="41">
        <v>0.36611621621621626</v>
      </c>
      <c r="OA96" s="41">
        <v>0.13920540540540541</v>
      </c>
      <c r="OB96" s="41">
        <v>3.3281081081081076E-2</v>
      </c>
      <c r="OC96" s="41">
        <v>0.327727027027027</v>
      </c>
      <c r="OD96" s="41">
        <v>5.3816216216216198E-2</v>
      </c>
      <c r="OE96" s="41">
        <v>4.5108108108108107E-2</v>
      </c>
      <c r="OF96" s="41">
        <v>0.7428907837837837</v>
      </c>
      <c r="OG96" s="41">
        <v>0.71721205405405419</v>
      </c>
      <c r="OH96" s="41">
        <v>0.83350264864864876</v>
      </c>
      <c r="OI96" s="41">
        <v>0.81585140540540535</v>
      </c>
      <c r="OJ96" s="41">
        <v>0.44253240540540528</v>
      </c>
      <c r="OK96" s="41">
        <v>0.61470278378378385</v>
      </c>
      <c r="OL96" s="41">
        <v>0.4482021081081079</v>
      </c>
      <c r="OM96" s="41">
        <v>0.78031667567567564</v>
      </c>
      <c r="ON96" s="41">
        <v>0.75785540540540564</v>
      </c>
      <c r="OO96" s="41">
        <v>8.7081081081081084E-3</v>
      </c>
      <c r="OP96" s="41">
        <v>5.8484672972972991</v>
      </c>
      <c r="OQ96" s="41">
        <v>5.1277770810810805</v>
      </c>
      <c r="OR96" s="41">
        <v>0.53792462162162147</v>
      </c>
      <c r="OS96" s="41">
        <v>0.60314786486486482</v>
      </c>
      <c r="OT96" s="41">
        <v>0.68036794594594585</v>
      </c>
      <c r="OU96" s="41">
        <v>0.72553494594594603</v>
      </c>
      <c r="OV96" s="41">
        <v>14.778918918918921</v>
      </c>
      <c r="OW96" s="41">
        <v>13.841621621621623</v>
      </c>
      <c r="OX96" s="41">
        <v>13.886486486486485</v>
      </c>
      <c r="OY96" s="41">
        <v>13.932972972972973</v>
      </c>
      <c r="OZ96" s="41">
        <f t="shared" si="104"/>
        <v>-0.89243243243243597</v>
      </c>
      <c r="PA96" s="41">
        <v>36.733783783783792</v>
      </c>
      <c r="PB96" s="41">
        <f t="shared" si="105"/>
        <v>93.30381081081083</v>
      </c>
      <c r="PC96" s="41">
        <v>184</v>
      </c>
      <c r="PD96" s="41">
        <f t="shared" si="106"/>
        <v>90.69618918918917</v>
      </c>
      <c r="PE96" s="41">
        <v>0.42175600000000002</v>
      </c>
      <c r="PF96" s="41">
        <v>0.13792800000000005</v>
      </c>
      <c r="PG96" s="41">
        <v>5.3465999999999986E-2</v>
      </c>
      <c r="PH96" s="41">
        <v>0.37601800000000002</v>
      </c>
      <c r="PI96" s="41">
        <v>6.8418000000000007E-2</v>
      </c>
      <c r="PJ96" s="41">
        <v>6.1826000000000034E-2</v>
      </c>
      <c r="PK96" s="41">
        <v>0.72028411999999986</v>
      </c>
      <c r="PL96" s="41">
        <v>0.69152296000000024</v>
      </c>
      <c r="PM96" s="41">
        <v>0.77495442000000014</v>
      </c>
      <c r="PN96" s="41">
        <v>0.75108352</v>
      </c>
      <c r="PO96" s="41">
        <v>0.33723258000000006</v>
      </c>
      <c r="PP96" s="41">
        <v>0.44243578000000006</v>
      </c>
      <c r="PQ96" s="41">
        <v>0.50678929999999989</v>
      </c>
      <c r="PR96" s="41">
        <v>0.74399298000000014</v>
      </c>
      <c r="PS96" s="41">
        <v>0.71733449999999976</v>
      </c>
      <c r="PT96" s="41">
        <v>6.5919999999999989E-3</v>
      </c>
      <c r="PU96" s="41">
        <v>5.2091988999999987</v>
      </c>
      <c r="PV96" s="41">
        <v>4.5378795600000013</v>
      </c>
      <c r="PW96" s="41">
        <v>0.65447816000000014</v>
      </c>
      <c r="PX96" s="41">
        <v>0.70370229999999989</v>
      </c>
      <c r="PY96" s="41">
        <v>0.77044677999999989</v>
      </c>
      <c r="PZ96" s="41">
        <v>0.80321800000000021</v>
      </c>
      <c r="QA96" s="41">
        <v>23.629199999999997</v>
      </c>
      <c r="QB96" s="41">
        <v>23.578799999999998</v>
      </c>
      <c r="QC96" s="41">
        <v>23.508799999999994</v>
      </c>
      <c r="QD96" s="41">
        <v>23.207999999999998</v>
      </c>
      <c r="QE96" s="41">
        <f t="shared" si="107"/>
        <v>-0.12040000000000362</v>
      </c>
      <c r="QF96" s="41">
        <v>53.339199999999991</v>
      </c>
      <c r="QG96" s="41">
        <f t="shared" si="108"/>
        <v>135.48156799999998</v>
      </c>
      <c r="QH96" s="41">
        <v>185</v>
      </c>
      <c r="QI96" s="41">
        <f t="shared" si="109"/>
        <v>49.518432000000018</v>
      </c>
      <c r="QJ96" s="41">
        <v>0.35573235294117644</v>
      </c>
      <c r="QK96" s="41">
        <v>0.17233529411764703</v>
      </c>
      <c r="QL96" s="41">
        <v>6.5291176470588241E-2</v>
      </c>
      <c r="QM96" s="41">
        <v>0.25473823529411765</v>
      </c>
      <c r="QN96" s="41">
        <v>7.1973529411764728E-2</v>
      </c>
      <c r="QO96" s="41">
        <v>6.8088235294117658E-2</v>
      </c>
      <c r="QP96" s="41">
        <v>0.6620986176470588</v>
      </c>
      <c r="QQ96" s="41">
        <v>0.55903349999999996</v>
      </c>
      <c r="QR96" s="41">
        <v>0.68937255882352944</v>
      </c>
      <c r="QS96" s="41">
        <v>0.59119632352941198</v>
      </c>
      <c r="QT96" s="41">
        <v>0.41067241176470587</v>
      </c>
      <c r="QU96" s="41">
        <v>0.45139044117647059</v>
      </c>
      <c r="QV96" s="41">
        <v>0.34662049999999994</v>
      </c>
      <c r="QW96" s="41">
        <v>0.67791502941176462</v>
      </c>
      <c r="QX96" s="41">
        <v>0.57751491176470593</v>
      </c>
      <c r="QY96" s="41">
        <v>3.885294117647058E-3</v>
      </c>
      <c r="QZ96" s="41">
        <v>3.9897766764705884</v>
      </c>
      <c r="RA96" s="41">
        <v>2.5670195294117644</v>
      </c>
      <c r="RB96" s="41">
        <v>0.50335038235294116</v>
      </c>
      <c r="RC96" s="41">
        <v>0.52352632352941164</v>
      </c>
      <c r="RD96" s="41">
        <v>0.63059708823529392</v>
      </c>
      <c r="RE96" s="41">
        <v>0.64566152941176469</v>
      </c>
      <c r="RF96" s="41">
        <v>25.98970588235294</v>
      </c>
      <c r="RG96" s="41">
        <v>27.895882352941179</v>
      </c>
      <c r="RH96" s="41">
        <v>27.365294117647061</v>
      </c>
      <c r="RI96" s="41">
        <v>27.023235294117651</v>
      </c>
      <c r="RJ96" s="41">
        <f t="shared" si="110"/>
        <v>1.3755882352941207</v>
      </c>
      <c r="RK96" s="41">
        <v>56.719999999999985</v>
      </c>
      <c r="RL96" s="41">
        <f t="shared" si="111"/>
        <v>144.06879999999995</v>
      </c>
      <c r="RM96" s="41">
        <v>197</v>
      </c>
      <c r="RN96" s="41">
        <f t="shared" si="112"/>
        <v>52.931200000000047</v>
      </c>
      <c r="RO96" s="41">
        <v>0.31911111111111112</v>
      </c>
      <c r="RP96" s="41">
        <v>0.13372592592592591</v>
      </c>
      <c r="RQ96" s="41">
        <v>6.9474074074074063E-2</v>
      </c>
      <c r="RR96" s="41">
        <v>0.22909259259259257</v>
      </c>
      <c r="RS96" s="41">
        <v>8.1748148148148139E-2</v>
      </c>
      <c r="RT96" s="41">
        <v>6.3966666666666672E-2</v>
      </c>
      <c r="RU96" s="41">
        <v>0.58998722222222233</v>
      </c>
      <c r="RV96" s="41">
        <v>0.47365144444444451</v>
      </c>
      <c r="RW96" s="41">
        <v>0.64097081481481466</v>
      </c>
      <c r="RX96" s="41">
        <v>0.5343404814814815</v>
      </c>
      <c r="RY96" s="41">
        <v>0.24158755555555553</v>
      </c>
      <c r="RZ96" s="41">
        <v>0.31919777777777775</v>
      </c>
      <c r="SA96" s="41">
        <v>0.40788459259259263</v>
      </c>
      <c r="SB96" s="41">
        <v>0.66437688888888879</v>
      </c>
      <c r="SC96" s="41">
        <v>0.56317877777777781</v>
      </c>
      <c r="SD96" s="41">
        <v>1.7781481481481485E-2</v>
      </c>
      <c r="SE96" s="41">
        <v>2.9413287407407411</v>
      </c>
      <c r="SF96" s="41">
        <v>1.8208511851851852</v>
      </c>
      <c r="SG96" s="41">
        <v>0.63933874074074071</v>
      </c>
      <c r="SH96" s="41">
        <v>0.69207262962962957</v>
      </c>
      <c r="SI96" s="41">
        <v>0.7434994444444446</v>
      </c>
      <c r="SJ96" s="41">
        <v>0.78097907407407385</v>
      </c>
      <c r="SK96" s="41">
        <v>29.247037037037039</v>
      </c>
      <c r="SL96" s="41">
        <v>30.9837037037037</v>
      </c>
      <c r="SM96" s="41">
        <v>31.348148148148137</v>
      </c>
      <c r="SN96" s="41">
        <v>31.031851851851858</v>
      </c>
      <c r="SO96" s="41">
        <f t="shared" si="113"/>
        <v>2.1011111111110985</v>
      </c>
      <c r="SP96" s="42">
        <v>63.614814814814828</v>
      </c>
      <c r="SQ96" s="42">
        <f t="shared" si="114"/>
        <v>161.58162962962967</v>
      </c>
      <c r="SR96" s="42">
        <v>202.5</v>
      </c>
      <c r="SS96" s="42">
        <f t="shared" si="115"/>
        <v>40.918370370370326</v>
      </c>
      <c r="ST96" s="41">
        <v>0.25896410256410268</v>
      </c>
      <c r="SU96" s="41">
        <v>0.13925641025641028</v>
      </c>
      <c r="SV96" s="41">
        <v>0.11898461538461537</v>
      </c>
      <c r="SW96" s="41">
        <v>0.1885307692307692</v>
      </c>
      <c r="SX96" s="41">
        <v>0.10348461538461538</v>
      </c>
      <c r="SY96" s="41">
        <v>7.4774358974358995E-2</v>
      </c>
      <c r="SZ96" s="41">
        <v>0.42779074358974356</v>
      </c>
      <c r="TA96" s="41">
        <v>0.29084115384615383</v>
      </c>
      <c r="TB96" s="41">
        <v>0.36956858974358969</v>
      </c>
      <c r="TC96" s="41">
        <v>0.22634517948717944</v>
      </c>
      <c r="TD96" s="41">
        <v>0.14629217948717946</v>
      </c>
      <c r="TE96" s="41">
        <v>7.8301948717948724E-2</v>
      </c>
      <c r="TF96" s="41">
        <v>0.30013948717948719</v>
      </c>
      <c r="TG96" s="41">
        <v>0.55098948717948704</v>
      </c>
      <c r="TH96" s="41">
        <v>0.43187566666666671</v>
      </c>
      <c r="TI96" s="41">
        <v>2.8710256410256409E-2</v>
      </c>
      <c r="TJ96" s="41">
        <v>1.5041551025641025</v>
      </c>
      <c r="TK96" s="41">
        <v>0.82402061538461535</v>
      </c>
      <c r="TL96" s="41">
        <v>0.81900884615384617</v>
      </c>
      <c r="TM96" s="41">
        <v>0.70058797435897424</v>
      </c>
      <c r="TN96" s="41">
        <v>0.85923212820512818</v>
      </c>
      <c r="TO96" s="41">
        <v>0.76812999999999998</v>
      </c>
      <c r="TP96" s="41">
        <v>31.175384615384619</v>
      </c>
      <c r="TQ96" s="41">
        <v>36.975897435897437</v>
      </c>
      <c r="TR96" s="41">
        <v>37.470256410256411</v>
      </c>
      <c r="TS96" s="41">
        <v>36.147435897435898</v>
      </c>
      <c r="TT96" s="41">
        <f t="shared" si="62"/>
        <v>6.294871794871792</v>
      </c>
      <c r="TU96" s="41">
        <v>70.945641025641038</v>
      </c>
      <c r="TV96" s="41">
        <f t="shared" si="65"/>
        <v>180.20192820512824</v>
      </c>
      <c r="TW96" s="41">
        <v>207</v>
      </c>
      <c r="TX96" s="41">
        <f t="shared" si="66"/>
        <v>26.79807179487176</v>
      </c>
      <c r="TY96" s="41">
        <v>0.25254285714285712</v>
      </c>
      <c r="TZ96" s="41">
        <v>0.14268571428571425</v>
      </c>
      <c r="UA96" s="41">
        <v>0.13019642857142857</v>
      </c>
      <c r="UB96" s="41">
        <v>0.1819821428571429</v>
      </c>
      <c r="UC96" s="41">
        <v>0.11191428571428567</v>
      </c>
      <c r="UD96" s="41">
        <v>7.6299999999999993E-2</v>
      </c>
      <c r="UE96" s="41">
        <v>0.38371967857142852</v>
      </c>
      <c r="UF96" s="41">
        <v>0.23816010714285712</v>
      </c>
      <c r="UG96" s="41">
        <v>0.31758707142857145</v>
      </c>
      <c r="UH96" s="41">
        <v>0.16580035714285715</v>
      </c>
      <c r="UI96" s="41">
        <v>0.11962646428571426</v>
      </c>
      <c r="UJ96" s="41">
        <v>4.4820892857142858E-2</v>
      </c>
      <c r="UK96" s="41">
        <v>0.27695074999999991</v>
      </c>
      <c r="UL96" s="41">
        <v>0.53422807142857154</v>
      </c>
      <c r="UM96" s="41">
        <v>0.40906317857142849</v>
      </c>
      <c r="UN96" s="41">
        <v>3.5614285714285709E-2</v>
      </c>
      <c r="UO96" s="41">
        <v>1.2580600714285715</v>
      </c>
      <c r="UP96" s="41">
        <v>0.62757903571428575</v>
      </c>
      <c r="UQ96" s="41">
        <v>0.87753846428571447</v>
      </c>
      <c r="UR96" s="41">
        <v>0.7214719285714285</v>
      </c>
      <c r="US96" s="41">
        <v>0.90302182142857135</v>
      </c>
      <c r="UT96" s="41">
        <v>0.78036124999999978</v>
      </c>
      <c r="UU96" s="41">
        <v>32.800714285714278</v>
      </c>
      <c r="UV96" s="41">
        <v>33.378928571428567</v>
      </c>
      <c r="UW96" s="41">
        <v>33.28821428571429</v>
      </c>
      <c r="UX96" s="41">
        <v>32.358928571428571</v>
      </c>
      <c r="UY96" s="41">
        <f t="shared" si="116"/>
        <v>0.48750000000001137</v>
      </c>
      <c r="UZ96" s="42">
        <v>75.985357142857154</v>
      </c>
      <c r="VA96" s="42">
        <f t="shared" si="117"/>
        <v>193.00280714285716</v>
      </c>
      <c r="VB96" s="42">
        <v>206</v>
      </c>
      <c r="VC96" s="42">
        <f t="shared" si="118"/>
        <v>12.997192857142835</v>
      </c>
      <c r="VD96" s="41">
        <f t="shared" si="71"/>
        <v>24.444160417953544</v>
      </c>
      <c r="VE96" s="41">
        <f t="shared" si="72"/>
        <v>24.716070194491543</v>
      </c>
      <c r="VF96" s="41">
        <f t="shared" si="120"/>
        <v>5.6549892869725378</v>
      </c>
    </row>
    <row r="97" spans="1:578" x14ac:dyDescent="0.25">
      <c r="A97" s="4">
        <v>2</v>
      </c>
      <c r="B97" s="4">
        <v>10</v>
      </c>
      <c r="C97" s="28">
        <v>1006</v>
      </c>
      <c r="D97" s="42">
        <v>-9999</v>
      </c>
      <c r="E97" s="4">
        <v>20</v>
      </c>
      <c r="F97" s="4">
        <v>6</v>
      </c>
      <c r="G97" s="4">
        <v>48.8</v>
      </c>
      <c r="H97" s="40">
        <v>369.50759493670881</v>
      </c>
      <c r="I97" s="40">
        <f t="shared" si="73"/>
        <v>418.30759493670882</v>
      </c>
      <c r="J97" s="41">
        <f t="shared" si="74"/>
        <v>0.86516565653921162</v>
      </c>
      <c r="K97" s="4" t="s">
        <v>9</v>
      </c>
      <c r="L97" s="42">
        <v>225</v>
      </c>
      <c r="M97" s="42">
        <f t="shared" si="68"/>
        <v>252.00000000000003</v>
      </c>
      <c r="N97" s="40">
        <v>65.12</v>
      </c>
      <c r="O97" s="40">
        <v>14.719999999999999</v>
      </c>
      <c r="P97" s="40">
        <v>20.160000000000004</v>
      </c>
      <c r="Q97" s="40">
        <v>68.400000000000006</v>
      </c>
      <c r="R97" s="40">
        <v>13.439999999999998</v>
      </c>
      <c r="S97" s="40">
        <v>18.160000000000004</v>
      </c>
      <c r="T97" s="40">
        <v>68.400000000000006</v>
      </c>
      <c r="U97" s="40">
        <v>13.439999999999998</v>
      </c>
      <c r="V97" s="40">
        <v>18.160000000000004</v>
      </c>
      <c r="W97" s="40">
        <v>68.400000000000006</v>
      </c>
      <c r="X97" s="40">
        <v>15.439999999999998</v>
      </c>
      <c r="Y97" s="40">
        <v>16.160000000000004</v>
      </c>
      <c r="Z97" s="40">
        <v>58.4</v>
      </c>
      <c r="AA97" s="40">
        <v>17.439999999999998</v>
      </c>
      <c r="AB97" s="40">
        <v>24.160000000000004</v>
      </c>
      <c r="AC97" s="40">
        <v>71.84</v>
      </c>
      <c r="AD97" s="40">
        <v>4.7199999999999989</v>
      </c>
      <c r="AE97" s="40">
        <v>23.439999999999998</v>
      </c>
      <c r="AF97" s="57">
        <v>-9999</v>
      </c>
      <c r="AG97" s="42">
        <v>-9999</v>
      </c>
      <c r="AH97" s="42">
        <v>-9999</v>
      </c>
      <c r="AI97" s="42">
        <v>-9999</v>
      </c>
      <c r="AJ97" s="42">
        <v>-9999</v>
      </c>
      <c r="AK97" s="42">
        <v>-9999</v>
      </c>
      <c r="AL97" s="42">
        <v>-9999</v>
      </c>
      <c r="AM97" s="42">
        <v>-9999</v>
      </c>
      <c r="AN97" s="42">
        <v>-9999</v>
      </c>
      <c r="AO97" s="42">
        <v>-9999</v>
      </c>
      <c r="AP97" s="42">
        <v>-9999</v>
      </c>
      <c r="AQ97" s="42">
        <v>-9999</v>
      </c>
      <c r="AR97" s="42">
        <v>-9999</v>
      </c>
      <c r="AS97" s="42">
        <v>-9999</v>
      </c>
      <c r="AT97" s="42">
        <v>-9999</v>
      </c>
      <c r="AU97" s="42">
        <v>-9999</v>
      </c>
      <c r="AV97" s="42">
        <v>-9999</v>
      </c>
      <c r="AW97" s="42">
        <v>-9999</v>
      </c>
      <c r="AX97" s="42">
        <v>-9999</v>
      </c>
      <c r="AY97" s="42">
        <v>-9999</v>
      </c>
      <c r="AZ97" s="41">
        <v>3.6477176983694304</v>
      </c>
      <c r="BA97" s="41">
        <v>2.6032093000149037</v>
      </c>
      <c r="BB97" s="41">
        <v>1.6787523591934044</v>
      </c>
      <c r="BC97" s="41">
        <v>1.7399999999999998</v>
      </c>
      <c r="BD97" s="41">
        <v>1.7782634611563681</v>
      </c>
      <c r="BE97" s="41">
        <v>1.6554809843400451</v>
      </c>
      <c r="BF97" s="41">
        <v>1.6729924091090691</v>
      </c>
      <c r="BG97" s="41">
        <f>(2*AZ97)+(2*BA97)+(4*BB97)</f>
        <v>19.216863433542287</v>
      </c>
      <c r="BH97" s="41">
        <f>BG97+(4*BC97)</f>
        <v>26.176863433542287</v>
      </c>
      <c r="BI97" s="41">
        <f>(BH97+(BD97*4))</f>
        <v>33.289917278167763</v>
      </c>
      <c r="BJ97" s="41">
        <f>(BD97*4)</f>
        <v>7.1130538446254725</v>
      </c>
      <c r="BK97" s="41">
        <f>(BE97*4)</f>
        <v>6.6219239373601804</v>
      </c>
      <c r="BL97" s="41">
        <f>(BF97*4)</f>
        <v>6.6919696364362764</v>
      </c>
      <c r="BM97" s="41">
        <f>SUM(BJ97:BL97)</f>
        <v>20.426947418421928</v>
      </c>
      <c r="BN97" s="41">
        <v>5.179164395103335</v>
      </c>
      <c r="BO97" s="41">
        <v>3.6017685925778724</v>
      </c>
      <c r="BP97" s="41">
        <v>2.7565312406873947</v>
      </c>
      <c r="BQ97" s="41">
        <v>3.55</v>
      </c>
      <c r="BR97" s="41">
        <v>3.586330220544407</v>
      </c>
      <c r="BS97" s="41">
        <v>4.026845637583893</v>
      </c>
      <c r="BT97" s="41">
        <v>2.9364762285257684</v>
      </c>
      <c r="BU97" s="41">
        <f>(2*BN97)+(2*BO97)+(4*BP97)</f>
        <v>28.587990938111993</v>
      </c>
      <c r="BV97" s="41">
        <f>BU97+(4*BQ97)</f>
        <v>42.787990938111989</v>
      </c>
      <c r="BW97" s="41">
        <f>(BV97+(BR97*4))</f>
        <v>57.13331182028962</v>
      </c>
      <c r="BX97" s="41">
        <f>(BR97*4)</f>
        <v>14.345320882177628</v>
      </c>
      <c r="BY97" s="41">
        <f>(BS97*4)</f>
        <v>16.107382550335572</v>
      </c>
      <c r="BZ97" s="41">
        <f>(BT97*4)</f>
        <v>11.745904914103074</v>
      </c>
      <c r="CA97" s="42">
        <v>-9999</v>
      </c>
      <c r="CB97" s="42">
        <v>-9999</v>
      </c>
      <c r="CC97" s="42">
        <v>-9999</v>
      </c>
      <c r="CD97" s="63">
        <v>-9999</v>
      </c>
      <c r="CE97" s="60">
        <v>-9999</v>
      </c>
      <c r="CF97" s="42">
        <v>-9999</v>
      </c>
      <c r="CG97" s="42">
        <v>-9999</v>
      </c>
      <c r="CH97" s="61">
        <v>-9999</v>
      </c>
      <c r="CI97" s="60">
        <v>-9999</v>
      </c>
      <c r="CJ97" s="42">
        <v>-9999</v>
      </c>
      <c r="CK97" s="42">
        <v>-9999</v>
      </c>
      <c r="CL97" s="62">
        <v>-9999</v>
      </c>
      <c r="CM97" s="60">
        <v>-9999</v>
      </c>
      <c r="CN97" s="42">
        <v>-9999</v>
      </c>
      <c r="CO97" s="42">
        <v>-9999</v>
      </c>
      <c r="CP97" s="62">
        <v>-9999</v>
      </c>
      <c r="CQ97" s="60">
        <v>-9999</v>
      </c>
      <c r="CR97" s="42">
        <v>-9999</v>
      </c>
      <c r="CS97" s="42">
        <v>-9999</v>
      </c>
      <c r="CT97" s="8">
        <v>1692.7</v>
      </c>
      <c r="CU97" s="8">
        <v>4.7304170905391771</v>
      </c>
      <c r="CV97" s="8">
        <v>4.6624875000000001</v>
      </c>
      <c r="CW97" s="8">
        <v>3630.4654972265344</v>
      </c>
      <c r="CX97" s="25">
        <f t="shared" si="119"/>
        <v>3630.4654972265344</v>
      </c>
      <c r="CY97" s="25">
        <f t="shared" si="75"/>
        <v>3679.7826086956525</v>
      </c>
      <c r="CZ97" s="60">
        <v>-9999</v>
      </c>
      <c r="DA97" s="43">
        <v>3</v>
      </c>
      <c r="DB97" s="41">
        <f t="shared" si="76"/>
        <v>108.91396491679603</v>
      </c>
      <c r="DC97" s="41">
        <v>65.8</v>
      </c>
      <c r="DD97" s="41">
        <v>1378</v>
      </c>
      <c r="DE97" s="41">
        <f t="shared" si="70"/>
        <v>47.750362844702465</v>
      </c>
      <c r="DF97" s="41">
        <v>0</v>
      </c>
      <c r="DG97" s="41">
        <v>0.80413421052631551</v>
      </c>
      <c r="DH97" s="41">
        <v>0.58077368421052633</v>
      </c>
      <c r="DI97" s="41">
        <v>0.48861842105263154</v>
      </c>
      <c r="DJ97" s="41">
        <v>0.76945526315789481</v>
      </c>
      <c r="DK97" s="41">
        <v>0.50446315789473672</v>
      </c>
      <c r="DL97" s="41">
        <v>0.31104473684210526</v>
      </c>
      <c r="DM97" s="41">
        <v>0.22877852631578946</v>
      </c>
      <c r="DN97" s="41">
        <v>0.20788905263157892</v>
      </c>
      <c r="DO97" s="41">
        <v>0.24436849999999993</v>
      </c>
      <c r="DP97" s="41">
        <v>0.22362397368421055</v>
      </c>
      <c r="DQ97" s="41">
        <v>7.0378552631578953E-2</v>
      </c>
      <c r="DR97" s="41">
        <v>8.691310526315793E-2</v>
      </c>
      <c r="DS97" s="41">
        <v>0.16097163157894739</v>
      </c>
      <c r="DT97" s="41">
        <v>0.44208918421052629</v>
      </c>
      <c r="DU97" s="41">
        <v>0.42425600000000013</v>
      </c>
      <c r="DV97" s="41">
        <v>0.19341842105263155</v>
      </c>
      <c r="DW97" s="41">
        <v>0.59570199999999984</v>
      </c>
      <c r="DX97" s="41">
        <v>0.52680968421052632</v>
      </c>
      <c r="DY97" s="41">
        <v>0.65794268421052626</v>
      </c>
      <c r="DZ97" s="41">
        <v>0.70666542105263164</v>
      </c>
      <c r="EA97" s="41">
        <v>0.70451315789473679</v>
      </c>
      <c r="EB97" s="41">
        <v>0.74570099999999984</v>
      </c>
      <c r="EC97" s="41">
        <v>19.880263157894728</v>
      </c>
      <c r="ED97" s="41">
        <v>23.091842105263165</v>
      </c>
      <c r="EE97" s="41">
        <v>23.693157894736839</v>
      </c>
      <c r="EF97" s="41">
        <v>24.37947368421052</v>
      </c>
      <c r="EG97" s="41">
        <f t="shared" si="77"/>
        <v>3.8128947368421109</v>
      </c>
      <c r="EH97" s="41">
        <v>37.344999999999999</v>
      </c>
      <c r="EI97" s="42">
        <f t="shared" si="78"/>
        <v>94.856300000000005</v>
      </c>
      <c r="EJ97" s="4">
        <v>105</v>
      </c>
      <c r="EK97" s="40">
        <f t="shared" si="79"/>
        <v>10.143699999999995</v>
      </c>
      <c r="EL97" s="41">
        <v>0.74547857142857143</v>
      </c>
      <c r="EM97" s="41">
        <v>0.52786666666666671</v>
      </c>
      <c r="EN97" s="41">
        <v>0.42284285714285685</v>
      </c>
      <c r="EO97" s="41">
        <v>0.71450000000000002</v>
      </c>
      <c r="EP97" s="41">
        <v>0.44357380952380959</v>
      </c>
      <c r="EQ97" s="41">
        <v>0.27538095238095245</v>
      </c>
      <c r="ER97" s="41">
        <v>0.25374416666666672</v>
      </c>
      <c r="ES97" s="41">
        <v>0.23395566666666673</v>
      </c>
      <c r="ET97" s="41">
        <v>0.27724314285714291</v>
      </c>
      <c r="EU97" s="41">
        <v>0.25767226190476183</v>
      </c>
      <c r="EV97" s="41">
        <v>8.7084880952380914E-2</v>
      </c>
      <c r="EW97" s="41">
        <v>0.11241528571428573</v>
      </c>
      <c r="EX97" s="41">
        <v>0.17057507142857137</v>
      </c>
      <c r="EY97" s="41">
        <v>0.46062761904761906</v>
      </c>
      <c r="EZ97" s="41">
        <v>0.44386169047619056</v>
      </c>
      <c r="FA97" s="41">
        <v>0.16819285714285717</v>
      </c>
      <c r="FB97" s="41">
        <v>0.68724397619047617</v>
      </c>
      <c r="FC97" s="41">
        <v>0.61705666666666681</v>
      </c>
      <c r="FD97" s="41">
        <v>0.61887930952380954</v>
      </c>
      <c r="FE97" s="41">
        <v>0.68025061904761885</v>
      </c>
      <c r="FF97" s="41">
        <v>0.6738360476190477</v>
      </c>
      <c r="FG97" s="41">
        <v>0.72530538095238095</v>
      </c>
      <c r="FH97" s="41">
        <v>22.66714285714286</v>
      </c>
      <c r="FI97" s="41">
        <v>23.844761904761906</v>
      </c>
      <c r="FJ97" s="41">
        <v>24.496904761904766</v>
      </c>
      <c r="FK97" s="41">
        <v>25.525952380952383</v>
      </c>
      <c r="FL97" s="41">
        <f t="shared" si="80"/>
        <v>1.8297619047619058</v>
      </c>
      <c r="FM97" s="41">
        <v>38.683095238095234</v>
      </c>
      <c r="FN97" s="40">
        <f t="shared" si="81"/>
        <v>98.255061904761902</v>
      </c>
      <c r="FO97" s="4">
        <v>105</v>
      </c>
      <c r="FP97" s="40">
        <f t="shared" si="82"/>
        <v>6.7449380952380977</v>
      </c>
      <c r="FQ97" s="41">
        <v>0.75732888888888905</v>
      </c>
      <c r="FR97" s="41">
        <v>0.52093777777777772</v>
      </c>
      <c r="FS97" s="41">
        <v>0.38783555555555549</v>
      </c>
      <c r="FT97" s="41">
        <v>0.72263777777777782</v>
      </c>
      <c r="FU97" s="41">
        <v>0.4125733333333334</v>
      </c>
      <c r="FV97" s="41">
        <v>0.26613999999999999</v>
      </c>
      <c r="FW97" s="41">
        <v>0.2945956666666667</v>
      </c>
      <c r="FX97" s="41">
        <v>0.27341675555555561</v>
      </c>
      <c r="FY97" s="41">
        <v>0.32469988888888884</v>
      </c>
      <c r="FZ97" s="41">
        <v>0.30401448888888888</v>
      </c>
      <c r="GA97" s="41">
        <v>0.11651242222222226</v>
      </c>
      <c r="GB97" s="41">
        <v>0.14997813333333335</v>
      </c>
      <c r="GC97" s="41">
        <v>0.18470591111111109</v>
      </c>
      <c r="GD97" s="41">
        <v>0.48013828888888899</v>
      </c>
      <c r="GE97" s="41">
        <v>0.46227106666666679</v>
      </c>
      <c r="GF97" s="41">
        <v>0.14643333333333339</v>
      </c>
      <c r="GG97" s="41">
        <v>0.84852695555555568</v>
      </c>
      <c r="GH97" s="41">
        <v>0.76375051111111125</v>
      </c>
      <c r="GI97" s="41">
        <v>0.57258055555555565</v>
      </c>
      <c r="GJ97" s="41">
        <v>0.63530977777777775</v>
      </c>
      <c r="GK97" s="41">
        <v>0.63874980000000015</v>
      </c>
      <c r="GL97" s="41">
        <v>0.69044980000000011</v>
      </c>
      <c r="GM97" s="41">
        <v>20.384444444444437</v>
      </c>
      <c r="GN97" s="41">
        <v>23.953555555555553</v>
      </c>
      <c r="GO97" s="41">
        <v>25.049999999999994</v>
      </c>
      <c r="GP97" s="41">
        <v>25.61644444444444</v>
      </c>
      <c r="GQ97" s="41">
        <f t="shared" si="83"/>
        <v>4.6655555555555566</v>
      </c>
      <c r="GR97" s="40">
        <v>39.071111111111108</v>
      </c>
      <c r="GS97" s="40">
        <f t="shared" si="84"/>
        <v>99.240622222222214</v>
      </c>
      <c r="GT97" s="4">
        <v>104</v>
      </c>
      <c r="GU97" s="41">
        <f t="shared" si="85"/>
        <v>4.7593777777777859</v>
      </c>
      <c r="GV97" s="41">
        <v>0.78720909090909108</v>
      </c>
      <c r="GW97" s="41">
        <v>0.52394090909090907</v>
      </c>
      <c r="GX97" s="41">
        <v>0.35322500000000007</v>
      </c>
      <c r="GY97" s="41">
        <v>0.7535772727272726</v>
      </c>
      <c r="GZ97" s="41">
        <v>0.38703636363636362</v>
      </c>
      <c r="HA97" s="41">
        <v>0.25670227272727275</v>
      </c>
      <c r="HB97" s="41">
        <v>0.34080479545454534</v>
      </c>
      <c r="HC97" s="41">
        <v>0.32184188636363636</v>
      </c>
      <c r="HD97" s="41">
        <v>0.38288415909090912</v>
      </c>
      <c r="HE97" s="41">
        <v>0.36433820454545446</v>
      </c>
      <c r="HF97" s="41">
        <v>0.1512108409090909</v>
      </c>
      <c r="HG97" s="41">
        <v>0.19908397727272728</v>
      </c>
      <c r="HH97" s="41">
        <v>0.20058759090909087</v>
      </c>
      <c r="HI97" s="41">
        <v>0.50830043181818185</v>
      </c>
      <c r="HJ97" s="41">
        <v>0.49212256818181821</v>
      </c>
      <c r="HK97" s="41">
        <v>0.1303340909090909</v>
      </c>
      <c r="HL97" s="41">
        <v>1.0595239318181819</v>
      </c>
      <c r="HM97" s="41">
        <v>0.96914070454545476</v>
      </c>
      <c r="HN97" s="41">
        <v>0.52684134090909096</v>
      </c>
      <c r="HO97" s="41">
        <v>0.59659188636363647</v>
      </c>
      <c r="HP97" s="41">
        <v>0.60535534090909104</v>
      </c>
      <c r="HQ97" s="41">
        <v>0.66252361363636358</v>
      </c>
      <c r="HR97" s="41">
        <v>15.482954545454549</v>
      </c>
      <c r="HS97" s="41">
        <v>20.025000000000002</v>
      </c>
      <c r="HT97" s="41">
        <v>20.871363636363643</v>
      </c>
      <c r="HU97" s="41">
        <v>21.42</v>
      </c>
      <c r="HV97" s="41">
        <f t="shared" si="86"/>
        <v>5.3884090909090947</v>
      </c>
      <c r="HW97" s="41">
        <v>38.390909090909084</v>
      </c>
      <c r="HX97" s="41">
        <f t="shared" si="87"/>
        <v>97.512909090909076</v>
      </c>
      <c r="HY97" s="4">
        <v>106</v>
      </c>
      <c r="HZ97" s="40">
        <f t="shared" si="88"/>
        <v>8.4870909090909237</v>
      </c>
      <c r="IA97" s="41">
        <v>0.73843492063492056</v>
      </c>
      <c r="IB97" s="41">
        <v>0.42533015873015889</v>
      </c>
      <c r="IC97" s="41">
        <v>0.24776666666666669</v>
      </c>
      <c r="ID97" s="41">
        <v>0.67848412698412686</v>
      </c>
      <c r="IE97" s="41">
        <v>0.28681269841269835</v>
      </c>
      <c r="IF97" s="41">
        <v>0.18962222222222228</v>
      </c>
      <c r="IG97" s="41">
        <v>0.44100828571428574</v>
      </c>
      <c r="IH97" s="41">
        <v>0.4063902698412698</v>
      </c>
      <c r="II97" s="41">
        <v>0.49973039682539683</v>
      </c>
      <c r="IJ97" s="41">
        <v>0.46755631746031751</v>
      </c>
      <c r="IK97" s="41">
        <v>0.19636479365079371</v>
      </c>
      <c r="IL97" s="41">
        <v>0.26924088888888892</v>
      </c>
      <c r="IM97" s="41">
        <v>0.26874495238095242</v>
      </c>
      <c r="IN97" s="41">
        <v>0.59148941269841282</v>
      </c>
      <c r="IO97" s="41">
        <v>0.56336457142857144</v>
      </c>
      <c r="IP97" s="41">
        <v>9.7190476190476188E-2</v>
      </c>
      <c r="IQ97" s="41">
        <v>1.6161289841269841</v>
      </c>
      <c r="IR97" s="41">
        <v>1.4041048412698411</v>
      </c>
      <c r="IS97" s="41">
        <v>0.54028619047619042</v>
      </c>
      <c r="IT97" s="41">
        <v>0.61529620634920601</v>
      </c>
      <c r="IU97" s="41">
        <v>0.6372163492063494</v>
      </c>
      <c r="IV97" s="41">
        <v>0.69568574603174616</v>
      </c>
      <c r="IW97" s="41">
        <v>20.185714285714294</v>
      </c>
      <c r="IX97" s="41">
        <v>21.401587301587295</v>
      </c>
      <c r="IY97" s="41">
        <v>22.118730158730159</v>
      </c>
      <c r="IZ97" s="41">
        <v>22.347460317460317</v>
      </c>
      <c r="JA97" s="41">
        <f t="shared" si="89"/>
        <v>1.9330158730158651</v>
      </c>
      <c r="JB97" s="41">
        <v>40.891269841269846</v>
      </c>
      <c r="JC97" s="41">
        <f t="shared" si="90"/>
        <v>103.8638253968254</v>
      </c>
      <c r="JD97" s="41">
        <v>112</v>
      </c>
      <c r="JE97" s="41">
        <f t="shared" si="91"/>
        <v>8.1361746031745952</v>
      </c>
      <c r="JF97" s="41">
        <v>0.66945348837209295</v>
      </c>
      <c r="JG97" s="41">
        <v>0.34299767441860457</v>
      </c>
      <c r="JH97" s="41">
        <v>0.16304883720930236</v>
      </c>
      <c r="JI97" s="41">
        <v>0.60916744186046512</v>
      </c>
      <c r="JJ97" s="41">
        <v>0.20445581395348839</v>
      </c>
      <c r="JK97" s="41">
        <v>0.14037441860465119</v>
      </c>
      <c r="JL97" s="41">
        <v>0.53208041860465127</v>
      </c>
      <c r="JM97" s="41">
        <v>0.49778404651162789</v>
      </c>
      <c r="JN97" s="41">
        <v>0.60893020930232578</v>
      </c>
      <c r="JO97" s="41">
        <v>0.57861472093023236</v>
      </c>
      <c r="JP97" s="41">
        <v>0.255620488372093</v>
      </c>
      <c r="JQ97" s="41">
        <v>0.36098881395348831</v>
      </c>
      <c r="JR97" s="41">
        <v>0.32133109302325585</v>
      </c>
      <c r="JS97" s="41">
        <v>0.65255700000000005</v>
      </c>
      <c r="JT97" s="41">
        <v>0.62478576744186054</v>
      </c>
      <c r="JU97" s="41">
        <v>6.4081395348837208E-2</v>
      </c>
      <c r="JV97" s="41">
        <v>2.3468193488372093</v>
      </c>
      <c r="JW97" s="41">
        <v>2.0439980000000002</v>
      </c>
      <c r="JX97" s="41">
        <v>0.52777886046511613</v>
      </c>
      <c r="JY97" s="41">
        <v>0.60738186046511611</v>
      </c>
      <c r="JZ97" s="41">
        <v>0.64157218604651156</v>
      </c>
      <c r="KA97" s="41">
        <v>0.70130788372093034</v>
      </c>
      <c r="KB97" s="41">
        <v>25.526046511627911</v>
      </c>
      <c r="KC97" s="41">
        <v>22.986744186046511</v>
      </c>
      <c r="KD97" s="41">
        <v>23.528372093023254</v>
      </c>
      <c r="KE97" s="41">
        <v>23.793023255813949</v>
      </c>
      <c r="KF97" s="41">
        <f t="shared" si="92"/>
        <v>-1.9976744186046567</v>
      </c>
      <c r="KG97" s="41">
        <v>43.32418604651162</v>
      </c>
      <c r="KH97" s="41">
        <f t="shared" si="93"/>
        <v>110.04343255813951</v>
      </c>
      <c r="KI97" s="41">
        <v>120</v>
      </c>
      <c r="KJ97" s="41">
        <f t="shared" si="94"/>
        <v>9.9565674418604857</v>
      </c>
      <c r="KK97" s="41">
        <v>0.41213235294117651</v>
      </c>
      <c r="KL97" s="41">
        <v>0.18003235294117648</v>
      </c>
      <c r="KM97" s="41">
        <v>6.7167647058823526E-2</v>
      </c>
      <c r="KN97" s="41">
        <v>0.37251764705882351</v>
      </c>
      <c r="KO97" s="41">
        <v>9.1105882352941189E-2</v>
      </c>
      <c r="KP97" s="41">
        <v>6.7902941176470596E-2</v>
      </c>
      <c r="KQ97" s="41">
        <v>0.63674458823529412</v>
      </c>
      <c r="KR97" s="41">
        <v>0.6060813235294118</v>
      </c>
      <c r="KS97" s="41">
        <v>0.71970061764705895</v>
      </c>
      <c r="KT97" s="41">
        <v>0.69458985294117659</v>
      </c>
      <c r="KU97" s="41">
        <v>0.32932932352941174</v>
      </c>
      <c r="KV97" s="41">
        <v>0.45952194117647061</v>
      </c>
      <c r="KW97" s="41">
        <v>0.3903999117647059</v>
      </c>
      <c r="KX97" s="41">
        <v>0.71609532352941174</v>
      </c>
      <c r="KY97" s="41">
        <v>0.69077729411764721</v>
      </c>
      <c r="KZ97" s="41">
        <v>2.3202941176470579E-2</v>
      </c>
      <c r="LA97" s="41">
        <v>3.5897882941176462</v>
      </c>
      <c r="LB97" s="41">
        <v>3.1474370882352942</v>
      </c>
      <c r="LC97" s="41">
        <v>0.54224849999999991</v>
      </c>
      <c r="LD97" s="41">
        <v>0.61275670588235298</v>
      </c>
      <c r="LE97" s="41">
        <v>0.66947288235294111</v>
      </c>
      <c r="LF97" s="41">
        <v>0.72031017647058826</v>
      </c>
      <c r="LG97" s="41">
        <v>19.193235294117653</v>
      </c>
      <c r="LH97" s="41">
        <v>16.349117647058822</v>
      </c>
      <c r="LI97" s="41">
        <v>16.722647058823529</v>
      </c>
      <c r="LJ97" s="41">
        <v>16.356470588235293</v>
      </c>
      <c r="LK97" s="41">
        <f t="shared" si="95"/>
        <v>-2.4705882352941231</v>
      </c>
      <c r="LL97" s="41">
        <v>55.547352941176463</v>
      </c>
      <c r="LM97" s="41">
        <f t="shared" si="96"/>
        <v>141.09027647058821</v>
      </c>
      <c r="LN97" s="41">
        <v>150</v>
      </c>
      <c r="LO97" s="41">
        <f t="shared" si="97"/>
        <v>8.9097235294117922</v>
      </c>
      <c r="LP97" s="41">
        <v>0.44724222222222215</v>
      </c>
      <c r="LQ97" s="41">
        <v>0.16904888888888886</v>
      </c>
      <c r="LR97" s="41">
        <v>4.2071111111111129E-2</v>
      </c>
      <c r="LS97" s="41">
        <v>0.40220888888888895</v>
      </c>
      <c r="LT97" s="41">
        <v>6.8931111111111096E-2</v>
      </c>
      <c r="LU97" s="41">
        <v>5.7308888888888895E-2</v>
      </c>
      <c r="LV97" s="41">
        <v>0.73185866666666677</v>
      </c>
      <c r="LW97" s="41">
        <v>0.70630580000000009</v>
      </c>
      <c r="LX97" s="41">
        <v>0.82747897777777801</v>
      </c>
      <c r="LY97" s="41">
        <v>0.81035104444444428</v>
      </c>
      <c r="LZ97" s="41">
        <v>0.42105968888888889</v>
      </c>
      <c r="MA97" s="41">
        <v>0.60283726666666659</v>
      </c>
      <c r="MB97" s="41">
        <v>0.45007531111111099</v>
      </c>
      <c r="MC97" s="41">
        <v>0.7717730444444445</v>
      </c>
      <c r="MD97" s="41">
        <v>0.74967275555555546</v>
      </c>
      <c r="ME97" s="41">
        <v>1.1622222222222223E-2</v>
      </c>
      <c r="MF97" s="41">
        <v>5.5512778444444439</v>
      </c>
      <c r="MG97" s="41">
        <v>4.8954940666666671</v>
      </c>
      <c r="MH97" s="41">
        <v>0.54391708888888879</v>
      </c>
      <c r="MI97" s="41">
        <v>0.61486442222222226</v>
      </c>
      <c r="MJ97" s="41">
        <v>0.68473739999999994</v>
      </c>
      <c r="MK97" s="41">
        <v>0.7336881111111111</v>
      </c>
      <c r="ML97" s="41">
        <v>22.096666666666668</v>
      </c>
      <c r="MM97" s="41">
        <v>19.092666666666673</v>
      </c>
      <c r="MN97" s="41">
        <v>19.687333333333335</v>
      </c>
      <c r="MO97" s="41">
        <v>19.588888888888885</v>
      </c>
      <c r="MP97" s="41">
        <f t="shared" si="98"/>
        <v>-2.4093333333333327</v>
      </c>
      <c r="MQ97" s="41">
        <v>65.559555555555576</v>
      </c>
      <c r="MR97" s="41">
        <f t="shared" si="99"/>
        <v>166.52127111111116</v>
      </c>
      <c r="MS97" s="41">
        <v>150</v>
      </c>
      <c r="MT97" s="41">
        <f t="shared" si="100"/>
        <v>-16.521271111111162</v>
      </c>
      <c r="MU97" s="41">
        <v>0.41405000000000008</v>
      </c>
      <c r="MV97" s="41">
        <v>0.15048666666666669</v>
      </c>
      <c r="MW97" s="41">
        <v>3.2426666666666666E-2</v>
      </c>
      <c r="MX97" s="41">
        <v>0.36489999999999995</v>
      </c>
      <c r="MY97" s="41">
        <v>5.5379999999999999E-2</v>
      </c>
      <c r="MZ97" s="41">
        <v>4.6010000000000002E-2</v>
      </c>
      <c r="NA97" s="41">
        <v>0.76306493333333358</v>
      </c>
      <c r="NB97" s="41">
        <v>0.73590270000000013</v>
      </c>
      <c r="NC97" s="41">
        <v>0.85443230000000014</v>
      </c>
      <c r="ND97" s="41">
        <v>0.83680056666666658</v>
      </c>
      <c r="NE97" s="41">
        <v>0.46246846666666669</v>
      </c>
      <c r="NF97" s="41">
        <v>0.64617569999999991</v>
      </c>
      <c r="NG97" s="41">
        <v>0.46588309999999999</v>
      </c>
      <c r="NH97" s="41">
        <v>0.79933170000000009</v>
      </c>
      <c r="NI97" s="41">
        <v>0.77572453333333358</v>
      </c>
      <c r="NJ97" s="41">
        <v>9.3699999999999981E-3</v>
      </c>
      <c r="NK97" s="41">
        <v>6.5581202333333328</v>
      </c>
      <c r="NL97" s="41">
        <v>5.6540620333333331</v>
      </c>
      <c r="NM97" s="41">
        <v>0.54536086666666661</v>
      </c>
      <c r="NN97" s="41">
        <v>0.61011740000000025</v>
      </c>
      <c r="NO97" s="41">
        <v>0.68915096666666675</v>
      </c>
      <c r="NP97" s="41">
        <v>0.73347829999999992</v>
      </c>
      <c r="NQ97" s="41">
        <v>23.397666666666673</v>
      </c>
      <c r="NR97" s="41">
        <v>20.520999999999994</v>
      </c>
      <c r="NS97" s="41">
        <v>20.612000000000002</v>
      </c>
      <c r="NT97" s="41">
        <v>21.201999999999998</v>
      </c>
      <c r="NU97" s="41">
        <f t="shared" si="101"/>
        <v>-2.7856666666666712</v>
      </c>
      <c r="NV97" s="41">
        <v>68.477000000000032</v>
      </c>
      <c r="NW97" s="41">
        <f t="shared" si="102"/>
        <v>173.93158000000008</v>
      </c>
      <c r="NX97" s="41">
        <v>174</v>
      </c>
      <c r="NY97" s="41">
        <f t="shared" si="103"/>
        <v>6.8419999999917991E-2</v>
      </c>
      <c r="NZ97" s="41">
        <v>0.39101176470588239</v>
      </c>
      <c r="OA97" s="41">
        <v>0.14065294117647062</v>
      </c>
      <c r="OB97" s="41">
        <v>3.0217647058823533E-2</v>
      </c>
      <c r="OC97" s="41">
        <v>0.34871470588235293</v>
      </c>
      <c r="OD97" s="41">
        <v>5.0935294117647051E-2</v>
      </c>
      <c r="OE97" s="41">
        <v>4.3641176470588239E-2</v>
      </c>
      <c r="OF97" s="41">
        <v>0.76838917647058824</v>
      </c>
      <c r="OG97" s="41">
        <v>0.74399479411764713</v>
      </c>
      <c r="OH97" s="41">
        <v>0.85588188235294116</v>
      </c>
      <c r="OI97" s="41">
        <v>0.83975723529411761</v>
      </c>
      <c r="OJ97" s="41">
        <v>0.46753129411764716</v>
      </c>
      <c r="OK97" s="41">
        <v>0.64613188235294128</v>
      </c>
      <c r="OL97" s="41">
        <v>0.47016267647058818</v>
      </c>
      <c r="OM97" s="41">
        <v>0.79853347058823509</v>
      </c>
      <c r="ON97" s="41">
        <v>0.77694700000000017</v>
      </c>
      <c r="OO97" s="41">
        <v>7.2941176470588225E-3</v>
      </c>
      <c r="OP97" s="41">
        <v>6.7207982058823523</v>
      </c>
      <c r="OQ97" s="41">
        <v>5.8862337352941188</v>
      </c>
      <c r="OR97" s="41">
        <v>0.5493580294117647</v>
      </c>
      <c r="OS97" s="41">
        <v>0.61200523529411766</v>
      </c>
      <c r="OT97" s="41">
        <v>0.69306741176470599</v>
      </c>
      <c r="OU97" s="41">
        <v>0.7356978529411764</v>
      </c>
      <c r="OV97" s="41">
        <v>15.295882352941176</v>
      </c>
      <c r="OW97" s="41">
        <v>13.247941176470587</v>
      </c>
      <c r="OX97" s="41">
        <v>13.249999999999998</v>
      </c>
      <c r="OY97" s="41">
        <v>13.102941176470589</v>
      </c>
      <c r="OZ97" s="41">
        <f t="shared" si="104"/>
        <v>-2.0458823529411774</v>
      </c>
      <c r="PA97" s="41">
        <v>34.760588235294122</v>
      </c>
      <c r="PB97" s="41">
        <f t="shared" si="105"/>
        <v>88.291894117647075</v>
      </c>
      <c r="PC97" s="41">
        <v>184</v>
      </c>
      <c r="PD97" s="41">
        <f t="shared" si="106"/>
        <v>95.708105882352925</v>
      </c>
      <c r="PE97" s="41">
        <v>0.42762727272727274</v>
      </c>
      <c r="PF97" s="41">
        <v>0.13092545454545451</v>
      </c>
      <c r="PG97" s="41">
        <v>4.467272727272726E-2</v>
      </c>
      <c r="PH97" s="41">
        <v>0.37618909090909081</v>
      </c>
      <c r="PI97" s="41">
        <v>5.9952727272727269E-2</v>
      </c>
      <c r="PJ97" s="41">
        <v>5.6919999999999998E-2</v>
      </c>
      <c r="PK97" s="41">
        <v>0.75313141818181828</v>
      </c>
      <c r="PL97" s="41">
        <v>0.72409192727272698</v>
      </c>
      <c r="PM97" s="41">
        <v>0.81018821818181819</v>
      </c>
      <c r="PN97" s="41">
        <v>0.78697407272727304</v>
      </c>
      <c r="PO97" s="41">
        <v>0.37163003636363628</v>
      </c>
      <c r="PP97" s="41">
        <v>0.49192529090909093</v>
      </c>
      <c r="PQ97" s="41">
        <v>0.53029747272727257</v>
      </c>
      <c r="PR97" s="41">
        <v>0.76439587272727272</v>
      </c>
      <c r="PS97" s="41">
        <v>0.73637805454545457</v>
      </c>
      <c r="PT97" s="41">
        <v>3.0327272727272716E-3</v>
      </c>
      <c r="PU97" s="41">
        <v>6.1748271090909084</v>
      </c>
      <c r="PV97" s="41">
        <v>5.309625472727272</v>
      </c>
      <c r="PW97" s="41">
        <v>0.65468614545454529</v>
      </c>
      <c r="PX97" s="41">
        <v>0.7040436000000001</v>
      </c>
      <c r="PY97" s="41">
        <v>0.77395176363636387</v>
      </c>
      <c r="PZ97" s="41">
        <v>0.80624147272727253</v>
      </c>
      <c r="QA97" s="41">
        <v>23.442909090909101</v>
      </c>
      <c r="QB97" s="41">
        <v>21.771454545454539</v>
      </c>
      <c r="QC97" s="41">
        <v>21.504909090909091</v>
      </c>
      <c r="QD97" s="41">
        <v>20.942727272727275</v>
      </c>
      <c r="QE97" s="41">
        <f t="shared" si="107"/>
        <v>-1.9380000000000095</v>
      </c>
      <c r="QF97" s="41">
        <v>57.228545454545433</v>
      </c>
      <c r="QG97" s="41">
        <f t="shared" si="108"/>
        <v>145.3605054545454</v>
      </c>
      <c r="QH97" s="41">
        <v>185</v>
      </c>
      <c r="QI97" s="41">
        <f t="shared" si="109"/>
        <v>39.639494545454596</v>
      </c>
      <c r="QJ97" s="41">
        <v>0.38685142857142868</v>
      </c>
      <c r="QK97" s="41">
        <v>0.16872857142857142</v>
      </c>
      <c r="QL97" s="41">
        <v>5.4119999999999988E-2</v>
      </c>
      <c r="QM97" s="41">
        <v>0.27134285714285716</v>
      </c>
      <c r="QN97" s="41">
        <v>6.3420000000000018E-2</v>
      </c>
      <c r="QO97" s="41">
        <v>6.2488571428571414E-2</v>
      </c>
      <c r="QP97" s="41">
        <v>0.71707634285714295</v>
      </c>
      <c r="QQ97" s="41">
        <v>0.61968691428571443</v>
      </c>
      <c r="QR97" s="41">
        <v>0.75325431428571432</v>
      </c>
      <c r="QS97" s="41">
        <v>0.66549988571428575</v>
      </c>
      <c r="QT97" s="41">
        <v>0.45394548571428561</v>
      </c>
      <c r="QU97" s="41">
        <v>0.51402337142857135</v>
      </c>
      <c r="QV97" s="41">
        <v>0.39188931428571433</v>
      </c>
      <c r="QW97" s="41">
        <v>0.72095337142857119</v>
      </c>
      <c r="QX97" s="41">
        <v>0.62453977142857153</v>
      </c>
      <c r="QY97" s="41">
        <v>9.3142857142857177E-4</v>
      </c>
      <c r="QZ97" s="41">
        <v>5.188133828571428</v>
      </c>
      <c r="RA97" s="41">
        <v>3.336793885714286</v>
      </c>
      <c r="RB97" s="41">
        <v>0.52013348571428564</v>
      </c>
      <c r="RC97" s="41">
        <v>0.54626294285714283</v>
      </c>
      <c r="RD97" s="41">
        <v>0.65445257142857138</v>
      </c>
      <c r="RE97" s="41">
        <v>0.67331557142857146</v>
      </c>
      <c r="RF97" s="41">
        <v>25.632285714285718</v>
      </c>
      <c r="RG97" s="41">
        <v>25.76942857142857</v>
      </c>
      <c r="RH97" s="41">
        <v>25.251999999999999</v>
      </c>
      <c r="RI97" s="41">
        <v>24.789428571428569</v>
      </c>
      <c r="RJ97" s="41">
        <f t="shared" si="110"/>
        <v>-0.38028571428571922</v>
      </c>
      <c r="RK97" s="41">
        <v>53.459142857142879</v>
      </c>
      <c r="RL97" s="41">
        <f t="shared" si="111"/>
        <v>135.78622285714292</v>
      </c>
      <c r="RM97" s="41">
        <v>197</v>
      </c>
      <c r="RN97" s="41">
        <f t="shared" si="112"/>
        <v>61.213777142857083</v>
      </c>
      <c r="RO97" s="41">
        <v>0.35597586206896559</v>
      </c>
      <c r="RP97" s="41">
        <v>0.13008620689655173</v>
      </c>
      <c r="RQ97" s="41">
        <v>4.988965517241379E-2</v>
      </c>
      <c r="RR97" s="41">
        <v>0.25047241379310348</v>
      </c>
      <c r="RS97" s="41">
        <v>6.5817241379310359E-2</v>
      </c>
      <c r="RT97" s="41">
        <v>5.6213793103448262E-2</v>
      </c>
      <c r="RU97" s="41">
        <v>0.68742934482758611</v>
      </c>
      <c r="RV97" s="41">
        <v>0.58326489655172409</v>
      </c>
      <c r="RW97" s="41">
        <v>0.75303779310344821</v>
      </c>
      <c r="RX97" s="41">
        <v>0.66573493103448278</v>
      </c>
      <c r="RY97" s="41">
        <v>0.32894506896551728</v>
      </c>
      <c r="RZ97" s="41">
        <v>0.44571317241379316</v>
      </c>
      <c r="SA97" s="41">
        <v>0.46481199999999989</v>
      </c>
      <c r="SB97" s="41">
        <v>0.72661662068965516</v>
      </c>
      <c r="SC97" s="41">
        <v>0.63217537931034473</v>
      </c>
      <c r="SD97" s="41">
        <v>9.6034482758620681E-3</v>
      </c>
      <c r="SE97" s="41">
        <v>4.5055074827586203</v>
      </c>
      <c r="SF97" s="41">
        <v>2.8640011034482766</v>
      </c>
      <c r="SG97" s="41">
        <v>0.61855975862068957</v>
      </c>
      <c r="SH97" s="41">
        <v>0.67732286206896541</v>
      </c>
      <c r="SI97" s="41">
        <v>0.73929268965517236</v>
      </c>
      <c r="SJ97" s="41">
        <v>0.77947113793103473</v>
      </c>
      <c r="SK97" s="41">
        <v>29.5</v>
      </c>
      <c r="SL97" s="41">
        <v>28.366206896551727</v>
      </c>
      <c r="SM97" s="41">
        <v>28.408965517241388</v>
      </c>
      <c r="SN97" s="41">
        <v>27.753103448275862</v>
      </c>
      <c r="SO97" s="41">
        <f t="shared" si="113"/>
        <v>-1.0910344827586123</v>
      </c>
      <c r="SP97" s="42">
        <v>63.694827586206905</v>
      </c>
      <c r="SQ97" s="42">
        <f t="shared" si="114"/>
        <v>161.78486206896554</v>
      </c>
      <c r="SR97" s="42">
        <v>202.5</v>
      </c>
      <c r="SS97" s="42">
        <f t="shared" si="115"/>
        <v>40.715137931034462</v>
      </c>
      <c r="ST97" s="41">
        <v>0.2938302325581395</v>
      </c>
      <c r="SU97" s="41">
        <v>0.13795116279069772</v>
      </c>
      <c r="SV97" s="41">
        <v>8.4711627906976755E-2</v>
      </c>
      <c r="SW97" s="41">
        <v>0.21733023255813957</v>
      </c>
      <c r="SX97" s="41">
        <v>8.8290697674418619E-2</v>
      </c>
      <c r="SY97" s="41">
        <v>6.5909302325581398E-2</v>
      </c>
      <c r="SZ97" s="41">
        <v>0.53467569767441847</v>
      </c>
      <c r="TA97" s="41">
        <v>0.42114246511627901</v>
      </c>
      <c r="TB97" s="41">
        <v>0.55116139534883712</v>
      </c>
      <c r="TC97" s="41">
        <v>0.43717723255813956</v>
      </c>
      <c r="TD97" s="41">
        <v>0.22081974418604655</v>
      </c>
      <c r="TE97" s="41">
        <v>0.24339062790697674</v>
      </c>
      <c r="TF97" s="41">
        <v>0.3587344883720931</v>
      </c>
      <c r="TG97" s="41">
        <v>0.63094702325581398</v>
      </c>
      <c r="TH97" s="41">
        <v>0.53165951162790714</v>
      </c>
      <c r="TI97" s="41">
        <v>2.2381395348837207E-2</v>
      </c>
      <c r="TJ97" s="41">
        <v>2.4082098837209296</v>
      </c>
      <c r="TK97" s="41">
        <v>1.4959583255813955</v>
      </c>
      <c r="TL97" s="41">
        <v>0.65783690697674413</v>
      </c>
      <c r="TM97" s="41">
        <v>0.67071604651162753</v>
      </c>
      <c r="TN97" s="41">
        <v>0.74656976744186065</v>
      </c>
      <c r="TO97" s="41">
        <v>0.75649569767441849</v>
      </c>
      <c r="TP97" s="41">
        <v>30.79488372093023</v>
      </c>
      <c r="TQ97" s="41">
        <v>32.782093023255818</v>
      </c>
      <c r="TR97" s="41">
        <v>33.351860465116289</v>
      </c>
      <c r="TS97" s="41">
        <v>32.312558139534893</v>
      </c>
      <c r="TT97" s="41">
        <f t="shared" si="62"/>
        <v>2.5569767441860591</v>
      </c>
      <c r="TU97" s="41">
        <v>67.854651162790702</v>
      </c>
      <c r="TV97" s="41">
        <f t="shared" si="65"/>
        <v>172.3508139534884</v>
      </c>
      <c r="TW97" s="41">
        <v>207</v>
      </c>
      <c r="TX97" s="41">
        <f t="shared" si="66"/>
        <v>34.649186046511602</v>
      </c>
      <c r="TY97" s="41">
        <v>0.29242162162162166</v>
      </c>
      <c r="TZ97" s="41">
        <v>0.14143243243243248</v>
      </c>
      <c r="UA97" s="41">
        <v>9.8789189189189205E-2</v>
      </c>
      <c r="UB97" s="41">
        <v>0.20765135135135129</v>
      </c>
      <c r="UC97" s="41">
        <v>0.10019729729729729</v>
      </c>
      <c r="UD97" s="41">
        <v>6.9648648648648656E-2</v>
      </c>
      <c r="UE97" s="41">
        <v>0.48775394594594595</v>
      </c>
      <c r="UF97" s="41">
        <v>0.3472168378378378</v>
      </c>
      <c r="UG97" s="41">
        <v>0.49466454054054071</v>
      </c>
      <c r="UH97" s="41">
        <v>0.35429981081081086</v>
      </c>
      <c r="UI97" s="41">
        <v>0.17070186486486483</v>
      </c>
      <c r="UJ97" s="41">
        <v>0.18189308108108113</v>
      </c>
      <c r="UK97" s="41">
        <v>0.3468955135135135</v>
      </c>
      <c r="UL97" s="41">
        <v>0.61375189189189183</v>
      </c>
      <c r="UM97" s="41">
        <v>0.49560405405405406</v>
      </c>
      <c r="UN97" s="41">
        <v>3.0548648648648646E-2</v>
      </c>
      <c r="UO97" s="41">
        <v>1.9441124864864867</v>
      </c>
      <c r="UP97" s="41">
        <v>1.0830548648648648</v>
      </c>
      <c r="UQ97" s="41">
        <v>0.71051197297297286</v>
      </c>
      <c r="UR97" s="41">
        <v>0.71144475675675656</v>
      </c>
      <c r="US97" s="41">
        <v>0.78458143243243228</v>
      </c>
      <c r="UT97" s="41">
        <v>0.785004972972973</v>
      </c>
      <c r="UU97" s="41">
        <v>32.069729729729744</v>
      </c>
      <c r="UV97" s="41">
        <v>30.067027027027017</v>
      </c>
      <c r="UW97" s="41">
        <v>29.894594594594597</v>
      </c>
      <c r="UX97" s="41">
        <v>28.701621621621623</v>
      </c>
      <c r="UY97" s="41">
        <f t="shared" si="116"/>
        <v>-2.1751351351351467</v>
      </c>
      <c r="UZ97" s="42">
        <v>74.598918918918898</v>
      </c>
      <c r="VA97" s="42">
        <f t="shared" si="117"/>
        <v>189.48125405405401</v>
      </c>
      <c r="VB97" s="42">
        <v>206</v>
      </c>
      <c r="VC97" s="42">
        <f t="shared" si="118"/>
        <v>16.518745945945994</v>
      </c>
      <c r="VD97" s="41">
        <f t="shared" si="71"/>
        <v>23.088959043366295</v>
      </c>
      <c r="VE97" s="41">
        <f t="shared" si="72"/>
        <v>23.397962497743805</v>
      </c>
      <c r="VF97" s="41">
        <f t="shared" si="120"/>
        <v>4.4858770638533354</v>
      </c>
    </row>
    <row r="98" spans="1:578" x14ac:dyDescent="0.25">
      <c r="A98" s="4">
        <v>2</v>
      </c>
      <c r="B98" s="4">
        <v>10</v>
      </c>
      <c r="C98" s="28">
        <v>1007</v>
      </c>
      <c r="D98" s="4">
        <v>20</v>
      </c>
      <c r="E98" s="42">
        <v>-9999</v>
      </c>
      <c r="F98" s="4">
        <v>7</v>
      </c>
      <c r="G98" s="4">
        <v>48.8</v>
      </c>
      <c r="H98" s="40">
        <v>434.67215189873411</v>
      </c>
      <c r="I98" s="40">
        <f t="shared" si="73"/>
        <v>483.47215189873413</v>
      </c>
      <c r="J98" s="41">
        <f t="shared" si="74"/>
        <v>0.99994240309976035</v>
      </c>
      <c r="K98" s="4" t="s">
        <v>9</v>
      </c>
      <c r="L98" s="42">
        <v>225</v>
      </c>
      <c r="M98" s="42">
        <f t="shared" ref="M98:M129" si="122">L98*1.12</f>
        <v>252.00000000000003</v>
      </c>
      <c r="N98" s="42">
        <v>-9999</v>
      </c>
      <c r="O98" s="42">
        <v>-9999</v>
      </c>
      <c r="P98" s="42">
        <v>-9999</v>
      </c>
      <c r="Q98" s="42">
        <v>-9999</v>
      </c>
      <c r="R98" s="42">
        <v>-9999</v>
      </c>
      <c r="S98" s="42">
        <v>-9999</v>
      </c>
      <c r="T98" s="42">
        <v>-9999</v>
      </c>
      <c r="U98" s="42">
        <v>-9999</v>
      </c>
      <c r="V98" s="42">
        <v>-9999</v>
      </c>
      <c r="W98" s="42">
        <v>-9999</v>
      </c>
      <c r="X98" s="42">
        <v>-9999</v>
      </c>
      <c r="Y98" s="42">
        <v>-9999</v>
      </c>
      <c r="Z98" s="42">
        <v>-9999</v>
      </c>
      <c r="AA98" s="42">
        <v>-9999</v>
      </c>
      <c r="AB98" s="42">
        <v>-9999</v>
      </c>
      <c r="AC98" s="42">
        <v>-9999</v>
      </c>
      <c r="AD98" s="42">
        <v>-9999</v>
      </c>
      <c r="AE98" s="42">
        <v>-9999</v>
      </c>
      <c r="AF98" s="43">
        <v>27</v>
      </c>
      <c r="AG98" s="4">
        <v>8.4</v>
      </c>
      <c r="AH98" s="4">
        <v>7.2</v>
      </c>
      <c r="AI98" s="4">
        <v>0.53</v>
      </c>
      <c r="AJ98" s="4" t="s">
        <v>38</v>
      </c>
      <c r="AK98" s="42">
        <v>-9999</v>
      </c>
      <c r="AL98" s="4">
        <v>200</v>
      </c>
      <c r="AM98" s="4">
        <v>0.43</v>
      </c>
      <c r="AN98" s="4">
        <v>4210</v>
      </c>
      <c r="AO98" s="4">
        <v>234</v>
      </c>
      <c r="AP98" s="4">
        <v>270</v>
      </c>
      <c r="AQ98" s="4">
        <v>24.7</v>
      </c>
      <c r="AR98" s="4">
        <v>0</v>
      </c>
      <c r="AS98" s="4">
        <v>2</v>
      </c>
      <c r="AT98" s="4">
        <v>85</v>
      </c>
      <c r="AU98" s="4">
        <v>8</v>
      </c>
      <c r="AV98" s="4">
        <v>5</v>
      </c>
      <c r="AW98" s="4">
        <v>27</v>
      </c>
      <c r="AX98" s="4">
        <v>50</v>
      </c>
      <c r="AY98" s="42">
        <v>-9999</v>
      </c>
      <c r="AZ98" s="42">
        <v>-9999</v>
      </c>
      <c r="BA98" s="42">
        <v>-9999</v>
      </c>
      <c r="BB98" s="42">
        <v>-9999</v>
      </c>
      <c r="BC98" s="42">
        <v>-9999</v>
      </c>
      <c r="BD98" s="42">
        <v>-9999</v>
      </c>
      <c r="BE98" s="42">
        <v>-9999</v>
      </c>
      <c r="BF98" s="42">
        <v>-9999</v>
      </c>
      <c r="BG98" s="42">
        <v>-9999</v>
      </c>
      <c r="BH98" s="42">
        <v>-9999</v>
      </c>
      <c r="BI98" s="42">
        <v>-9999</v>
      </c>
      <c r="BJ98" s="42">
        <v>-9999</v>
      </c>
      <c r="BK98" s="42">
        <v>-9999</v>
      </c>
      <c r="BL98" s="42">
        <v>-9999</v>
      </c>
      <c r="BM98" s="42">
        <v>-9999</v>
      </c>
      <c r="BN98" s="42">
        <v>-9999</v>
      </c>
      <c r="BO98" s="42">
        <v>-9999</v>
      </c>
      <c r="BP98" s="42">
        <v>-9999</v>
      </c>
      <c r="BQ98" s="42">
        <v>-9999</v>
      </c>
      <c r="BR98" s="42">
        <v>-9999</v>
      </c>
      <c r="BS98" s="42">
        <v>-9999</v>
      </c>
      <c r="BT98" s="42">
        <v>-9999</v>
      </c>
      <c r="BU98" s="42">
        <v>-9999</v>
      </c>
      <c r="BV98" s="42">
        <v>-9999</v>
      </c>
      <c r="BW98" s="42">
        <v>-9999</v>
      </c>
      <c r="BX98" s="42">
        <v>-9999</v>
      </c>
      <c r="BY98" s="42">
        <v>-9999</v>
      </c>
      <c r="BZ98" s="42">
        <v>-9999</v>
      </c>
      <c r="CA98" s="4">
        <v>73.349999999999994</v>
      </c>
      <c r="CB98" s="4">
        <v>86.85</v>
      </c>
      <c r="CC98" s="4">
        <v>89.2</v>
      </c>
      <c r="CD98" s="8">
        <v>9.06</v>
      </c>
      <c r="CE98" s="25">
        <f t="shared" ref="CE98:CE128" si="123">(CD98/1000)*(10000/(0.5*2*0.15))</f>
        <v>604.00000000000011</v>
      </c>
      <c r="CF98" s="4">
        <v>3.99</v>
      </c>
      <c r="CG98" s="41">
        <f t="shared" si="121"/>
        <v>24.099600000000006</v>
      </c>
      <c r="CH98" s="37">
        <v>31.77</v>
      </c>
      <c r="CI98" s="25">
        <f>(CH98/1000)*(10000/(0.5*2*0.15))</f>
        <v>2118</v>
      </c>
      <c r="CJ98" s="43">
        <v>3.46</v>
      </c>
      <c r="CK98" s="41">
        <f>CI98*CJ98/100</f>
        <v>73.282799999999995</v>
      </c>
      <c r="CL98" s="38">
        <v>121.62</v>
      </c>
      <c r="CM98" s="25">
        <f>(CL98/1000)*(10000/(0.5*2*0.15))</f>
        <v>8108.0000000000009</v>
      </c>
      <c r="CN98" s="43">
        <v>1.97</v>
      </c>
      <c r="CO98" s="41">
        <f>CM98*CN98/100</f>
        <v>159.72760000000002</v>
      </c>
      <c r="CP98" s="38">
        <v>373.77</v>
      </c>
      <c r="CQ98" s="25">
        <f>(CP98/1000)*(10000/(0.5*2*0.15))</f>
        <v>24918</v>
      </c>
      <c r="CR98" s="43">
        <v>1.0900000000000001</v>
      </c>
      <c r="CS98" s="41">
        <f>CQ98*CR98/100</f>
        <v>271.6062</v>
      </c>
      <c r="CT98" s="8">
        <v>2407.15</v>
      </c>
      <c r="CU98" s="8">
        <v>3.7189122181761922</v>
      </c>
      <c r="CV98" s="8">
        <v>4.7405925</v>
      </c>
      <c r="CW98" s="8">
        <v>5077.7408098249325</v>
      </c>
      <c r="CX98" s="25">
        <f t="shared" si="119"/>
        <v>5077.7408098249325</v>
      </c>
      <c r="CY98" s="25">
        <f t="shared" si="75"/>
        <v>5232.934782608696</v>
      </c>
      <c r="CZ98" s="25">
        <f>CX98/(CQ98)</f>
        <v>0.20377802431274311</v>
      </c>
      <c r="DA98" s="43">
        <v>2.5299999999999998</v>
      </c>
      <c r="DB98" s="41">
        <f t="shared" si="76"/>
        <v>128.46684248857079</v>
      </c>
      <c r="DC98" s="41">
        <v>66</v>
      </c>
      <c r="DD98" s="41">
        <v>1261</v>
      </c>
      <c r="DE98" s="41">
        <f t="shared" si="70"/>
        <v>52.339413164155431</v>
      </c>
      <c r="DF98" s="41">
        <v>0</v>
      </c>
      <c r="DG98" s="41">
        <v>0.81406842105263166</v>
      </c>
      <c r="DH98" s="41">
        <v>0.58696315789473674</v>
      </c>
      <c r="DI98" s="41">
        <v>0.49383684210526313</v>
      </c>
      <c r="DJ98" s="41">
        <v>0.77494999999999992</v>
      </c>
      <c r="DK98" s="41">
        <v>0.50640526315789491</v>
      </c>
      <c r="DL98" s="41">
        <v>0.31493421052631582</v>
      </c>
      <c r="DM98" s="41">
        <v>0.23298989473684212</v>
      </c>
      <c r="DN98" s="41">
        <v>0.20960081578947373</v>
      </c>
      <c r="DO98" s="41">
        <v>0.24478755263157892</v>
      </c>
      <c r="DP98" s="41">
        <v>0.22153447368421048</v>
      </c>
      <c r="DQ98" s="41">
        <v>7.3862052631578953E-2</v>
      </c>
      <c r="DR98" s="41">
        <v>8.6342789473684192E-2</v>
      </c>
      <c r="DS98" s="41">
        <v>0.16189252631578949</v>
      </c>
      <c r="DT98" s="41">
        <v>0.44193410526315791</v>
      </c>
      <c r="DU98" s="41">
        <v>0.42193689473684226</v>
      </c>
      <c r="DV98" s="41">
        <v>0.19147105263157896</v>
      </c>
      <c r="DW98" s="41">
        <v>0.60827321052631589</v>
      </c>
      <c r="DX98" s="41">
        <v>0.53092813157894736</v>
      </c>
      <c r="DY98" s="41">
        <v>0.66078068421052638</v>
      </c>
      <c r="DZ98" s="41">
        <v>0.69580939473684211</v>
      </c>
      <c r="EA98" s="41">
        <v>0.70766105263157897</v>
      </c>
      <c r="EB98" s="41">
        <v>0.737436289473684</v>
      </c>
      <c r="EC98" s="41">
        <v>19.858157894736848</v>
      </c>
      <c r="ED98" s="41">
        <v>23.008157894736843</v>
      </c>
      <c r="EE98" s="41">
        <v>23.828684210526323</v>
      </c>
      <c r="EF98" s="41">
        <v>24.681578947368426</v>
      </c>
      <c r="EG98" s="41">
        <f t="shared" si="77"/>
        <v>3.9705263157894741</v>
      </c>
      <c r="EH98" s="41">
        <v>37.158421052631581</v>
      </c>
      <c r="EI98" s="42">
        <f t="shared" si="78"/>
        <v>94.382389473684213</v>
      </c>
      <c r="EJ98" s="4">
        <v>105</v>
      </c>
      <c r="EK98" s="40">
        <f t="shared" si="79"/>
        <v>10.617610526315787</v>
      </c>
      <c r="EL98" s="41">
        <v>0.75304736842105269</v>
      </c>
      <c r="EM98" s="41">
        <v>0.53284473684210543</v>
      </c>
      <c r="EN98" s="41">
        <v>0.43154210526315784</v>
      </c>
      <c r="EO98" s="41">
        <v>0.71750263157894723</v>
      </c>
      <c r="EP98" s="41">
        <v>0.44454210526315796</v>
      </c>
      <c r="EQ98" s="41">
        <v>0.28029736842105252</v>
      </c>
      <c r="ER98" s="41">
        <v>0.25747721052631589</v>
      </c>
      <c r="ES98" s="41">
        <v>0.2348421842105263</v>
      </c>
      <c r="ET98" s="41">
        <v>0.27123734210526318</v>
      </c>
      <c r="EU98" s="41">
        <v>0.24878697368421054</v>
      </c>
      <c r="EV98" s="41">
        <v>9.0565842105263153E-2</v>
      </c>
      <c r="EW98" s="41">
        <v>0.10526402631578947</v>
      </c>
      <c r="EX98" s="41">
        <v>0.17090578947368426</v>
      </c>
      <c r="EY98" s="41">
        <v>0.45719894736842087</v>
      </c>
      <c r="EZ98" s="41">
        <v>0.43795702631578948</v>
      </c>
      <c r="FA98" s="41">
        <v>0.16424473684210528</v>
      </c>
      <c r="FB98" s="41">
        <v>0.69494099999999992</v>
      </c>
      <c r="FC98" s="41">
        <v>0.61489215789473683</v>
      </c>
      <c r="FD98" s="41">
        <v>0.62955394736842107</v>
      </c>
      <c r="FE98" s="41">
        <v>0.6640041842105262</v>
      </c>
      <c r="FF98" s="41">
        <v>0.68323121052631586</v>
      </c>
      <c r="FG98" s="41">
        <v>0.71244828947368399</v>
      </c>
      <c r="FH98" s="41">
        <v>22.54184210526315</v>
      </c>
      <c r="FI98" s="41">
        <v>23.405263157894737</v>
      </c>
      <c r="FJ98" s="41">
        <v>24.293421052631576</v>
      </c>
      <c r="FK98" s="41">
        <v>25.533947368421046</v>
      </c>
      <c r="FL98" s="41">
        <f t="shared" si="80"/>
        <v>1.7515789473684258</v>
      </c>
      <c r="FM98" s="41">
        <v>38.602894736842096</v>
      </c>
      <c r="FN98" s="40">
        <f t="shared" si="81"/>
        <v>98.051352631578922</v>
      </c>
      <c r="FO98" s="4">
        <v>105</v>
      </c>
      <c r="FP98" s="40">
        <f t="shared" si="82"/>
        <v>6.9486473684210779</v>
      </c>
      <c r="FQ98" s="41">
        <v>0.77434761904761895</v>
      </c>
      <c r="FR98" s="41">
        <v>0.53010952380952392</v>
      </c>
      <c r="FS98" s="41">
        <v>0.3995738095238095</v>
      </c>
      <c r="FT98" s="41">
        <v>0.74066428571428566</v>
      </c>
      <c r="FU98" s="41">
        <v>0.41522857142857139</v>
      </c>
      <c r="FV98" s="41">
        <v>0.27201666666666668</v>
      </c>
      <c r="FW98" s="41">
        <v>0.30185426190476194</v>
      </c>
      <c r="FX98" s="41">
        <v>0.28159583333333343</v>
      </c>
      <c r="FY98" s="41">
        <v>0.3193619285714287</v>
      </c>
      <c r="FZ98" s="41">
        <v>0.29930523809523801</v>
      </c>
      <c r="GA98" s="41">
        <v>0.12174359523809522</v>
      </c>
      <c r="GB98" s="41">
        <v>0.14078259523809525</v>
      </c>
      <c r="GC98" s="41">
        <v>0.18703942857142861</v>
      </c>
      <c r="GD98" s="41">
        <v>0.47991438095238109</v>
      </c>
      <c r="GE98" s="41">
        <v>0.46265814285714296</v>
      </c>
      <c r="GF98" s="41">
        <v>0.14321190476190476</v>
      </c>
      <c r="GG98" s="41">
        <v>0.8674564761904765</v>
      </c>
      <c r="GH98" s="41">
        <v>0.78597569047619043</v>
      </c>
      <c r="GI98" s="41">
        <v>0.58525580952380962</v>
      </c>
      <c r="GJ98" s="41">
        <v>0.61965176190476201</v>
      </c>
      <c r="GK98" s="41">
        <v>0.65005369047619033</v>
      </c>
      <c r="GL98" s="41">
        <v>0.67904299999999984</v>
      </c>
      <c r="GM98" s="41">
        <v>20.511190476190478</v>
      </c>
      <c r="GN98" s="41">
        <v>23.947857142857149</v>
      </c>
      <c r="GO98" s="41">
        <v>24.542619047619052</v>
      </c>
      <c r="GP98" s="41">
        <v>25.581428571428575</v>
      </c>
      <c r="GQ98" s="41">
        <f t="shared" si="83"/>
        <v>4.0314285714285738</v>
      </c>
      <c r="GR98" s="40">
        <v>38.52500000000002</v>
      </c>
      <c r="GS98" s="40">
        <f t="shared" si="84"/>
        <v>97.853500000000054</v>
      </c>
      <c r="GT98" s="4">
        <v>104</v>
      </c>
      <c r="GU98" s="41">
        <f t="shared" si="85"/>
        <v>6.1464999999999463</v>
      </c>
      <c r="GV98" s="41">
        <v>0.79857441860465128</v>
      </c>
      <c r="GW98" s="41">
        <v>0.52843488372093006</v>
      </c>
      <c r="GX98" s="41">
        <v>0.35762558139534878</v>
      </c>
      <c r="GY98" s="41">
        <v>0.76693023255813952</v>
      </c>
      <c r="GZ98" s="41">
        <v>0.38143488372093021</v>
      </c>
      <c r="HA98" s="41">
        <v>0.2606232558139534</v>
      </c>
      <c r="HB98" s="41">
        <v>0.35363209302325588</v>
      </c>
      <c r="HC98" s="41">
        <v>0.33589532558139534</v>
      </c>
      <c r="HD98" s="41">
        <v>0.38212279069767435</v>
      </c>
      <c r="HE98" s="41">
        <v>0.36477772093023253</v>
      </c>
      <c r="HF98" s="41">
        <v>0.16204416279069769</v>
      </c>
      <c r="HG98" s="41">
        <v>0.19397902325581393</v>
      </c>
      <c r="HH98" s="41">
        <v>0.20342160465116282</v>
      </c>
      <c r="HI98" s="41">
        <v>0.50788230232558129</v>
      </c>
      <c r="HJ98" s="41">
        <v>0.49278362790697688</v>
      </c>
      <c r="HK98" s="41">
        <v>0.12081162790697672</v>
      </c>
      <c r="HL98" s="41">
        <v>1.1006540697674416</v>
      </c>
      <c r="HM98" s="41">
        <v>1.0172899534883721</v>
      </c>
      <c r="HN98" s="41">
        <v>0.53359520930232562</v>
      </c>
      <c r="HO98" s="41">
        <v>0.57639923255813974</v>
      </c>
      <c r="HP98" s="41">
        <v>0.6119166511627907</v>
      </c>
      <c r="HQ98" s="41">
        <v>0.64754165116279072</v>
      </c>
      <c r="HR98" s="41">
        <v>15.789999999999997</v>
      </c>
      <c r="HS98" s="41">
        <v>19.95023255813954</v>
      </c>
      <c r="HT98" s="41">
        <v>20.394883720930235</v>
      </c>
      <c r="HU98" s="41">
        <v>21.171627906976749</v>
      </c>
      <c r="HV98" s="41">
        <f t="shared" si="86"/>
        <v>4.6048837209302373</v>
      </c>
      <c r="HW98" s="41">
        <v>38.123488372093028</v>
      </c>
      <c r="HX98" s="41">
        <f t="shared" si="87"/>
        <v>96.833660465116296</v>
      </c>
      <c r="HY98" s="4">
        <v>106</v>
      </c>
      <c r="HZ98" s="40">
        <f t="shared" si="88"/>
        <v>9.1663395348837042</v>
      </c>
      <c r="IA98" s="41">
        <v>0.73956666666666659</v>
      </c>
      <c r="IB98" s="41">
        <v>0.41911578947368427</v>
      </c>
      <c r="IC98" s="41">
        <v>0.2424649122807018</v>
      </c>
      <c r="ID98" s="41">
        <v>0.67792105263157876</v>
      </c>
      <c r="IE98" s="41">
        <v>0.27737017543859643</v>
      </c>
      <c r="IF98" s="41">
        <v>0.18615263157894732</v>
      </c>
      <c r="IG98" s="41">
        <v>0.45477529824561402</v>
      </c>
      <c r="IH98" s="41">
        <v>0.41971377192982451</v>
      </c>
      <c r="II98" s="41">
        <v>0.50709198245614029</v>
      </c>
      <c r="IJ98" s="41">
        <v>0.47418189473684214</v>
      </c>
      <c r="IK98" s="41">
        <v>0.20461819298245609</v>
      </c>
      <c r="IL98" s="41">
        <v>0.26897061403508771</v>
      </c>
      <c r="IM98" s="41">
        <v>0.27642921052631581</v>
      </c>
      <c r="IN98" s="41">
        <v>0.5977733157894739</v>
      </c>
      <c r="IO98" s="41">
        <v>0.56910652631578951</v>
      </c>
      <c r="IP98" s="41">
        <v>9.1217543859649114E-2</v>
      </c>
      <c r="IQ98" s="41">
        <v>1.6871426491228076</v>
      </c>
      <c r="IR98" s="41">
        <v>1.4621578070175436</v>
      </c>
      <c r="IS98" s="41">
        <v>0.54592024561403507</v>
      </c>
      <c r="IT98" s="41">
        <v>0.60877187719298254</v>
      </c>
      <c r="IU98" s="41">
        <v>0.64368822807017545</v>
      </c>
      <c r="IV98" s="41">
        <v>0.69308235087719317</v>
      </c>
      <c r="IW98" s="41">
        <v>20.156140350877184</v>
      </c>
      <c r="IX98" s="41">
        <v>20.795789473684209</v>
      </c>
      <c r="IY98" s="41">
        <v>21.544210526315783</v>
      </c>
      <c r="IZ98" s="41">
        <v>21.883333333333333</v>
      </c>
      <c r="JA98" s="41">
        <f t="shared" si="89"/>
        <v>1.3880701754385996</v>
      </c>
      <c r="JB98" s="41">
        <v>41.328947368421026</v>
      </c>
      <c r="JC98" s="41">
        <f t="shared" si="90"/>
        <v>104.97552631578941</v>
      </c>
      <c r="JD98" s="41">
        <v>112</v>
      </c>
      <c r="JE98" s="41">
        <f t="shared" si="91"/>
        <v>7.0244736842105908</v>
      </c>
      <c r="JF98" s="41">
        <v>0.64541463414634148</v>
      </c>
      <c r="JG98" s="41">
        <v>0.32013902439024389</v>
      </c>
      <c r="JH98" s="41">
        <v>0.14099756097560975</v>
      </c>
      <c r="JI98" s="41">
        <v>0.58112926829268297</v>
      </c>
      <c r="JJ98" s="41">
        <v>0.17292926829268293</v>
      </c>
      <c r="JK98" s="41">
        <v>0.124990243902439</v>
      </c>
      <c r="JL98" s="41">
        <v>0.57711614634146358</v>
      </c>
      <c r="JM98" s="41">
        <v>0.54122836585365863</v>
      </c>
      <c r="JN98" s="41">
        <v>0.64110668292682937</v>
      </c>
      <c r="JO98" s="41">
        <v>0.6092647317073171</v>
      </c>
      <c r="JP98" s="41">
        <v>0.29899624390243895</v>
      </c>
      <c r="JQ98" s="41">
        <v>0.39005163414634147</v>
      </c>
      <c r="JR98" s="41">
        <v>0.33590856097560984</v>
      </c>
      <c r="JS98" s="41">
        <v>0.67452492682926812</v>
      </c>
      <c r="JT98" s="41">
        <v>0.64499131707317081</v>
      </c>
      <c r="JU98" s="41">
        <v>4.7939024390243896E-2</v>
      </c>
      <c r="JV98" s="41">
        <v>2.7572696097560985</v>
      </c>
      <c r="JW98" s="41">
        <v>2.3828359756097552</v>
      </c>
      <c r="JX98" s="41">
        <v>0.52267275609756103</v>
      </c>
      <c r="JY98" s="41">
        <v>0.58143970731707317</v>
      </c>
      <c r="JZ98" s="41">
        <v>0.64096156097560975</v>
      </c>
      <c r="KA98" s="41">
        <v>0.68465141463414625</v>
      </c>
      <c r="KB98" s="41">
        <v>25.669999999999995</v>
      </c>
      <c r="KC98" s="41">
        <v>22.781219512195126</v>
      </c>
      <c r="KD98" s="41">
        <v>22.954146341463414</v>
      </c>
      <c r="KE98" s="41">
        <v>23.431707317073165</v>
      </c>
      <c r="KF98" s="41">
        <f t="shared" si="92"/>
        <v>-2.7158536585365809</v>
      </c>
      <c r="KG98" s="41">
        <v>43.2009756097561</v>
      </c>
      <c r="KH98" s="41">
        <f t="shared" si="93"/>
        <v>109.7304780487805</v>
      </c>
      <c r="KI98" s="41">
        <v>120</v>
      </c>
      <c r="KJ98" s="41">
        <f t="shared" si="94"/>
        <v>10.269521951219502</v>
      </c>
      <c r="KK98" s="41">
        <v>0.39964848484848492</v>
      </c>
      <c r="KL98" s="41">
        <v>0.17622121212121208</v>
      </c>
      <c r="KM98" s="41">
        <v>6.1015151515151501E-2</v>
      </c>
      <c r="KN98" s="41">
        <v>0.36605151515151513</v>
      </c>
      <c r="KO98" s="41">
        <v>8.2842424242424245E-2</v>
      </c>
      <c r="KP98" s="41">
        <v>6.4557575757575758E-2</v>
      </c>
      <c r="KQ98" s="41">
        <v>0.65608057575757561</v>
      </c>
      <c r="KR98" s="41">
        <v>0.6305050909090909</v>
      </c>
      <c r="KS98" s="41">
        <v>0.73493757575757568</v>
      </c>
      <c r="KT98" s="41">
        <v>0.7140793939393939</v>
      </c>
      <c r="KU98" s="41">
        <v>0.36072036363636356</v>
      </c>
      <c r="KV98" s="41">
        <v>0.48597199999999985</v>
      </c>
      <c r="KW98" s="41">
        <v>0.38715312121212125</v>
      </c>
      <c r="KX98" s="41">
        <v>0.72125924242424233</v>
      </c>
      <c r="KY98" s="41">
        <v>0.69962439393939402</v>
      </c>
      <c r="KZ98" s="41">
        <v>1.8284848484848491E-2</v>
      </c>
      <c r="LA98" s="41">
        <v>3.8508929696969694</v>
      </c>
      <c r="LB98" s="41">
        <v>3.4425938484848491</v>
      </c>
      <c r="LC98" s="41">
        <v>0.52680209090909114</v>
      </c>
      <c r="LD98" s="41">
        <v>0.58993154545454551</v>
      </c>
      <c r="LE98" s="41">
        <v>0.65799436363636365</v>
      </c>
      <c r="LF98" s="41">
        <v>0.70359224242424245</v>
      </c>
      <c r="LG98" s="41">
        <v>19.257272727272721</v>
      </c>
      <c r="LH98" s="41">
        <v>16.122727272727271</v>
      </c>
      <c r="LI98" s="41">
        <v>16.322727272727271</v>
      </c>
      <c r="LJ98" s="41">
        <v>16.013636363636362</v>
      </c>
      <c r="LK98" s="41">
        <f t="shared" si="95"/>
        <v>-2.9345454545454501</v>
      </c>
      <c r="LL98" s="41">
        <v>55.995454545454557</v>
      </c>
      <c r="LM98" s="41">
        <f t="shared" si="96"/>
        <v>142.22845454545458</v>
      </c>
      <c r="LN98" s="41">
        <v>150</v>
      </c>
      <c r="LO98" s="41">
        <f t="shared" si="97"/>
        <v>7.7715454545454179</v>
      </c>
      <c r="LP98" s="41">
        <v>0.46341052631578938</v>
      </c>
      <c r="LQ98" s="41">
        <v>0.1646421052631579</v>
      </c>
      <c r="LR98" s="41">
        <v>3.6081578947368416E-2</v>
      </c>
      <c r="LS98" s="41">
        <v>0.41630789473684221</v>
      </c>
      <c r="LT98" s="41">
        <v>6.3065789473684214E-2</v>
      </c>
      <c r="LU98" s="41">
        <v>5.5960526315789488E-2</v>
      </c>
      <c r="LV98" s="41">
        <v>0.76003349999999981</v>
      </c>
      <c r="LW98" s="41">
        <v>0.73636307894736841</v>
      </c>
      <c r="LX98" s="41">
        <v>0.8553175789473686</v>
      </c>
      <c r="LY98" s="41">
        <v>0.84005839473684207</v>
      </c>
      <c r="LZ98" s="41">
        <v>0.44589660526315783</v>
      </c>
      <c r="MA98" s="41">
        <v>0.63998860526315804</v>
      </c>
      <c r="MB98" s="41">
        <v>0.47512334210526319</v>
      </c>
      <c r="MC98" s="41">
        <v>0.78420484210526309</v>
      </c>
      <c r="MD98" s="41">
        <v>0.76254492105263139</v>
      </c>
      <c r="ME98" s="41">
        <v>7.105263157894736E-3</v>
      </c>
      <c r="MF98" s="41">
        <v>6.3739269736842106</v>
      </c>
      <c r="MG98" s="41">
        <v>5.6204799210526319</v>
      </c>
      <c r="MH98" s="41">
        <v>0.55554039473684214</v>
      </c>
      <c r="MI98" s="41">
        <v>0.62502131578947351</v>
      </c>
      <c r="MJ98" s="41">
        <v>0.69820607894736852</v>
      </c>
      <c r="MK98" s="41">
        <v>0.745352052631579</v>
      </c>
      <c r="ML98" s="41">
        <v>21.988157894736855</v>
      </c>
      <c r="MM98" s="41">
        <v>18.708684210526314</v>
      </c>
      <c r="MN98" s="41">
        <v>19.065263157894734</v>
      </c>
      <c r="MO98" s="41">
        <v>19.029473684210522</v>
      </c>
      <c r="MP98" s="41">
        <f t="shared" si="98"/>
        <v>-2.922894736842121</v>
      </c>
      <c r="MQ98" s="41">
        <v>59.581315789473685</v>
      </c>
      <c r="MR98" s="41">
        <f t="shared" si="99"/>
        <v>151.33654210526316</v>
      </c>
      <c r="MS98" s="41">
        <v>150</v>
      </c>
      <c r="MT98" s="41">
        <f t="shared" si="100"/>
        <v>-1.3365421052631632</v>
      </c>
      <c r="MU98" s="41">
        <v>0.42727352941176472</v>
      </c>
      <c r="MV98" s="41">
        <v>0.1537970588235294</v>
      </c>
      <c r="MW98" s="41">
        <v>2.9008823529411771E-2</v>
      </c>
      <c r="MX98" s="41">
        <v>0.37959705882352934</v>
      </c>
      <c r="MY98" s="41">
        <v>5.238235294117647E-2</v>
      </c>
      <c r="MZ98" s="41">
        <v>4.6994117647058825E-2</v>
      </c>
      <c r="NA98" s="41">
        <v>0.78145423529411784</v>
      </c>
      <c r="NB98" s="41">
        <v>0.75734832352941173</v>
      </c>
      <c r="NC98" s="41">
        <v>0.87263676470588236</v>
      </c>
      <c r="ND98" s="41">
        <v>0.85780629411764675</v>
      </c>
      <c r="NE98" s="41">
        <v>0.4917008235294118</v>
      </c>
      <c r="NF98" s="41">
        <v>0.68241661764705874</v>
      </c>
      <c r="NG98" s="41">
        <v>0.47042135294117637</v>
      </c>
      <c r="NH98" s="41">
        <v>0.80191555882352938</v>
      </c>
      <c r="NI98" s="41">
        <v>0.77974467647058843</v>
      </c>
      <c r="NJ98" s="41">
        <v>5.3882352941176485E-3</v>
      </c>
      <c r="NK98" s="41">
        <v>7.1800835294117649</v>
      </c>
      <c r="NL98" s="41">
        <v>6.2684404117647041</v>
      </c>
      <c r="NM98" s="41">
        <v>0.53902982352941176</v>
      </c>
      <c r="NN98" s="41">
        <v>0.60196152941176473</v>
      </c>
      <c r="NO98" s="41">
        <v>0.68619532352941182</v>
      </c>
      <c r="NP98" s="41">
        <v>0.72897985294117651</v>
      </c>
      <c r="NQ98" s="41">
        <v>23.344411764705885</v>
      </c>
      <c r="NR98" s="41">
        <v>20.670294117647053</v>
      </c>
      <c r="NS98" s="41">
        <v>20.698823529411769</v>
      </c>
      <c r="NT98" s="41">
        <v>21.094117647058823</v>
      </c>
      <c r="NU98" s="41">
        <f t="shared" si="101"/>
        <v>-2.6455882352941167</v>
      </c>
      <c r="NV98" s="41">
        <v>65.965588235294135</v>
      </c>
      <c r="NW98" s="41">
        <f t="shared" si="102"/>
        <v>167.55259411764712</v>
      </c>
      <c r="NX98" s="41">
        <v>174</v>
      </c>
      <c r="NY98" s="41">
        <f t="shared" si="103"/>
        <v>6.4474058823528821</v>
      </c>
      <c r="NZ98" s="41">
        <v>0.42240571428571427</v>
      </c>
      <c r="OA98" s="41">
        <v>0.14913142857142858</v>
      </c>
      <c r="OB98" s="41">
        <v>2.8037142857142858E-2</v>
      </c>
      <c r="OC98" s="41">
        <v>0.37711714285714293</v>
      </c>
      <c r="OD98" s="41">
        <v>4.9480000000000003E-2</v>
      </c>
      <c r="OE98" s="41">
        <v>4.4802857142857137E-2</v>
      </c>
      <c r="OF98" s="41">
        <v>0.78991211428571451</v>
      </c>
      <c r="OG98" s="41">
        <v>0.76771259999999986</v>
      </c>
      <c r="OH98" s="41">
        <v>0.87529062857142859</v>
      </c>
      <c r="OI98" s="41">
        <v>0.86136460000000004</v>
      </c>
      <c r="OJ98" s="41">
        <v>0.50135874285714277</v>
      </c>
      <c r="OK98" s="41">
        <v>0.68297354285714285</v>
      </c>
      <c r="OL98" s="41">
        <v>0.47770931428571434</v>
      </c>
      <c r="OM98" s="41">
        <v>0.80804448571428578</v>
      </c>
      <c r="ON98" s="41">
        <v>0.78735725714285698</v>
      </c>
      <c r="OO98" s="41">
        <v>4.6771428571428563E-3</v>
      </c>
      <c r="OP98" s="41">
        <v>7.5665424571428588</v>
      </c>
      <c r="OQ98" s="41">
        <v>6.6477311428571433</v>
      </c>
      <c r="OR98" s="41">
        <v>0.54575094285714287</v>
      </c>
      <c r="OS98" s="41">
        <v>0.60466231428571438</v>
      </c>
      <c r="OT98" s="41">
        <v>0.6921471714285713</v>
      </c>
      <c r="OU98" s="41">
        <v>0.73203657142857126</v>
      </c>
      <c r="OV98" s="41">
        <v>15.514285714285714</v>
      </c>
      <c r="OW98" s="41">
        <v>12.431714285714285</v>
      </c>
      <c r="OX98" s="41">
        <v>12.767142857142856</v>
      </c>
      <c r="OY98" s="41">
        <v>12.988</v>
      </c>
      <c r="OZ98" s="41">
        <f t="shared" si="104"/>
        <v>-2.7471428571428582</v>
      </c>
      <c r="PA98" s="41">
        <v>33.168285714285709</v>
      </c>
      <c r="PB98" s="41">
        <f t="shared" si="105"/>
        <v>84.247445714285703</v>
      </c>
      <c r="PC98" s="41">
        <v>184</v>
      </c>
      <c r="PD98" s="41">
        <f t="shared" si="106"/>
        <v>99.752554285714297</v>
      </c>
      <c r="PE98" s="41">
        <v>0.47749019607843157</v>
      </c>
      <c r="PF98" s="41">
        <v>0.13801764705882355</v>
      </c>
      <c r="PG98" s="41">
        <v>3.8437254901960781E-2</v>
      </c>
      <c r="PH98" s="41">
        <v>0.41804705882352933</v>
      </c>
      <c r="PI98" s="41">
        <v>5.8315686274509809E-2</v>
      </c>
      <c r="PJ98" s="41">
        <v>5.5217647058823531E-2</v>
      </c>
      <c r="PK98" s="41">
        <v>0.78182943137254923</v>
      </c>
      <c r="PL98" s="41">
        <v>0.75464680392156847</v>
      </c>
      <c r="PM98" s="41">
        <v>0.85075778431372551</v>
      </c>
      <c r="PN98" s="41">
        <v>0.83130627450980432</v>
      </c>
      <c r="PO98" s="41">
        <v>0.40537274509803922</v>
      </c>
      <c r="PP98" s="41">
        <v>0.56362945098039219</v>
      </c>
      <c r="PQ98" s="41">
        <v>0.55099976470588241</v>
      </c>
      <c r="PR98" s="41">
        <v>0.79251241176470599</v>
      </c>
      <c r="PS98" s="41">
        <v>0.76637464705882352</v>
      </c>
      <c r="PT98" s="41">
        <v>3.0980392156862752E-3</v>
      </c>
      <c r="PU98" s="41">
        <v>7.2094206078431364</v>
      </c>
      <c r="PV98" s="41">
        <v>6.1843692745098027</v>
      </c>
      <c r="PW98" s="41">
        <v>0.64761556862745084</v>
      </c>
      <c r="PX98" s="41">
        <v>0.70460931372548996</v>
      </c>
      <c r="PY98" s="41">
        <v>0.77240780392156871</v>
      </c>
      <c r="PZ98" s="41">
        <v>0.80919911764705854</v>
      </c>
      <c r="QA98" s="41">
        <v>23.418039215686267</v>
      </c>
      <c r="QB98" s="41">
        <v>19.87921568627451</v>
      </c>
      <c r="QC98" s="41">
        <v>19.955686274509805</v>
      </c>
      <c r="QD98" s="41">
        <v>19.932941176470589</v>
      </c>
      <c r="QE98" s="41">
        <f t="shared" si="107"/>
        <v>-3.4623529411764622</v>
      </c>
      <c r="QF98" s="41">
        <v>55.433921568627468</v>
      </c>
      <c r="QG98" s="41">
        <f t="shared" si="108"/>
        <v>140.80216078431377</v>
      </c>
      <c r="QH98" s="41">
        <v>185</v>
      </c>
      <c r="QI98" s="41">
        <f t="shared" si="109"/>
        <v>44.19783921568623</v>
      </c>
      <c r="QJ98" s="41">
        <v>0.43343428571428577</v>
      </c>
      <c r="QK98" s="41">
        <v>0.17723428571428576</v>
      </c>
      <c r="QL98" s="41">
        <v>4.8202857142857145E-2</v>
      </c>
      <c r="QM98" s="41">
        <v>0.30194571428571432</v>
      </c>
      <c r="QN98" s="41">
        <v>5.7868571428571422E-2</v>
      </c>
      <c r="QO98" s="41">
        <v>6.0234285714285719E-2</v>
      </c>
      <c r="QP98" s="41">
        <v>0.76394517142857143</v>
      </c>
      <c r="QQ98" s="41">
        <v>0.67767171428571427</v>
      </c>
      <c r="QR98" s="41">
        <v>0.79950571428571415</v>
      </c>
      <c r="QS98" s="41">
        <v>0.72429728571428564</v>
      </c>
      <c r="QT98" s="41">
        <v>0.50717485714285704</v>
      </c>
      <c r="QU98" s="41">
        <v>0.57196911428571429</v>
      </c>
      <c r="QV98" s="41">
        <v>0.4194272285714285</v>
      </c>
      <c r="QW98" s="41">
        <v>0.7557734285714286</v>
      </c>
      <c r="QX98" s="41">
        <v>0.66728260000000017</v>
      </c>
      <c r="QY98" s="41">
        <v>-2.3657142857142861E-3</v>
      </c>
      <c r="QZ98" s="41">
        <v>6.5212233428571427</v>
      </c>
      <c r="RA98" s="41">
        <v>4.2482806571428577</v>
      </c>
      <c r="RB98" s="41">
        <v>0.52466274285714276</v>
      </c>
      <c r="RC98" s="41">
        <v>0.54919282857142848</v>
      </c>
      <c r="RD98" s="41">
        <v>0.66489974285714282</v>
      </c>
      <c r="RE98" s="41">
        <v>0.68218199999999996</v>
      </c>
      <c r="RF98" s="41">
        <v>25.274571428571431</v>
      </c>
      <c r="RG98" s="41">
        <v>22.735142857142854</v>
      </c>
      <c r="RH98" s="41">
        <v>22.555714285714288</v>
      </c>
      <c r="RI98" s="41">
        <v>22.75</v>
      </c>
      <c r="RJ98" s="41">
        <f t="shared" si="110"/>
        <v>-2.7188571428571429</v>
      </c>
      <c r="RK98" s="41">
        <v>49.724857142857132</v>
      </c>
      <c r="RL98" s="41">
        <f t="shared" si="111"/>
        <v>126.30113714285712</v>
      </c>
      <c r="RM98" s="41">
        <v>197</v>
      </c>
      <c r="RN98" s="41">
        <f t="shared" si="112"/>
        <v>70.698862857142885</v>
      </c>
      <c r="RO98" s="41">
        <v>0.40264193548387095</v>
      </c>
      <c r="RP98" s="41">
        <v>0.12786451612903227</v>
      </c>
      <c r="RQ98" s="41">
        <v>4.1338709677419358E-2</v>
      </c>
      <c r="RR98" s="41">
        <v>0.27256129032258075</v>
      </c>
      <c r="RS98" s="41">
        <v>5.4229032258064525E-2</v>
      </c>
      <c r="RT98" s="41">
        <v>5.2635483870967746E-2</v>
      </c>
      <c r="RU98" s="41">
        <v>0.76209380645161295</v>
      </c>
      <c r="RV98" s="41">
        <v>0.66759345161290318</v>
      </c>
      <c r="RW98" s="41">
        <v>0.81338054838709672</v>
      </c>
      <c r="RX98" s="41">
        <v>0.73592825806451634</v>
      </c>
      <c r="RY98" s="41">
        <v>0.40342038709677419</v>
      </c>
      <c r="RZ98" s="41">
        <v>0.51027377419354836</v>
      </c>
      <c r="SA98" s="41">
        <v>0.5176936774193549</v>
      </c>
      <c r="SB98" s="41">
        <v>0.76817103225806438</v>
      </c>
      <c r="SC98" s="41">
        <v>0.67600438709677413</v>
      </c>
      <c r="SD98" s="41">
        <v>1.5935483870967739E-3</v>
      </c>
      <c r="SE98" s="41">
        <v>6.4498276451612897</v>
      </c>
      <c r="SF98" s="41">
        <v>4.0437538709677412</v>
      </c>
      <c r="SG98" s="41">
        <v>0.6364895483870967</v>
      </c>
      <c r="SH98" s="41">
        <v>0.67918903225806448</v>
      </c>
      <c r="SI98" s="41">
        <v>0.7599545161290322</v>
      </c>
      <c r="SJ98" s="41">
        <v>0.78813158064516131</v>
      </c>
      <c r="SK98" s="41">
        <v>29.979032258064521</v>
      </c>
      <c r="SL98" s="41">
        <v>25.828387096774197</v>
      </c>
      <c r="SM98" s="41">
        <v>25.577419354838717</v>
      </c>
      <c r="SN98" s="41">
        <v>25.96935483870968</v>
      </c>
      <c r="SO98" s="41">
        <f t="shared" si="113"/>
        <v>-4.4016129032258036</v>
      </c>
      <c r="SP98" s="42">
        <v>71.169354838709666</v>
      </c>
      <c r="SQ98" s="42">
        <f t="shared" si="114"/>
        <v>180.77016129032256</v>
      </c>
      <c r="SR98" s="42">
        <v>202.5</v>
      </c>
      <c r="SS98" s="42">
        <f t="shared" si="115"/>
        <v>21.729838709677438</v>
      </c>
      <c r="ST98" s="41">
        <v>0.36250666666666664</v>
      </c>
      <c r="SU98" s="41">
        <v>0.13237111111111113</v>
      </c>
      <c r="SV98" s="41">
        <v>5.2984444444444438E-2</v>
      </c>
      <c r="SW98" s="41">
        <v>0.25957333333333327</v>
      </c>
      <c r="SX98" s="41">
        <v>6.562444444444443E-2</v>
      </c>
      <c r="SY98" s="41">
        <v>5.5557777777777782E-2</v>
      </c>
      <c r="SZ98" s="41">
        <v>0.69154944444444455</v>
      </c>
      <c r="TA98" s="41">
        <v>0.59676086666666694</v>
      </c>
      <c r="TB98" s="41">
        <v>0.74392888888888897</v>
      </c>
      <c r="TC98" s="41">
        <v>0.65995382222222232</v>
      </c>
      <c r="TD98" s="41">
        <v>0.33832702222222222</v>
      </c>
      <c r="TE98" s="41">
        <v>0.42756955555555554</v>
      </c>
      <c r="TF98" s="41">
        <v>0.46392384444444446</v>
      </c>
      <c r="TG98" s="41">
        <v>0.733097911111111</v>
      </c>
      <c r="TH98" s="41">
        <v>0.64715004444444435</v>
      </c>
      <c r="TI98" s="41">
        <v>1.0066666666666665E-2</v>
      </c>
      <c r="TJ98" s="41">
        <v>4.6304322222222227</v>
      </c>
      <c r="TK98" s="41">
        <v>3.0046826222222225</v>
      </c>
      <c r="TL98" s="41">
        <v>0.62364471111111108</v>
      </c>
      <c r="TM98" s="41">
        <v>0.67136617777777785</v>
      </c>
      <c r="TN98" s="41">
        <v>0.74208193333333328</v>
      </c>
      <c r="TO98" s="41">
        <v>0.77521157777777805</v>
      </c>
      <c r="TP98" s="41">
        <v>30.760444444444445</v>
      </c>
      <c r="TQ98" s="41">
        <v>28.857999999999997</v>
      </c>
      <c r="TR98" s="41">
        <v>29.254000000000001</v>
      </c>
      <c r="TS98" s="41">
        <v>28.670888888888886</v>
      </c>
      <c r="TT98" s="41">
        <f t="shared" si="62"/>
        <v>-1.506444444444444</v>
      </c>
      <c r="TU98" s="41">
        <v>56.466444444444427</v>
      </c>
      <c r="TV98" s="41">
        <f t="shared" si="65"/>
        <v>143.42476888888885</v>
      </c>
      <c r="TW98" s="41">
        <v>207</v>
      </c>
      <c r="TX98" s="41">
        <f t="shared" si="66"/>
        <v>63.575231111111151</v>
      </c>
      <c r="TY98" s="41">
        <v>0.36906785714285711</v>
      </c>
      <c r="TZ98" s="41">
        <v>0.13470000000000001</v>
      </c>
      <c r="UA98" s="41">
        <v>5.8267857142857128E-2</v>
      </c>
      <c r="UB98" s="41">
        <v>0.25093214285714288</v>
      </c>
      <c r="UC98" s="41">
        <v>7.5157142857142853E-2</v>
      </c>
      <c r="UD98" s="41">
        <v>5.8399999999999994E-2</v>
      </c>
      <c r="UE98" s="41">
        <v>0.65983307142857139</v>
      </c>
      <c r="UF98" s="41">
        <v>0.53859878571428577</v>
      </c>
      <c r="UG98" s="41">
        <v>0.72634539285714295</v>
      </c>
      <c r="UH98" s="41">
        <v>0.62177092857142868</v>
      </c>
      <c r="UI98" s="41">
        <v>0.2833364285714286</v>
      </c>
      <c r="UJ98" s="41">
        <v>0.39542103571428561</v>
      </c>
      <c r="UK98" s="41">
        <v>0.46412985714285726</v>
      </c>
      <c r="UL98" s="41">
        <v>0.72556139285714283</v>
      </c>
      <c r="UM98" s="41">
        <v>0.62154403571428574</v>
      </c>
      <c r="UN98" s="41">
        <v>1.6757142857142856E-2</v>
      </c>
      <c r="UO98" s="41">
        <v>3.9564049642857144</v>
      </c>
      <c r="UP98" s="41">
        <v>2.3557773571428569</v>
      </c>
      <c r="UQ98" s="41">
        <v>0.63970860714285727</v>
      </c>
      <c r="UR98" s="41">
        <v>0.70322035714285691</v>
      </c>
      <c r="US98" s="41">
        <v>0.7528533214285712</v>
      </c>
      <c r="UT98" s="41">
        <v>0.79662307142857125</v>
      </c>
      <c r="UU98" s="41">
        <v>31.822857142857146</v>
      </c>
      <c r="UV98" s="41">
        <v>26.869642857142857</v>
      </c>
      <c r="UW98" s="41">
        <v>26.63964285714286</v>
      </c>
      <c r="UX98" s="41">
        <v>26.791071428571424</v>
      </c>
      <c r="UY98" s="41">
        <f t="shared" si="116"/>
        <v>-5.1832142857142856</v>
      </c>
      <c r="UZ98" s="42">
        <v>68.738928571428588</v>
      </c>
      <c r="VA98" s="42">
        <f t="shared" si="117"/>
        <v>174.59687857142862</v>
      </c>
      <c r="VB98" s="42">
        <v>206</v>
      </c>
      <c r="VC98" s="42">
        <f t="shared" si="118"/>
        <v>31.403121428571382</v>
      </c>
      <c r="VD98" s="41">
        <f t="shared" ref="VD98:VD129" si="124">AVERAGE(ED98,FI98,GN98,IX98,KC98,LH98,MM98,NR98,OW98,QB98,RG98,SL98,TQ98,UV98)</f>
        <v>21.860149683236958</v>
      </c>
      <c r="VE98" s="41">
        <f t="shared" ref="VE98:VE129" si="125">AVERAGE(EE98,FJ98,GO98,IY98,KD98,LI98,MN98,NS98,OX98,QC98,RH98,SM98,TR98,UW98)</f>
        <v>22.142821483424175</v>
      </c>
      <c r="VF98" s="41">
        <f t="shared" si="120"/>
        <v>2.7054275885096195</v>
      </c>
    </row>
    <row r="99" spans="1:578" x14ac:dyDescent="0.25">
      <c r="A99" s="4">
        <v>2</v>
      </c>
      <c r="B99" s="4">
        <v>10</v>
      </c>
      <c r="C99" s="28">
        <v>1008</v>
      </c>
      <c r="D99" s="42">
        <v>-9999</v>
      </c>
      <c r="E99" s="4">
        <v>19</v>
      </c>
      <c r="F99" s="4">
        <v>8</v>
      </c>
      <c r="G99" s="4">
        <v>48.8</v>
      </c>
      <c r="H99" s="40">
        <v>475.4</v>
      </c>
      <c r="I99" s="40">
        <f t="shared" si="73"/>
        <v>524.19999999999993</v>
      </c>
      <c r="J99" s="41">
        <f t="shared" si="74"/>
        <v>1.0841778697001032</v>
      </c>
      <c r="K99" s="4" t="s">
        <v>9</v>
      </c>
      <c r="L99" s="42">
        <v>225</v>
      </c>
      <c r="M99" s="42">
        <f t="shared" si="122"/>
        <v>252.00000000000003</v>
      </c>
      <c r="N99" s="40">
        <v>62.4</v>
      </c>
      <c r="O99" s="40">
        <v>16.72</v>
      </c>
      <c r="P99" s="40">
        <v>20.880000000000003</v>
      </c>
      <c r="Q99" s="40">
        <v>42.4</v>
      </c>
      <c r="R99" s="40">
        <v>22.72</v>
      </c>
      <c r="S99" s="40">
        <v>34.880000000000003</v>
      </c>
      <c r="T99" s="40">
        <v>32.400000000000006</v>
      </c>
      <c r="U99" s="40">
        <v>28.72</v>
      </c>
      <c r="V99" s="40">
        <v>38.880000000000003</v>
      </c>
      <c r="W99" s="40">
        <v>40.4</v>
      </c>
      <c r="X99" s="40">
        <v>22.72</v>
      </c>
      <c r="Y99" s="40">
        <v>36.880000000000003</v>
      </c>
      <c r="Z99" s="40">
        <v>54.400000000000006</v>
      </c>
      <c r="AA99" s="40">
        <v>18.72</v>
      </c>
      <c r="AB99" s="40">
        <v>26.880000000000003</v>
      </c>
      <c r="AC99" s="40">
        <v>60.4</v>
      </c>
      <c r="AD99" s="40">
        <v>14.719999999999999</v>
      </c>
      <c r="AE99" s="40">
        <v>24.880000000000003</v>
      </c>
      <c r="AF99" s="57">
        <v>-9999</v>
      </c>
      <c r="AG99" s="42">
        <v>-9999</v>
      </c>
      <c r="AH99" s="42">
        <v>-9999</v>
      </c>
      <c r="AI99" s="42">
        <v>-9999</v>
      </c>
      <c r="AJ99" s="42">
        <v>-9999</v>
      </c>
      <c r="AK99" s="42">
        <v>-9999</v>
      </c>
      <c r="AL99" s="42">
        <v>-9999</v>
      </c>
      <c r="AM99" s="42">
        <v>-9999</v>
      </c>
      <c r="AN99" s="42">
        <v>-9999</v>
      </c>
      <c r="AO99" s="42">
        <v>-9999</v>
      </c>
      <c r="AP99" s="42">
        <v>-9999</v>
      </c>
      <c r="AQ99" s="42">
        <v>-9999</v>
      </c>
      <c r="AR99" s="42">
        <v>-9999</v>
      </c>
      <c r="AS99" s="42">
        <v>-9999</v>
      </c>
      <c r="AT99" s="42">
        <v>-9999</v>
      </c>
      <c r="AU99" s="42">
        <v>-9999</v>
      </c>
      <c r="AV99" s="42">
        <v>-9999</v>
      </c>
      <c r="AW99" s="42">
        <v>-9999</v>
      </c>
      <c r="AX99" s="42">
        <v>-9999</v>
      </c>
      <c r="AY99" s="42">
        <v>-9999</v>
      </c>
      <c r="AZ99" s="41">
        <v>5.2082813669244201</v>
      </c>
      <c r="BA99" s="41">
        <v>3.3885654575309747</v>
      </c>
      <c r="BB99" s="41">
        <v>2.8829903568943234</v>
      </c>
      <c r="BC99" s="41">
        <v>1.9620504669183392</v>
      </c>
      <c r="BD99" s="41">
        <v>1.9743730368449921</v>
      </c>
      <c r="BE99" s="41">
        <v>1.9112084411706152</v>
      </c>
      <c r="BF99" s="41">
        <v>2.2373589220901904</v>
      </c>
      <c r="BG99" s="41">
        <f>(2*AZ99)+(2*BA99)+(4*BB99)</f>
        <v>28.725655076488081</v>
      </c>
      <c r="BH99" s="41">
        <f>BG99+(4*BC99)</f>
        <v>36.573856944161435</v>
      </c>
      <c r="BI99" s="41">
        <f>(BH99+(BD99*4))</f>
        <v>44.471349091541406</v>
      </c>
      <c r="BJ99" s="41">
        <f>(BD99*4)</f>
        <v>7.8974921473799684</v>
      </c>
      <c r="BK99" s="41">
        <f>(BE99*4)</f>
        <v>7.6448337646824607</v>
      </c>
      <c r="BL99" s="41">
        <f>(BF99*4)</f>
        <v>8.9494356883607615</v>
      </c>
      <c r="BM99" s="41">
        <f>SUM(BJ99:BL99)</f>
        <v>24.491761600423189</v>
      </c>
      <c r="BN99" s="41">
        <v>9.703167872287354</v>
      </c>
      <c r="BO99" s="41">
        <v>6.5780962332686466</v>
      </c>
      <c r="BP99" s="41">
        <v>2.9625211253603738</v>
      </c>
      <c r="BQ99" s="41">
        <v>3.5614941386846812</v>
      </c>
      <c r="BR99" s="41">
        <v>3.5797975769058183</v>
      </c>
      <c r="BS99" s="41">
        <v>3.7029663547680669</v>
      </c>
      <c r="BT99" s="41">
        <v>3.9725550638890272</v>
      </c>
      <c r="BU99" s="41">
        <f>(2*BN99)+(2*BO99)+(4*BP99)</f>
        <v>44.412612712553496</v>
      </c>
      <c r="BV99" s="41">
        <f>BU99+(4*BQ99)</f>
        <v>58.658589267292221</v>
      </c>
      <c r="BW99" s="41">
        <f>(BV99+(BR99*4))</f>
        <v>72.977779574915502</v>
      </c>
      <c r="BX99" s="41">
        <f>(BR99*4)</f>
        <v>14.319190307623273</v>
      </c>
      <c r="BY99" s="41">
        <f>(BS99*4)</f>
        <v>14.811865419072268</v>
      </c>
      <c r="BZ99" s="41">
        <f>(BT99*4)</f>
        <v>15.890220255556109</v>
      </c>
      <c r="CA99" s="42">
        <v>-9999</v>
      </c>
      <c r="CB99" s="42">
        <v>-9999</v>
      </c>
      <c r="CC99" s="42">
        <v>-9999</v>
      </c>
      <c r="CD99" s="63">
        <v>-9999</v>
      </c>
      <c r="CE99" s="60">
        <v>-9999</v>
      </c>
      <c r="CF99" s="42">
        <v>-9999</v>
      </c>
      <c r="CG99" s="42">
        <v>-9999</v>
      </c>
      <c r="CH99" s="61">
        <v>-9999</v>
      </c>
      <c r="CI99" s="60">
        <v>-9999</v>
      </c>
      <c r="CJ99" s="42">
        <v>-9999</v>
      </c>
      <c r="CK99" s="42">
        <v>-9999</v>
      </c>
      <c r="CL99" s="62">
        <v>-9999</v>
      </c>
      <c r="CM99" s="60">
        <v>-9999</v>
      </c>
      <c r="CN99" s="42">
        <v>-9999</v>
      </c>
      <c r="CO99" s="42">
        <v>-9999</v>
      </c>
      <c r="CP99" s="62">
        <v>-9999</v>
      </c>
      <c r="CQ99" s="60">
        <v>-9999</v>
      </c>
      <c r="CR99" s="42">
        <v>-9999</v>
      </c>
      <c r="CS99" s="42">
        <v>-9999</v>
      </c>
      <c r="CT99" s="8">
        <v>2090.9499999999998</v>
      </c>
      <c r="CU99" s="8">
        <v>3.8234768626049678</v>
      </c>
      <c r="CV99" s="8">
        <v>4.8406049999999992</v>
      </c>
      <c r="CW99" s="8">
        <v>4319.6046775144841</v>
      </c>
      <c r="CX99" s="25">
        <f t="shared" si="119"/>
        <v>4319.6046775144841</v>
      </c>
      <c r="CY99" s="25">
        <f t="shared" si="75"/>
        <v>4545.54347826087</v>
      </c>
      <c r="CZ99" s="60">
        <v>-9999</v>
      </c>
      <c r="DA99" s="43">
        <v>2.67</v>
      </c>
      <c r="DB99" s="41">
        <f t="shared" si="76"/>
        <v>115.33344488963672</v>
      </c>
      <c r="DC99" s="41">
        <v>67.5</v>
      </c>
      <c r="DD99" s="41">
        <v>1364</v>
      </c>
      <c r="DE99" s="41">
        <f t="shared" si="70"/>
        <v>49.486803519061581</v>
      </c>
      <c r="DF99" s="41">
        <v>0</v>
      </c>
      <c r="DG99" s="41">
        <v>0.7930631578947368</v>
      </c>
      <c r="DH99" s="41">
        <v>0.57888157894736836</v>
      </c>
      <c r="DI99" s="41">
        <v>0.48893421052631569</v>
      </c>
      <c r="DJ99" s="41">
        <v>0.76208157894736861</v>
      </c>
      <c r="DK99" s="41">
        <v>0.50094473684210516</v>
      </c>
      <c r="DL99" s="41">
        <v>0.30986842105263163</v>
      </c>
      <c r="DM99" s="41">
        <v>0.22543276315789473</v>
      </c>
      <c r="DN99" s="41">
        <v>0.20655984210526315</v>
      </c>
      <c r="DO99" s="41">
        <v>0.23644947368421051</v>
      </c>
      <c r="DP99" s="41">
        <v>0.21769252631578953</v>
      </c>
      <c r="DQ99" s="41">
        <v>7.2572578947368446E-2</v>
      </c>
      <c r="DR99" s="41">
        <v>8.4235657894736859E-2</v>
      </c>
      <c r="DS99" s="41">
        <v>0.15532057894736848</v>
      </c>
      <c r="DT99" s="41">
        <v>0.43727165789473688</v>
      </c>
      <c r="DU99" s="41">
        <v>0.42114750000000001</v>
      </c>
      <c r="DV99" s="41">
        <v>0.19107631578947365</v>
      </c>
      <c r="DW99" s="41">
        <v>0.58250789473684217</v>
      </c>
      <c r="DX99" s="41">
        <v>0.52110784210526306</v>
      </c>
      <c r="DY99" s="41">
        <v>0.65422960526315777</v>
      </c>
      <c r="DZ99" s="41">
        <v>0.68735849999999998</v>
      </c>
      <c r="EA99" s="41">
        <v>0.69979384210526308</v>
      </c>
      <c r="EB99" s="41">
        <v>0.72787868421052637</v>
      </c>
      <c r="EC99" s="41">
        <v>20.02105263157895</v>
      </c>
      <c r="ED99" s="41">
        <v>23.752894736842102</v>
      </c>
      <c r="EE99" s="41">
        <v>24.508157894736847</v>
      </c>
      <c r="EF99" s="41">
        <v>25.142631578947363</v>
      </c>
      <c r="EG99" s="41">
        <f t="shared" si="77"/>
        <v>4.4871052631578969</v>
      </c>
      <c r="EH99" s="41">
        <v>37.376052631578943</v>
      </c>
      <c r="EI99" s="42">
        <f t="shared" si="78"/>
        <v>94.935173684210511</v>
      </c>
      <c r="EJ99" s="4">
        <v>105</v>
      </c>
      <c r="EK99" s="40">
        <f t="shared" si="79"/>
        <v>10.064826315789489</v>
      </c>
      <c r="EL99" s="41">
        <v>0.74613249999999975</v>
      </c>
      <c r="EM99" s="41">
        <v>0.52888749999999995</v>
      </c>
      <c r="EN99" s="41">
        <v>0.4322125</v>
      </c>
      <c r="EO99" s="41">
        <v>0.70930500000000007</v>
      </c>
      <c r="EP99" s="41">
        <v>0.44471749999999999</v>
      </c>
      <c r="EQ99" s="41">
        <v>0.2801225</v>
      </c>
      <c r="ER99" s="41">
        <v>0.25279965000000004</v>
      </c>
      <c r="ES99" s="41">
        <v>0.22902102499999999</v>
      </c>
      <c r="ET99" s="41">
        <v>0.26551194999999994</v>
      </c>
      <c r="EU99" s="41">
        <v>0.24190784999999998</v>
      </c>
      <c r="EV99" s="41">
        <v>8.7111475000000008E-2</v>
      </c>
      <c r="EW99" s="41">
        <v>0.10073117499999999</v>
      </c>
      <c r="EX99" s="41">
        <v>0.16935524999999998</v>
      </c>
      <c r="EY99" s="41">
        <v>0.45318942499999998</v>
      </c>
      <c r="EZ99" s="41">
        <v>0.43292485000000003</v>
      </c>
      <c r="FA99" s="41">
        <v>0.16459500000000002</v>
      </c>
      <c r="FB99" s="41">
        <v>0.67780110000000005</v>
      </c>
      <c r="FC99" s="41">
        <v>0.59487520000000005</v>
      </c>
      <c r="FD99" s="41">
        <v>0.63553314999999999</v>
      </c>
      <c r="FE99" s="41">
        <v>0.66872955000000001</v>
      </c>
      <c r="FF99" s="41">
        <v>0.687493625</v>
      </c>
      <c r="FG99" s="41">
        <v>0.71538409999999997</v>
      </c>
      <c r="FH99" s="41">
        <v>22.549249999999986</v>
      </c>
      <c r="FI99" s="41">
        <v>23.914999999999996</v>
      </c>
      <c r="FJ99" s="41">
        <v>24.751499999999997</v>
      </c>
      <c r="FK99" s="41">
        <v>25.683749999999993</v>
      </c>
      <c r="FL99" s="41">
        <f t="shared" si="80"/>
        <v>2.20225000000001</v>
      </c>
      <c r="FM99" s="41">
        <v>38.72475</v>
      </c>
      <c r="FN99" s="40">
        <f t="shared" si="81"/>
        <v>98.360865000000004</v>
      </c>
      <c r="FO99" s="4">
        <v>105</v>
      </c>
      <c r="FP99" s="40">
        <f t="shared" si="82"/>
        <v>6.639134999999996</v>
      </c>
      <c r="FQ99" s="41">
        <v>0.75376888888888882</v>
      </c>
      <c r="FR99" s="41">
        <v>0.52573333333333339</v>
      </c>
      <c r="FS99" s="41">
        <v>0.40271999999999997</v>
      </c>
      <c r="FT99" s="41">
        <v>0.72344666666666657</v>
      </c>
      <c r="FU99" s="41">
        <v>0.41631777777777773</v>
      </c>
      <c r="FV99" s="41">
        <v>0.27141555555555558</v>
      </c>
      <c r="FW99" s="41">
        <v>0.2883279333333334</v>
      </c>
      <c r="FX99" s="41">
        <v>0.26922780000000002</v>
      </c>
      <c r="FY99" s="41">
        <v>0.30325462222222221</v>
      </c>
      <c r="FZ99" s="41">
        <v>0.2843189777777777</v>
      </c>
      <c r="GA99" s="41">
        <v>0.11681491111111109</v>
      </c>
      <c r="GB99" s="41">
        <v>0.13299953333333336</v>
      </c>
      <c r="GC99" s="41">
        <v>0.17748246666666664</v>
      </c>
      <c r="GD99" s="41">
        <v>0.46988331111111103</v>
      </c>
      <c r="GE99" s="41">
        <v>0.45355397777777773</v>
      </c>
      <c r="GF99" s="41">
        <v>0.14490222222222215</v>
      </c>
      <c r="GG99" s="41">
        <v>0.81273666666666666</v>
      </c>
      <c r="GH99" s="41">
        <v>0.73897773333333328</v>
      </c>
      <c r="GI99" s="41">
        <v>0.58458544444444449</v>
      </c>
      <c r="GJ99" s="41">
        <v>0.61583804444444479</v>
      </c>
      <c r="GK99" s="41">
        <v>0.64640555555555568</v>
      </c>
      <c r="GL99" s="41">
        <v>0.67270259999999993</v>
      </c>
      <c r="GM99" s="41">
        <v>20.596</v>
      </c>
      <c r="GN99" s="41">
        <v>23.766000000000005</v>
      </c>
      <c r="GO99" s="41">
        <v>24.702666666666666</v>
      </c>
      <c r="GP99" s="41">
        <v>25.437555555555548</v>
      </c>
      <c r="GQ99" s="41">
        <f t="shared" si="83"/>
        <v>4.1066666666666656</v>
      </c>
      <c r="GR99" s="40">
        <v>38.735555555555571</v>
      </c>
      <c r="GS99" s="40">
        <f t="shared" si="84"/>
        <v>98.38831111111115</v>
      </c>
      <c r="GT99" s="4">
        <v>104</v>
      </c>
      <c r="GU99" s="41">
        <f t="shared" si="85"/>
        <v>5.6116888888888496</v>
      </c>
      <c r="GV99" s="41">
        <v>0.78652222222222234</v>
      </c>
      <c r="GW99" s="41">
        <v>0.52815111111111113</v>
      </c>
      <c r="GX99" s="41">
        <v>0.36961333333333335</v>
      </c>
      <c r="GY99" s="41">
        <v>0.7545911111111111</v>
      </c>
      <c r="GZ99" s="41">
        <v>0.39205777777777773</v>
      </c>
      <c r="HA99" s="41">
        <v>0.26250888888888896</v>
      </c>
      <c r="HB99" s="41">
        <v>0.33445497777777788</v>
      </c>
      <c r="HC99" s="41">
        <v>0.31609504444444436</v>
      </c>
      <c r="HD99" s="41">
        <v>0.36096319999999993</v>
      </c>
      <c r="HE99" s="41">
        <v>0.34292964444444446</v>
      </c>
      <c r="HF99" s="41">
        <v>0.14862919999999999</v>
      </c>
      <c r="HG99" s="41">
        <v>0.17801757777777777</v>
      </c>
      <c r="HH99" s="41">
        <v>0.19580815555555553</v>
      </c>
      <c r="HI99" s="41">
        <v>0.49901588888888881</v>
      </c>
      <c r="HJ99" s="41">
        <v>0.48342060000000009</v>
      </c>
      <c r="HK99" s="41">
        <v>0.12954888888888888</v>
      </c>
      <c r="HL99" s="41">
        <v>1.0131668888888892</v>
      </c>
      <c r="HM99" s="41">
        <v>0.93068306666666667</v>
      </c>
      <c r="HN99" s="41">
        <v>0.54304568888888871</v>
      </c>
      <c r="HO99" s="41">
        <v>0.5862613333333333</v>
      </c>
      <c r="HP99" s="41">
        <v>0.61719486666666667</v>
      </c>
      <c r="HQ99" s="41">
        <v>0.65337439999999991</v>
      </c>
      <c r="HR99" s="41">
        <v>15.972666666666667</v>
      </c>
      <c r="HS99" s="41">
        <v>19.681999999999995</v>
      </c>
      <c r="HT99" s="41">
        <v>20.448666666666671</v>
      </c>
      <c r="HU99" s="41">
        <v>21.215777777777781</v>
      </c>
      <c r="HV99" s="41">
        <f t="shared" si="86"/>
        <v>4.4760000000000044</v>
      </c>
      <c r="HW99" s="41">
        <v>38.202888888888893</v>
      </c>
      <c r="HX99" s="41">
        <f t="shared" si="87"/>
        <v>97.035337777777784</v>
      </c>
      <c r="HY99" s="4">
        <v>106</v>
      </c>
      <c r="HZ99" s="40">
        <f t="shared" si="88"/>
        <v>8.9646622222222163</v>
      </c>
      <c r="IA99" s="41">
        <v>0.72026874999999968</v>
      </c>
      <c r="IB99" s="41">
        <v>0.42078124999999988</v>
      </c>
      <c r="IC99" s="41">
        <v>0.25136562499999998</v>
      </c>
      <c r="ID99" s="41">
        <v>0.66349375000000022</v>
      </c>
      <c r="IE99" s="41">
        <v>0.28254062499999999</v>
      </c>
      <c r="IF99" s="41">
        <v>0.18922187499999993</v>
      </c>
      <c r="IG99" s="41">
        <v>0.43622389062499994</v>
      </c>
      <c r="IH99" s="41">
        <v>0.40249040625000015</v>
      </c>
      <c r="II99" s="41">
        <v>0.48356921874999981</v>
      </c>
      <c r="IJ99" s="41">
        <v>0.45157859374999992</v>
      </c>
      <c r="IK99" s="41">
        <v>0.19756103125000007</v>
      </c>
      <c r="IL99" s="41">
        <v>0.25491973437499993</v>
      </c>
      <c r="IM99" s="41">
        <v>0.26187468749999993</v>
      </c>
      <c r="IN99" s="41">
        <v>0.5835398437499999</v>
      </c>
      <c r="IO99" s="41">
        <v>0.55583784375000012</v>
      </c>
      <c r="IP99" s="41">
        <v>9.3318750000000006E-2</v>
      </c>
      <c r="IQ99" s="41">
        <v>1.5720702187499995</v>
      </c>
      <c r="IR99" s="41">
        <v>1.3691791562500002</v>
      </c>
      <c r="IS99" s="41">
        <v>0.54208579687500003</v>
      </c>
      <c r="IT99" s="41">
        <v>0.60282053125000012</v>
      </c>
      <c r="IU99" s="41">
        <v>0.63656326562499987</v>
      </c>
      <c r="IV99" s="41">
        <v>0.6845220781250001</v>
      </c>
      <c r="IW99" s="41">
        <v>19.982187500000013</v>
      </c>
      <c r="IX99" s="41">
        <v>20.505156250000006</v>
      </c>
      <c r="IY99" s="41">
        <v>21.619374999999998</v>
      </c>
      <c r="IZ99" s="41">
        <v>21.867968750000006</v>
      </c>
      <c r="JA99" s="41">
        <f t="shared" si="89"/>
        <v>1.6371874999999854</v>
      </c>
      <c r="JB99" s="41">
        <v>41.638749999999995</v>
      </c>
      <c r="JC99" s="41">
        <f t="shared" si="90"/>
        <v>105.76242499999999</v>
      </c>
      <c r="JD99" s="41">
        <v>112</v>
      </c>
      <c r="JE99" s="41">
        <f t="shared" si="91"/>
        <v>6.2375750000000068</v>
      </c>
      <c r="JF99" s="41">
        <v>0.63057906976744194</v>
      </c>
      <c r="JG99" s="41">
        <v>0.32199767441860461</v>
      </c>
      <c r="JH99" s="41">
        <v>0.15003488372093024</v>
      </c>
      <c r="JI99" s="41">
        <v>0.57241627906976733</v>
      </c>
      <c r="JJ99" s="41">
        <v>0.17825348837209304</v>
      </c>
      <c r="JK99" s="41">
        <v>0.12782325581395348</v>
      </c>
      <c r="JL99" s="41">
        <v>0.5585266744186046</v>
      </c>
      <c r="JM99" s="41">
        <v>0.52445693023255802</v>
      </c>
      <c r="JN99" s="41">
        <v>0.61516790697674406</v>
      </c>
      <c r="JO99" s="41">
        <v>0.58422169767441856</v>
      </c>
      <c r="JP99" s="41">
        <v>0.28767741860465124</v>
      </c>
      <c r="JQ99" s="41">
        <v>0.36668500000000004</v>
      </c>
      <c r="JR99" s="41">
        <v>0.32287490697674426</v>
      </c>
      <c r="JS99" s="41">
        <v>0.66176734883720956</v>
      </c>
      <c r="JT99" s="41">
        <v>0.63378102325581387</v>
      </c>
      <c r="JU99" s="41">
        <v>5.0430232558139533E-2</v>
      </c>
      <c r="JV99" s="41">
        <v>2.563078790697674</v>
      </c>
      <c r="JW99" s="41">
        <v>2.2350628837209294</v>
      </c>
      <c r="JX99" s="41">
        <v>0.52324509302325584</v>
      </c>
      <c r="JY99" s="41">
        <v>0.57730893023255825</v>
      </c>
      <c r="JZ99" s="41">
        <v>0.63803720930232555</v>
      </c>
      <c r="KA99" s="41">
        <v>0.67845653488372082</v>
      </c>
      <c r="KB99" s="41">
        <v>25.736279069767438</v>
      </c>
      <c r="KC99" s="41">
        <v>22.581162790697679</v>
      </c>
      <c r="KD99" s="41">
        <v>23.09418604651162</v>
      </c>
      <c r="KE99" s="41">
        <v>23.530232558139538</v>
      </c>
      <c r="KF99" s="41">
        <f t="shared" si="92"/>
        <v>-2.6420930232558177</v>
      </c>
      <c r="KG99" s="41">
        <v>43.715581395348835</v>
      </c>
      <c r="KH99" s="41">
        <f t="shared" si="93"/>
        <v>111.03757674418604</v>
      </c>
      <c r="KI99" s="41">
        <v>120</v>
      </c>
      <c r="KJ99" s="41">
        <f t="shared" si="94"/>
        <v>8.9624232558139596</v>
      </c>
      <c r="KK99" s="41">
        <v>0.39634285714285716</v>
      </c>
      <c r="KL99" s="41">
        <v>0.17453714285714284</v>
      </c>
      <c r="KM99" s="41">
        <v>6.1488571428571427E-2</v>
      </c>
      <c r="KN99" s="41">
        <v>0.35968</v>
      </c>
      <c r="KO99" s="41">
        <v>8.3339999999999984E-2</v>
      </c>
      <c r="KP99" s="41">
        <v>6.4797142857142859E-2</v>
      </c>
      <c r="KQ99" s="41">
        <v>0.65141020000000005</v>
      </c>
      <c r="KR99" s="41">
        <v>0.62271137142857147</v>
      </c>
      <c r="KS99" s="41">
        <v>0.73113725714285716</v>
      </c>
      <c r="KT99" s="41">
        <v>0.70777191428571429</v>
      </c>
      <c r="KU99" s="41">
        <v>0.35337228571428575</v>
      </c>
      <c r="KV99" s="41">
        <v>0.47960799999999992</v>
      </c>
      <c r="KW99" s="41">
        <v>0.38764097142857157</v>
      </c>
      <c r="KX99" s="41">
        <v>0.71823482857142862</v>
      </c>
      <c r="KY99" s="41">
        <v>0.69403148571428563</v>
      </c>
      <c r="KZ99" s="41">
        <v>1.8542857142857142E-2</v>
      </c>
      <c r="LA99" s="41">
        <v>3.777873314285713</v>
      </c>
      <c r="LB99" s="41">
        <v>3.3359350857142851</v>
      </c>
      <c r="LC99" s="41">
        <v>0.52997897142857142</v>
      </c>
      <c r="LD99" s="41">
        <v>0.59479559999999998</v>
      </c>
      <c r="LE99" s="41">
        <v>0.66044091428571428</v>
      </c>
      <c r="LF99" s="41">
        <v>0.70722397142857152</v>
      </c>
      <c r="LG99" s="41">
        <v>19.357999999999993</v>
      </c>
      <c r="LH99" s="41">
        <v>16.092285714285715</v>
      </c>
      <c r="LI99" s="41">
        <v>16.420571428571424</v>
      </c>
      <c r="LJ99" s="41">
        <v>16.120285714285714</v>
      </c>
      <c r="LK99" s="41">
        <f t="shared" si="95"/>
        <v>-2.9374285714285691</v>
      </c>
      <c r="LL99" s="41">
        <v>56.152285714285703</v>
      </c>
      <c r="LM99" s="41">
        <f t="shared" si="96"/>
        <v>142.62680571428569</v>
      </c>
      <c r="LN99" s="41">
        <v>150</v>
      </c>
      <c r="LO99" s="41">
        <f t="shared" si="97"/>
        <v>7.3731942857143054</v>
      </c>
      <c r="LP99" s="41">
        <v>0.45755000000000007</v>
      </c>
      <c r="LQ99" s="41">
        <v>0.16727499999999998</v>
      </c>
      <c r="LR99" s="41">
        <v>3.6574999999999996E-2</v>
      </c>
      <c r="LS99" s="41">
        <v>0.4119916666666667</v>
      </c>
      <c r="LT99" s="41">
        <v>6.4127777777777784E-2</v>
      </c>
      <c r="LU99" s="41">
        <v>5.5297222222222234E-2</v>
      </c>
      <c r="LV99" s="41">
        <v>0.75335569444444439</v>
      </c>
      <c r="LW99" s="41">
        <v>0.7299807777777777</v>
      </c>
      <c r="LX99" s="41">
        <v>0.85154122222222217</v>
      </c>
      <c r="LY99" s="41">
        <v>0.83662930555555548</v>
      </c>
      <c r="LZ99" s="41">
        <v>0.44580872222222229</v>
      </c>
      <c r="MA99" s="41">
        <v>0.64131283333333311</v>
      </c>
      <c r="MB99" s="41">
        <v>0.46305908333333323</v>
      </c>
      <c r="MC99" s="41">
        <v>0.78356633333333314</v>
      </c>
      <c r="MD99" s="41">
        <v>0.76263563888888886</v>
      </c>
      <c r="ME99" s="41">
        <v>8.8305555555555568E-3</v>
      </c>
      <c r="MF99" s="41">
        <v>6.1499197222222222</v>
      </c>
      <c r="MG99" s="41">
        <v>5.436152472222223</v>
      </c>
      <c r="MH99" s="41">
        <v>0.54362572222222216</v>
      </c>
      <c r="MI99" s="41">
        <v>0.61428497222222223</v>
      </c>
      <c r="MJ99" s="41">
        <v>0.68737594444444461</v>
      </c>
      <c r="MK99" s="41">
        <v>0.73570750000000018</v>
      </c>
      <c r="ML99" s="41">
        <v>21.974166666666662</v>
      </c>
      <c r="MM99" s="41">
        <v>18.512777777777778</v>
      </c>
      <c r="MN99" s="41">
        <v>18.996944444444445</v>
      </c>
      <c r="MO99" s="41">
        <v>19.106388888888894</v>
      </c>
      <c r="MP99" s="41">
        <f t="shared" si="98"/>
        <v>-2.9772222222222169</v>
      </c>
      <c r="MQ99" s="41">
        <v>70.094166666666695</v>
      </c>
      <c r="MR99" s="41">
        <f t="shared" si="99"/>
        <v>178.0391833333334</v>
      </c>
      <c r="MS99" s="41">
        <v>150</v>
      </c>
      <c r="MT99" s="41">
        <f t="shared" si="100"/>
        <v>-28.039183333333398</v>
      </c>
      <c r="MU99" s="41">
        <v>0.43477428571428561</v>
      </c>
      <c r="MV99" s="41">
        <v>0.15215428571428571</v>
      </c>
      <c r="MW99" s="41">
        <v>2.8580000000000005E-2</v>
      </c>
      <c r="MX99" s="41">
        <v>0.38121428571428567</v>
      </c>
      <c r="MY99" s="41">
        <v>5.1648571428571426E-2</v>
      </c>
      <c r="MZ99" s="41">
        <v>4.6105714285714292E-2</v>
      </c>
      <c r="NA99" s="41">
        <v>0.78713634285714285</v>
      </c>
      <c r="NB99" s="41">
        <v>0.76088477142857158</v>
      </c>
      <c r="NC99" s="41">
        <v>0.8763108285714285</v>
      </c>
      <c r="ND99" s="41">
        <v>0.8602610285714285</v>
      </c>
      <c r="NE99" s="41">
        <v>0.49297794285714291</v>
      </c>
      <c r="NF99" s="41">
        <v>0.68371011428571438</v>
      </c>
      <c r="NG99" s="41">
        <v>0.48021697142857139</v>
      </c>
      <c r="NH99" s="41">
        <v>0.80745717142857143</v>
      </c>
      <c r="NI99" s="41">
        <v>0.78338974285714291</v>
      </c>
      <c r="NJ99" s="41">
        <v>5.5428571428571419E-3</v>
      </c>
      <c r="NK99" s="41">
        <v>7.4286569714285715</v>
      </c>
      <c r="NL99" s="41">
        <v>6.3896112571428558</v>
      </c>
      <c r="NM99" s="41">
        <v>0.54789559999999993</v>
      </c>
      <c r="NN99" s="41">
        <v>0.60991399999999996</v>
      </c>
      <c r="NO99" s="41">
        <v>0.69394774285714289</v>
      </c>
      <c r="NP99" s="41">
        <v>0.73583617142857138</v>
      </c>
      <c r="NQ99" s="41">
        <v>23.344000000000001</v>
      </c>
      <c r="NR99" s="41">
        <v>20.418285714285712</v>
      </c>
      <c r="NS99" s="41">
        <v>20.745428571428576</v>
      </c>
      <c r="NT99" s="41">
        <v>21.757714285714286</v>
      </c>
      <c r="NU99" s="41">
        <f t="shared" si="101"/>
        <v>-2.5985714285714252</v>
      </c>
      <c r="NV99" s="41">
        <v>68.009428571428558</v>
      </c>
      <c r="NW99" s="41">
        <f t="shared" si="102"/>
        <v>172.74394857142855</v>
      </c>
      <c r="NX99" s="41">
        <v>174</v>
      </c>
      <c r="NY99" s="41">
        <f t="shared" si="103"/>
        <v>1.2560514285714532</v>
      </c>
      <c r="NZ99" s="41">
        <v>0.42526764705882358</v>
      </c>
      <c r="OA99" s="41">
        <v>0.14822647058823527</v>
      </c>
      <c r="OB99" s="41">
        <v>2.7485294117647059E-2</v>
      </c>
      <c r="OC99" s="41">
        <v>0.37501470588235297</v>
      </c>
      <c r="OD99" s="41">
        <v>4.8908823529411768E-2</v>
      </c>
      <c r="OE99" s="41">
        <v>4.2564705882352942E-2</v>
      </c>
      <c r="OF99" s="41">
        <v>0.79346023529411791</v>
      </c>
      <c r="OG99" s="41">
        <v>0.76893026470588222</v>
      </c>
      <c r="OH99" s="41">
        <v>0.87833729411764705</v>
      </c>
      <c r="OI99" s="41">
        <v>0.86305823529411763</v>
      </c>
      <c r="OJ99" s="41">
        <v>0.50400044117647058</v>
      </c>
      <c r="OK99" s="41">
        <v>0.68700205882352938</v>
      </c>
      <c r="OL99" s="41">
        <v>0.48224500000000009</v>
      </c>
      <c r="OM99" s="41">
        <v>0.81778623529411776</v>
      </c>
      <c r="ON99" s="41">
        <v>0.79599705882352945</v>
      </c>
      <c r="OO99" s="41">
        <v>6.344117647058823E-3</v>
      </c>
      <c r="OP99" s="41">
        <v>7.7206621764705901</v>
      </c>
      <c r="OQ99" s="41">
        <v>6.6860503823529402</v>
      </c>
      <c r="OR99" s="41">
        <v>0.54897473529411767</v>
      </c>
      <c r="OS99" s="41">
        <v>0.60766376470588224</v>
      </c>
      <c r="OT99" s="41">
        <v>0.69530882352941192</v>
      </c>
      <c r="OU99" s="41">
        <v>0.73491076470588235</v>
      </c>
      <c r="OV99" s="41">
        <v>13.867941176470591</v>
      </c>
      <c r="OW99" s="41">
        <v>11.152352941176471</v>
      </c>
      <c r="OX99" s="41">
        <v>11.458823529411767</v>
      </c>
      <c r="OY99" s="41">
        <v>11.712647058823531</v>
      </c>
      <c r="OZ99" s="41">
        <f t="shared" si="104"/>
        <v>-2.4091176470588245</v>
      </c>
      <c r="PA99" s="41">
        <v>34.136764705882356</v>
      </c>
      <c r="PB99" s="41">
        <f t="shared" si="105"/>
        <v>86.707382352941181</v>
      </c>
      <c r="PC99" s="41">
        <v>184</v>
      </c>
      <c r="PD99" s="41">
        <f t="shared" si="106"/>
        <v>97.292617647058819</v>
      </c>
      <c r="PE99" s="41">
        <v>0.48266458333333323</v>
      </c>
      <c r="PF99" s="41">
        <v>0.14110416666666661</v>
      </c>
      <c r="PG99" s="41">
        <v>3.8472916666666669E-2</v>
      </c>
      <c r="PH99" s="41">
        <v>0.42960625000000019</v>
      </c>
      <c r="PI99" s="41">
        <v>5.780833333333333E-2</v>
      </c>
      <c r="PJ99" s="41">
        <v>5.4854166666666655E-2</v>
      </c>
      <c r="PK99" s="41">
        <v>0.78601143750000002</v>
      </c>
      <c r="PL99" s="41">
        <v>0.76275847916666673</v>
      </c>
      <c r="PM99" s="41">
        <v>0.85226385416666661</v>
      </c>
      <c r="PN99" s="41">
        <v>0.83553141666666686</v>
      </c>
      <c r="PO99" s="41">
        <v>0.41814081250000007</v>
      </c>
      <c r="PP99" s="41">
        <v>0.57113408333333338</v>
      </c>
      <c r="PQ99" s="41">
        <v>0.54749762499999999</v>
      </c>
      <c r="PR99" s="41">
        <v>0.79583885416666644</v>
      </c>
      <c r="PS99" s="41">
        <v>0.77356162500000003</v>
      </c>
      <c r="PT99" s="41">
        <v>2.954166666666667E-3</v>
      </c>
      <c r="PU99" s="41">
        <v>7.3788019166666645</v>
      </c>
      <c r="PV99" s="41">
        <v>6.4561925833333325</v>
      </c>
      <c r="PW99" s="41">
        <v>0.64228547916666667</v>
      </c>
      <c r="PX99" s="41">
        <v>0.69649960416666667</v>
      </c>
      <c r="PY99" s="41">
        <v>0.76844854166666698</v>
      </c>
      <c r="PZ99" s="41">
        <v>0.80346443749999985</v>
      </c>
      <c r="QA99" s="41">
        <v>23.622083333333336</v>
      </c>
      <c r="QB99" s="41">
        <v>19.636458333333341</v>
      </c>
      <c r="QC99" s="41">
        <v>19.690416666666671</v>
      </c>
      <c r="QD99" s="41">
        <v>19.645</v>
      </c>
      <c r="QE99" s="41">
        <f t="shared" si="107"/>
        <v>-3.9316666666666649</v>
      </c>
      <c r="QF99" s="41">
        <v>47.197499999999998</v>
      </c>
      <c r="QG99" s="41">
        <f t="shared" si="108"/>
        <v>119.88164999999999</v>
      </c>
      <c r="QH99" s="41">
        <v>185</v>
      </c>
      <c r="QI99" s="41">
        <f t="shared" si="109"/>
        <v>65.118350000000007</v>
      </c>
      <c r="QJ99" s="41">
        <v>0.43736666666666668</v>
      </c>
      <c r="QK99" s="41">
        <v>0.17510000000000001</v>
      </c>
      <c r="QL99" s="41">
        <v>4.4697222222222228E-2</v>
      </c>
      <c r="QM99" s="41">
        <v>0.30639722222222221</v>
      </c>
      <c r="QN99" s="41">
        <v>5.5488888888888893E-2</v>
      </c>
      <c r="QO99" s="41">
        <v>5.8344444444444449E-2</v>
      </c>
      <c r="QP99" s="41">
        <v>0.77461391666666679</v>
      </c>
      <c r="QQ99" s="41">
        <v>0.69339833333333323</v>
      </c>
      <c r="QR99" s="41">
        <v>0.81402086111111105</v>
      </c>
      <c r="QS99" s="41">
        <v>0.74524911111111125</v>
      </c>
      <c r="QT99" s="41">
        <v>0.51821830555555559</v>
      </c>
      <c r="QU99" s="41">
        <v>0.59230380555555551</v>
      </c>
      <c r="QV99" s="41">
        <v>0.4281576666666666</v>
      </c>
      <c r="QW99" s="41">
        <v>0.76412552777777754</v>
      </c>
      <c r="QX99" s="41">
        <v>0.68014049999999981</v>
      </c>
      <c r="QY99" s="41">
        <v>-2.8555555555555561E-3</v>
      </c>
      <c r="QZ99" s="41">
        <v>6.8912724166666699</v>
      </c>
      <c r="RA99" s="41">
        <v>4.5414438055555557</v>
      </c>
      <c r="RB99" s="41">
        <v>0.52609113888888892</v>
      </c>
      <c r="RC99" s="41">
        <v>0.55275255555555547</v>
      </c>
      <c r="RD99" s="41">
        <v>0.66788077777777766</v>
      </c>
      <c r="RE99" s="41">
        <v>0.68654566666666661</v>
      </c>
      <c r="RF99" s="41">
        <v>24.960555555555555</v>
      </c>
      <c r="RG99" s="41">
        <v>22.545000000000002</v>
      </c>
      <c r="RH99" s="41">
        <v>22.088888888888889</v>
      </c>
      <c r="RI99" s="41">
        <v>22.174722222222218</v>
      </c>
      <c r="RJ99" s="41">
        <f t="shared" si="110"/>
        <v>-2.8716666666666661</v>
      </c>
      <c r="RK99" s="41">
        <v>52.95333333333334</v>
      </c>
      <c r="RL99" s="41">
        <f t="shared" si="111"/>
        <v>134.50146666666669</v>
      </c>
      <c r="RM99" s="41">
        <v>197</v>
      </c>
      <c r="RN99" s="41">
        <f t="shared" si="112"/>
        <v>62.498533333333313</v>
      </c>
      <c r="RO99" s="41">
        <v>0.41576551724137933</v>
      </c>
      <c r="RP99" s="41">
        <v>0.12892758620689657</v>
      </c>
      <c r="RQ99" s="41">
        <v>3.8186206896551722E-2</v>
      </c>
      <c r="RR99" s="41">
        <v>0.28425517241379306</v>
      </c>
      <c r="RS99" s="41">
        <v>5.4134482758620685E-2</v>
      </c>
      <c r="RT99" s="41">
        <v>5.1710344827586206E-2</v>
      </c>
      <c r="RU99" s="41">
        <v>0.76874196551724139</v>
      </c>
      <c r="RV99" s="41">
        <v>0.68010655172413814</v>
      </c>
      <c r="RW99" s="41">
        <v>0.83095631034482753</v>
      </c>
      <c r="RX99" s="41">
        <v>0.76299851724137946</v>
      </c>
      <c r="RY99" s="41">
        <v>0.40766899999999995</v>
      </c>
      <c r="RZ99" s="41">
        <v>0.54184644827586215</v>
      </c>
      <c r="SA99" s="41">
        <v>0.52613082758620688</v>
      </c>
      <c r="SB99" s="41">
        <v>0.77766727586206918</v>
      </c>
      <c r="SC99" s="41">
        <v>0.69222168965517239</v>
      </c>
      <c r="SD99" s="41">
        <v>2.4241379310344833E-3</v>
      </c>
      <c r="SE99" s="41">
        <v>6.7006207931034476</v>
      </c>
      <c r="SF99" s="41">
        <v>4.2715444827586211</v>
      </c>
      <c r="SG99" s="41">
        <v>0.6333863103448274</v>
      </c>
      <c r="SH99" s="41">
        <v>0.68434931034482749</v>
      </c>
      <c r="SI99" s="41">
        <v>0.75941189655172414</v>
      </c>
      <c r="SJ99" s="41">
        <v>0.79285944827586219</v>
      </c>
      <c r="SK99" s="41">
        <v>30.332068965517241</v>
      </c>
      <c r="SL99" s="41">
        <v>25.46827586206896</v>
      </c>
      <c r="SM99" s="41">
        <v>25.310000000000013</v>
      </c>
      <c r="SN99" s="41">
        <v>25.836896551724145</v>
      </c>
      <c r="SO99" s="41">
        <f t="shared" si="113"/>
        <v>-5.0220689655172279</v>
      </c>
      <c r="SP99" s="42">
        <v>62.596551724137925</v>
      </c>
      <c r="SQ99" s="42">
        <f t="shared" si="114"/>
        <v>158.99524137931033</v>
      </c>
      <c r="SR99" s="42">
        <v>202.5</v>
      </c>
      <c r="SS99" s="42">
        <f t="shared" si="115"/>
        <v>43.504758620689671</v>
      </c>
      <c r="ST99" s="41">
        <v>0.38287333333333329</v>
      </c>
      <c r="SU99" s="41">
        <v>0.13505111111111115</v>
      </c>
      <c r="SV99" s="41">
        <v>4.9397777777777763E-2</v>
      </c>
      <c r="SW99" s="41">
        <v>0.27578888888888881</v>
      </c>
      <c r="SX99" s="41">
        <v>6.1897777777777788E-2</v>
      </c>
      <c r="SY99" s="41">
        <v>5.340222222222224E-2</v>
      </c>
      <c r="SZ99" s="41">
        <v>0.72058308888888911</v>
      </c>
      <c r="TA99" s="41">
        <v>0.63389702222222222</v>
      </c>
      <c r="TB99" s="41">
        <v>0.77048231111111121</v>
      </c>
      <c r="TC99" s="41">
        <v>0.69577177777777777</v>
      </c>
      <c r="TD99" s="41">
        <v>0.37147437777777775</v>
      </c>
      <c r="TE99" s="41">
        <v>0.46306575555555551</v>
      </c>
      <c r="TF99" s="41">
        <v>0.47805315555555544</v>
      </c>
      <c r="TG99" s="41">
        <v>0.75417557777777788</v>
      </c>
      <c r="TH99" s="41">
        <v>0.67545351111111118</v>
      </c>
      <c r="TI99" s="41">
        <v>8.4955555555555583E-3</v>
      </c>
      <c r="TJ99" s="41">
        <v>5.2598183777777772</v>
      </c>
      <c r="TK99" s="41">
        <v>3.4983859111111113</v>
      </c>
      <c r="TL99" s="41">
        <v>0.62160224444444445</v>
      </c>
      <c r="TM99" s="41">
        <v>0.66346286666666654</v>
      </c>
      <c r="TN99" s="41">
        <v>0.74326248888888879</v>
      </c>
      <c r="TO99" s="41">
        <v>0.7718912888888888</v>
      </c>
      <c r="TP99" s="41">
        <v>30.910888888888884</v>
      </c>
      <c r="TQ99" s="41">
        <v>28.086222222222215</v>
      </c>
      <c r="TR99" s="41">
        <v>27.945111111111114</v>
      </c>
      <c r="TS99" s="41">
        <v>27.914222222222236</v>
      </c>
      <c r="TT99" s="41">
        <f t="shared" si="62"/>
        <v>-2.9657777777777703</v>
      </c>
      <c r="TU99" s="41">
        <v>62.143333333333317</v>
      </c>
      <c r="TV99" s="41">
        <f t="shared" si="65"/>
        <v>157.84406666666663</v>
      </c>
      <c r="TW99" s="41">
        <v>207</v>
      </c>
      <c r="TX99" s="41">
        <f t="shared" si="66"/>
        <v>49.155933333333365</v>
      </c>
      <c r="TY99" s="41">
        <v>0.38358484848484847</v>
      </c>
      <c r="TZ99" s="41">
        <v>0.13476666666666667</v>
      </c>
      <c r="UA99" s="41">
        <v>5.614848484848485E-2</v>
      </c>
      <c r="UB99" s="41">
        <v>0.26217272727272728</v>
      </c>
      <c r="UC99" s="41">
        <v>7.0981818181818201E-2</v>
      </c>
      <c r="UD99" s="41">
        <v>5.8736363636363635E-2</v>
      </c>
      <c r="UE99" s="41">
        <v>0.68612584848484848</v>
      </c>
      <c r="UF99" s="41">
        <v>0.57399675757575774</v>
      </c>
      <c r="UG99" s="41">
        <v>0.74367296969696961</v>
      </c>
      <c r="UH99" s="41">
        <v>0.64600251515151497</v>
      </c>
      <c r="UI99" s="41">
        <v>0.3103470606060606</v>
      </c>
      <c r="UJ99" s="41">
        <v>0.41220272727272728</v>
      </c>
      <c r="UK99" s="41">
        <v>0.47925803030303044</v>
      </c>
      <c r="UL99" s="41">
        <v>0.73311548484848477</v>
      </c>
      <c r="UM99" s="41">
        <v>0.63278996969696977</v>
      </c>
      <c r="UN99" s="41">
        <v>1.2245454545454545E-2</v>
      </c>
      <c r="UO99" s="41">
        <v>4.4836241212121211</v>
      </c>
      <c r="UP99" s="41">
        <v>2.7346921212121211</v>
      </c>
      <c r="UQ99" s="41">
        <v>0.64574278787878792</v>
      </c>
      <c r="UR99" s="41">
        <v>0.69866251515151534</v>
      </c>
      <c r="US99" s="41">
        <v>0.75973996969696977</v>
      </c>
      <c r="UT99" s="41">
        <v>0.79585806060606079</v>
      </c>
      <c r="UU99" s="41">
        <v>31.511515151515148</v>
      </c>
      <c r="UV99" s="41">
        <v>26.662424242424244</v>
      </c>
      <c r="UW99" s="41">
        <v>26.86454545454545</v>
      </c>
      <c r="UX99" s="41">
        <v>26.870606060606065</v>
      </c>
      <c r="UY99" s="41">
        <f t="shared" si="116"/>
        <v>-4.6469696969696983</v>
      </c>
      <c r="UZ99" s="42">
        <v>68.724242424242433</v>
      </c>
      <c r="VA99" s="42">
        <f t="shared" si="117"/>
        <v>174.55957575757577</v>
      </c>
      <c r="VB99" s="42">
        <v>206</v>
      </c>
      <c r="VC99" s="42">
        <f t="shared" si="118"/>
        <v>31.440424242424228</v>
      </c>
      <c r="VD99" s="41">
        <f t="shared" si="124"/>
        <v>21.649592613222445</v>
      </c>
      <c r="VE99" s="41">
        <f t="shared" si="125"/>
        <v>22.014043978784535</v>
      </c>
      <c r="VF99" s="41">
        <f t="shared" si="120"/>
        <v>3.1814098482000546</v>
      </c>
    </row>
    <row r="100" spans="1:578" x14ac:dyDescent="0.25">
      <c r="A100" s="4">
        <v>2</v>
      </c>
      <c r="B100" s="4">
        <v>10</v>
      </c>
      <c r="C100" s="28">
        <v>1009</v>
      </c>
      <c r="D100" s="42">
        <v>-9999</v>
      </c>
      <c r="E100" s="42">
        <v>-9999</v>
      </c>
      <c r="F100" s="4">
        <v>9</v>
      </c>
      <c r="G100" s="4">
        <v>48.8</v>
      </c>
      <c r="H100" s="40">
        <v>509.33987341772149</v>
      </c>
      <c r="I100" s="40">
        <f t="shared" si="73"/>
        <v>558.13987341772145</v>
      </c>
      <c r="J100" s="41">
        <f t="shared" si="74"/>
        <v>1.1543740918670558</v>
      </c>
      <c r="K100" s="4" t="s">
        <v>9</v>
      </c>
      <c r="L100" s="42">
        <v>225</v>
      </c>
      <c r="M100" s="42">
        <f t="shared" si="122"/>
        <v>252.00000000000003</v>
      </c>
      <c r="N100" s="42">
        <v>-9999</v>
      </c>
      <c r="O100" s="42">
        <v>-9999</v>
      </c>
      <c r="P100" s="42">
        <v>-9999</v>
      </c>
      <c r="Q100" s="42">
        <v>-9999</v>
      </c>
      <c r="R100" s="42">
        <v>-9999</v>
      </c>
      <c r="S100" s="42">
        <v>-9999</v>
      </c>
      <c r="T100" s="42">
        <v>-9999</v>
      </c>
      <c r="U100" s="42">
        <v>-9999</v>
      </c>
      <c r="V100" s="42">
        <v>-9999</v>
      </c>
      <c r="W100" s="42">
        <v>-9999</v>
      </c>
      <c r="X100" s="42">
        <v>-9999</v>
      </c>
      <c r="Y100" s="42">
        <v>-9999</v>
      </c>
      <c r="Z100" s="42">
        <v>-9999</v>
      </c>
      <c r="AA100" s="42">
        <v>-9999</v>
      </c>
      <c r="AB100" s="42">
        <v>-9999</v>
      </c>
      <c r="AC100" s="42">
        <v>-9999</v>
      </c>
      <c r="AD100" s="42">
        <v>-9999</v>
      </c>
      <c r="AE100" s="42">
        <v>-9999</v>
      </c>
      <c r="AF100" s="57">
        <v>-9999</v>
      </c>
      <c r="AG100" s="42">
        <v>-9999</v>
      </c>
      <c r="AH100" s="42">
        <v>-9999</v>
      </c>
      <c r="AI100" s="42">
        <v>-9999</v>
      </c>
      <c r="AJ100" s="42">
        <v>-9999</v>
      </c>
      <c r="AK100" s="42">
        <v>-9999</v>
      </c>
      <c r="AL100" s="42">
        <v>-9999</v>
      </c>
      <c r="AM100" s="42">
        <v>-9999</v>
      </c>
      <c r="AN100" s="42">
        <v>-9999</v>
      </c>
      <c r="AO100" s="42">
        <v>-9999</v>
      </c>
      <c r="AP100" s="42">
        <v>-9999</v>
      </c>
      <c r="AQ100" s="42">
        <v>-9999</v>
      </c>
      <c r="AR100" s="42">
        <v>-9999</v>
      </c>
      <c r="AS100" s="42">
        <v>-9999</v>
      </c>
      <c r="AT100" s="42">
        <v>-9999</v>
      </c>
      <c r="AU100" s="42">
        <v>-9999</v>
      </c>
      <c r="AV100" s="42">
        <v>-9999</v>
      </c>
      <c r="AW100" s="42">
        <v>-9999</v>
      </c>
      <c r="AX100" s="42">
        <v>-9999</v>
      </c>
      <c r="AY100" s="42">
        <v>-9999</v>
      </c>
      <c r="AZ100" s="42">
        <v>-9999</v>
      </c>
      <c r="BA100" s="42">
        <v>-9999</v>
      </c>
      <c r="BB100" s="42">
        <v>-9999</v>
      </c>
      <c r="BC100" s="42">
        <v>-9999</v>
      </c>
      <c r="BD100" s="42">
        <v>-9999</v>
      </c>
      <c r="BE100" s="42">
        <v>-9999</v>
      </c>
      <c r="BF100" s="42">
        <v>-9999</v>
      </c>
      <c r="BG100" s="42">
        <v>-9999</v>
      </c>
      <c r="BH100" s="42">
        <v>-9999</v>
      </c>
      <c r="BI100" s="42">
        <v>-9999</v>
      </c>
      <c r="BJ100" s="42">
        <v>-9999</v>
      </c>
      <c r="BK100" s="42">
        <v>-9999</v>
      </c>
      <c r="BL100" s="42">
        <v>-9999</v>
      </c>
      <c r="BM100" s="42">
        <v>-9999</v>
      </c>
      <c r="BN100" s="42">
        <v>-9999</v>
      </c>
      <c r="BO100" s="42">
        <v>-9999</v>
      </c>
      <c r="BP100" s="42">
        <v>-9999</v>
      </c>
      <c r="BQ100" s="42">
        <v>-9999</v>
      </c>
      <c r="BR100" s="42">
        <v>-9999</v>
      </c>
      <c r="BS100" s="42">
        <v>-9999</v>
      </c>
      <c r="BT100" s="42">
        <v>-9999</v>
      </c>
      <c r="BU100" s="42">
        <v>-9999</v>
      </c>
      <c r="BV100" s="42">
        <v>-9999</v>
      </c>
      <c r="BW100" s="42">
        <v>-9999</v>
      </c>
      <c r="BX100" s="42">
        <v>-9999</v>
      </c>
      <c r="BY100" s="42">
        <v>-9999</v>
      </c>
      <c r="BZ100" s="42">
        <v>-9999</v>
      </c>
      <c r="CA100" s="42">
        <v>-9999</v>
      </c>
      <c r="CB100" s="42">
        <v>-9999</v>
      </c>
      <c r="CC100" s="42">
        <v>-9999</v>
      </c>
      <c r="CD100" s="17">
        <v>9.34</v>
      </c>
      <c r="CE100" s="25">
        <f t="shared" si="123"/>
        <v>622.66666666666663</v>
      </c>
      <c r="CF100" s="4">
        <v>3.83</v>
      </c>
      <c r="CG100" s="41">
        <f t="shared" si="121"/>
        <v>23.84813333333333</v>
      </c>
      <c r="CH100" s="37">
        <v>28.69</v>
      </c>
      <c r="CI100" s="25">
        <f>(CH100/1000)*(10000/(0.5*2*0.15))</f>
        <v>1912.6666666666667</v>
      </c>
      <c r="CJ100" s="43">
        <v>3.49</v>
      </c>
      <c r="CK100" s="41">
        <f>CI100*CJ100/100</f>
        <v>66.752066666666664</v>
      </c>
      <c r="CL100" s="38">
        <v>115.13</v>
      </c>
      <c r="CM100" s="25">
        <f>(CL100/1000)*(10000/(0.5*2*0.15))</f>
        <v>7675.3333333333339</v>
      </c>
      <c r="CN100" s="43">
        <v>2.27</v>
      </c>
      <c r="CO100" s="41">
        <f>CM100*CN100/100</f>
        <v>174.23006666666669</v>
      </c>
      <c r="CP100" s="38">
        <v>258.14</v>
      </c>
      <c r="CQ100" s="25">
        <f>(CP100/1000)*(10000/(0.5*2*0.15))</f>
        <v>17209.333333333332</v>
      </c>
      <c r="CR100" s="43">
        <v>1.36</v>
      </c>
      <c r="CS100" s="41">
        <f>CQ100*CR100/100</f>
        <v>234.04693333333333</v>
      </c>
      <c r="CT100" s="8">
        <v>2494.3000000000002</v>
      </c>
      <c r="CU100" s="8">
        <v>3.7755956458856725</v>
      </c>
      <c r="CV100" s="8">
        <v>5.080635</v>
      </c>
      <c r="CW100" s="8">
        <v>4909.4256918672563</v>
      </c>
      <c r="CX100" s="25">
        <f t="shared" si="119"/>
        <v>4909.4256918672563</v>
      </c>
      <c r="CY100" s="25">
        <f t="shared" si="75"/>
        <v>5422.391304347826</v>
      </c>
      <c r="CZ100" s="25">
        <f>CX100/(CQ100)</f>
        <v>0.28527692483926881</v>
      </c>
      <c r="DA100" s="43">
        <v>2.71</v>
      </c>
      <c r="DB100" s="41">
        <f t="shared" si="76"/>
        <v>133.04543624960263</v>
      </c>
      <c r="DC100" s="41">
        <v>65.2</v>
      </c>
      <c r="DD100" s="41">
        <v>1339</v>
      </c>
      <c r="DE100" s="41">
        <f t="shared" si="70"/>
        <v>48.693054518297238</v>
      </c>
      <c r="DF100" s="41">
        <v>0</v>
      </c>
      <c r="DG100" s="41">
        <v>0.80826666666666636</v>
      </c>
      <c r="DH100" s="41">
        <v>0.58548055555555556</v>
      </c>
      <c r="DI100" s="41">
        <v>0.49847222222222221</v>
      </c>
      <c r="DJ100" s="41">
        <v>0.77361388888888893</v>
      </c>
      <c r="DK100" s="41">
        <v>0.51003333333333323</v>
      </c>
      <c r="DL100" s="41">
        <v>0.31652777777777791</v>
      </c>
      <c r="DM100" s="41">
        <v>0.22621816666666669</v>
      </c>
      <c r="DN100" s="41">
        <v>0.20515663888888891</v>
      </c>
      <c r="DO100" s="41">
        <v>0.23668280555555554</v>
      </c>
      <c r="DP100" s="41">
        <v>0.21571522222222225</v>
      </c>
      <c r="DQ100" s="41">
        <v>6.9184222222222258E-2</v>
      </c>
      <c r="DR100" s="41">
        <v>8.0245944444444453E-2</v>
      </c>
      <c r="DS100" s="41">
        <v>0.15947877777777777</v>
      </c>
      <c r="DT100" s="41">
        <v>0.43679613888888885</v>
      </c>
      <c r="DU100" s="41">
        <v>0.41871791666666669</v>
      </c>
      <c r="DV100" s="41">
        <v>0.19350555555555551</v>
      </c>
      <c r="DW100" s="41">
        <v>0.58526775000000009</v>
      </c>
      <c r="DX100" s="41">
        <v>0.51673197222222211</v>
      </c>
      <c r="DY100" s="41">
        <v>0.67230436111111092</v>
      </c>
      <c r="DZ100" s="41">
        <v>0.70524897222222238</v>
      </c>
      <c r="EA100" s="41">
        <v>0.71680897222222228</v>
      </c>
      <c r="EB100" s="41">
        <v>0.7447500555555554</v>
      </c>
      <c r="EC100" s="41">
        <v>20.21444444444445</v>
      </c>
      <c r="ED100" s="41">
        <v>23.802777777777784</v>
      </c>
      <c r="EE100" s="41">
        <v>24.508055555555561</v>
      </c>
      <c r="EF100" s="41">
        <v>25.158055555555549</v>
      </c>
      <c r="EG100" s="41">
        <f t="shared" si="77"/>
        <v>4.2936111111111117</v>
      </c>
      <c r="EH100" s="41">
        <v>36.893333333333338</v>
      </c>
      <c r="EI100" s="42">
        <f t="shared" si="78"/>
        <v>93.709066666666686</v>
      </c>
      <c r="EJ100" s="4">
        <v>105</v>
      </c>
      <c r="EK100" s="40">
        <f t="shared" si="79"/>
        <v>11.290933333333314</v>
      </c>
      <c r="EL100" s="41">
        <v>0.75188611111111114</v>
      </c>
      <c r="EM100" s="41">
        <v>0.53527499999999995</v>
      </c>
      <c r="EN100" s="41">
        <v>0.44074166666666675</v>
      </c>
      <c r="EO100" s="41">
        <v>0.71815833333333345</v>
      </c>
      <c r="EP100" s="41">
        <v>0.45429444444444456</v>
      </c>
      <c r="EQ100" s="41">
        <v>0.28426388888888893</v>
      </c>
      <c r="ER100" s="41">
        <v>0.24678772222222223</v>
      </c>
      <c r="ES100" s="41">
        <v>0.22497030555555561</v>
      </c>
      <c r="ET100" s="41">
        <v>0.26077622222222219</v>
      </c>
      <c r="EU100" s="41">
        <v>0.23909925000000007</v>
      </c>
      <c r="EV100" s="41">
        <v>8.2217222222222219E-2</v>
      </c>
      <c r="EW100" s="41">
        <v>9.7063499999999983E-2</v>
      </c>
      <c r="EX100" s="41">
        <v>0.16798299999999997</v>
      </c>
      <c r="EY100" s="41">
        <v>0.45103575000000007</v>
      </c>
      <c r="EZ100" s="41">
        <v>0.43240861111111117</v>
      </c>
      <c r="FA100" s="41">
        <v>0.17003055555555557</v>
      </c>
      <c r="FB100" s="41">
        <v>0.65643038888888894</v>
      </c>
      <c r="FC100" s="41">
        <v>0.58126491666666658</v>
      </c>
      <c r="FD100" s="41">
        <v>0.64412688888888892</v>
      </c>
      <c r="FE100" s="41">
        <v>0.68199472222222235</v>
      </c>
      <c r="FF100" s="41">
        <v>0.69496050000000009</v>
      </c>
      <c r="FG100" s="41">
        <v>0.72722838888888885</v>
      </c>
      <c r="FH100" s="41">
        <v>22.521944444444443</v>
      </c>
      <c r="FI100" s="41">
        <v>24.055277777777775</v>
      </c>
      <c r="FJ100" s="41">
        <v>24.744166666666668</v>
      </c>
      <c r="FK100" s="41">
        <v>25.73833333333333</v>
      </c>
      <c r="FL100" s="41">
        <f t="shared" si="80"/>
        <v>2.222222222222225</v>
      </c>
      <c r="FM100" s="41">
        <v>38.408333333333331</v>
      </c>
      <c r="FN100" s="40">
        <f t="shared" si="81"/>
        <v>97.55716666666666</v>
      </c>
      <c r="FO100" s="4">
        <v>105</v>
      </c>
      <c r="FP100" s="40">
        <f t="shared" si="82"/>
        <v>7.4428333333333399</v>
      </c>
      <c r="FQ100" s="41">
        <v>0.75319090909090913</v>
      </c>
      <c r="FR100" s="41">
        <v>0.52638636363636371</v>
      </c>
      <c r="FS100" s="41">
        <v>0.40554318181818183</v>
      </c>
      <c r="FT100" s="41">
        <v>0.7202386363636365</v>
      </c>
      <c r="FU100" s="41">
        <v>0.41883409090909079</v>
      </c>
      <c r="FV100" s="41">
        <v>0.2725499999999999</v>
      </c>
      <c r="FW100" s="41">
        <v>0.28521859090909091</v>
      </c>
      <c r="FX100" s="41">
        <v>0.26454922727272734</v>
      </c>
      <c r="FY100" s="41">
        <v>0.29979174999999991</v>
      </c>
      <c r="FZ100" s="41">
        <v>0.27930763636363631</v>
      </c>
      <c r="GA100" s="41">
        <v>0.11439865909090909</v>
      </c>
      <c r="GB100" s="41">
        <v>0.13016561363636364</v>
      </c>
      <c r="GC100" s="41">
        <v>0.17659624999999998</v>
      </c>
      <c r="GD100" s="41">
        <v>0.46802677272727267</v>
      </c>
      <c r="GE100" s="41">
        <v>0.45038393181818182</v>
      </c>
      <c r="GF100" s="41">
        <v>0.14628409090909089</v>
      </c>
      <c r="GG100" s="41">
        <v>0.80060656818181808</v>
      </c>
      <c r="GH100" s="41">
        <v>0.72197856818181816</v>
      </c>
      <c r="GI100" s="41">
        <v>0.5890974772727271</v>
      </c>
      <c r="GJ100" s="41">
        <v>0.62037427272727275</v>
      </c>
      <c r="GK100" s="41">
        <v>0.65012049999999999</v>
      </c>
      <c r="GL100" s="41">
        <v>0.67648109090909092</v>
      </c>
      <c r="GM100" s="41">
        <v>20.767954545454543</v>
      </c>
      <c r="GN100" s="41">
        <v>23.617954545454548</v>
      </c>
      <c r="GO100" s="41">
        <v>24.672727272727276</v>
      </c>
      <c r="GP100" s="41">
        <v>25.372954545454544</v>
      </c>
      <c r="GQ100" s="41">
        <f t="shared" si="83"/>
        <v>3.9047727272727322</v>
      </c>
      <c r="GR100" s="40">
        <v>38.648409090909098</v>
      </c>
      <c r="GS100" s="40">
        <f t="shared" si="84"/>
        <v>98.166959090909117</v>
      </c>
      <c r="GT100" s="4">
        <v>104</v>
      </c>
      <c r="GU100" s="41">
        <f t="shared" si="85"/>
        <v>5.833040909090883</v>
      </c>
      <c r="GV100" s="41">
        <v>0.77542826086956507</v>
      </c>
      <c r="GW100" s="41">
        <v>0.52599130434782626</v>
      </c>
      <c r="GX100" s="41">
        <v>0.3661413043478261</v>
      </c>
      <c r="GY100" s="41">
        <v>0.74322391304347835</v>
      </c>
      <c r="GZ100" s="41">
        <v>0.39227173913043478</v>
      </c>
      <c r="HA100" s="41">
        <v>0.26029782608695651</v>
      </c>
      <c r="HB100" s="41">
        <v>0.32805080434782607</v>
      </c>
      <c r="HC100" s="41">
        <v>0.30928241304347825</v>
      </c>
      <c r="HD100" s="41">
        <v>0.35899778260869558</v>
      </c>
      <c r="HE100" s="41">
        <v>0.34059204347826089</v>
      </c>
      <c r="HF100" s="41">
        <v>0.14649569565217388</v>
      </c>
      <c r="HG100" s="41">
        <v>0.18072465217391304</v>
      </c>
      <c r="HH100" s="41">
        <v>0.19101713043478255</v>
      </c>
      <c r="HI100" s="41">
        <v>0.49697734782608705</v>
      </c>
      <c r="HJ100" s="41">
        <v>0.4810290434782607</v>
      </c>
      <c r="HK100" s="41">
        <v>0.13197391304347827</v>
      </c>
      <c r="HL100" s="41">
        <v>0.9862231739130437</v>
      </c>
      <c r="HM100" s="41">
        <v>0.90309060869565205</v>
      </c>
      <c r="HN100" s="41">
        <v>0.53348267391304349</v>
      </c>
      <c r="HO100" s="41">
        <v>0.58553173913043477</v>
      </c>
      <c r="HP100" s="41">
        <v>0.60767636956521753</v>
      </c>
      <c r="HQ100" s="41">
        <v>0.6512781086956525</v>
      </c>
      <c r="HR100" s="41">
        <v>16.117391304347827</v>
      </c>
      <c r="HS100" s="41">
        <v>20.017826086956521</v>
      </c>
      <c r="HT100" s="41">
        <v>20.778913043478259</v>
      </c>
      <c r="HU100" s="41">
        <v>21.372608695652168</v>
      </c>
      <c r="HV100" s="41">
        <f t="shared" si="86"/>
        <v>4.661521739130432</v>
      </c>
      <c r="HW100" s="41">
        <v>38.350434782608694</v>
      </c>
      <c r="HX100" s="41">
        <f t="shared" si="87"/>
        <v>97.410104347826078</v>
      </c>
      <c r="HY100" s="4">
        <v>106</v>
      </c>
      <c r="HZ100" s="40">
        <f t="shared" si="88"/>
        <v>8.5898956521739223</v>
      </c>
      <c r="IA100" s="41">
        <v>0.71854838709677415</v>
      </c>
      <c r="IB100" s="41">
        <v>0.41569354838709677</v>
      </c>
      <c r="IC100" s="41">
        <v>0.24730967741935486</v>
      </c>
      <c r="ID100" s="41">
        <v>0.66105161290322578</v>
      </c>
      <c r="IE100" s="41">
        <v>0.2784612903225806</v>
      </c>
      <c r="IF100" s="41">
        <v>0.18549838709677421</v>
      </c>
      <c r="IG100" s="41">
        <v>0.44217379032258064</v>
      </c>
      <c r="IH100" s="41">
        <v>0.40833137096774197</v>
      </c>
      <c r="II100" s="41">
        <v>0.48983445161290318</v>
      </c>
      <c r="IJ100" s="41">
        <v>0.45779487096774196</v>
      </c>
      <c r="IK100" s="41">
        <v>0.1999050322580645</v>
      </c>
      <c r="IL100" s="41">
        <v>0.25831362903225813</v>
      </c>
      <c r="IM100" s="41">
        <v>0.26672198387096779</v>
      </c>
      <c r="IN100" s="41">
        <v>0.58984027419354867</v>
      </c>
      <c r="IO100" s="41">
        <v>0.56215127419354838</v>
      </c>
      <c r="IP100" s="41">
        <v>9.296290322580647E-2</v>
      </c>
      <c r="IQ100" s="41">
        <v>1.6203325161290323</v>
      </c>
      <c r="IR100" s="41">
        <v>1.4088646129032254</v>
      </c>
      <c r="IS100" s="41">
        <v>0.54721406451612897</v>
      </c>
      <c r="IT100" s="41">
        <v>0.60986248387096775</v>
      </c>
      <c r="IU100" s="41">
        <v>0.64232003225806455</v>
      </c>
      <c r="IV100" s="41">
        <v>0.6912468387096774</v>
      </c>
      <c r="IW100" s="41">
        <v>20.01838709677418</v>
      </c>
      <c r="IX100" s="41">
        <v>20.80080645161291</v>
      </c>
      <c r="IY100" s="41">
        <v>21.377096774193539</v>
      </c>
      <c r="IZ100" s="41">
        <v>21.749677419354843</v>
      </c>
      <c r="JA100" s="41">
        <f t="shared" si="89"/>
        <v>1.358709677419359</v>
      </c>
      <c r="JB100" s="41">
        <v>41.23661290322579</v>
      </c>
      <c r="JC100" s="41">
        <f t="shared" si="90"/>
        <v>104.7409967741935</v>
      </c>
      <c r="JD100" s="41">
        <v>112</v>
      </c>
      <c r="JE100" s="41">
        <f t="shared" si="91"/>
        <v>7.2590032258064952</v>
      </c>
      <c r="JF100" s="41">
        <v>0.62780232558139537</v>
      </c>
      <c r="JG100" s="41">
        <v>0.31233488372093021</v>
      </c>
      <c r="JH100" s="41">
        <v>0.13999302325581392</v>
      </c>
      <c r="JI100" s="41">
        <v>0.56545581395348843</v>
      </c>
      <c r="JJ100" s="41">
        <v>0.16999069767441863</v>
      </c>
      <c r="JK100" s="41">
        <v>0.12121162790697676</v>
      </c>
      <c r="JL100" s="41">
        <v>0.57361381395348854</v>
      </c>
      <c r="JM100" s="41">
        <v>0.5378436744186047</v>
      </c>
      <c r="JN100" s="41">
        <v>0.63565869767441863</v>
      </c>
      <c r="JO100" s="41">
        <v>0.60382579069767428</v>
      </c>
      <c r="JP100" s="41">
        <v>0.29669395348837213</v>
      </c>
      <c r="JQ100" s="41">
        <v>0.38528869767441853</v>
      </c>
      <c r="JR100" s="41">
        <v>0.3346349069767442</v>
      </c>
      <c r="JS100" s="41">
        <v>0.67540774418604643</v>
      </c>
      <c r="JT100" s="41">
        <v>0.64622481395348819</v>
      </c>
      <c r="JU100" s="41">
        <v>4.8779069767441861E-2</v>
      </c>
      <c r="JV100" s="41">
        <v>2.7428670232558132</v>
      </c>
      <c r="JW100" s="41">
        <v>2.3702157441860465</v>
      </c>
      <c r="JX100" s="41">
        <v>0.52647586046511607</v>
      </c>
      <c r="JY100" s="41">
        <v>0.58391025581395362</v>
      </c>
      <c r="JZ100" s="41">
        <v>0.64433546511627893</v>
      </c>
      <c r="KA100" s="41">
        <v>0.68695700000000004</v>
      </c>
      <c r="KB100" s="41">
        <v>25.832325581395349</v>
      </c>
      <c r="KC100" s="41">
        <v>22.843953488372094</v>
      </c>
      <c r="KD100" s="41">
        <v>22.878604651162792</v>
      </c>
      <c r="KE100" s="41">
        <v>23.407209302325583</v>
      </c>
      <c r="KF100" s="41">
        <f t="shared" si="92"/>
        <v>-2.9537209302325564</v>
      </c>
      <c r="KG100" s="41">
        <v>42.915348837209301</v>
      </c>
      <c r="KH100" s="41">
        <f t="shared" si="93"/>
        <v>109.00498604651163</v>
      </c>
      <c r="KI100" s="41">
        <v>120</v>
      </c>
      <c r="KJ100" s="41">
        <f t="shared" si="94"/>
        <v>10.995013953488368</v>
      </c>
      <c r="KK100" s="41">
        <v>0.40329999999999994</v>
      </c>
      <c r="KL100" s="41">
        <v>0.17334615384615384</v>
      </c>
      <c r="KM100" s="41">
        <v>5.9925641025641026E-2</v>
      </c>
      <c r="KN100" s="41">
        <v>0.36665641025641033</v>
      </c>
      <c r="KO100" s="41">
        <v>8.215897435897436E-2</v>
      </c>
      <c r="KP100" s="41">
        <v>6.5046153846153851E-2</v>
      </c>
      <c r="KQ100" s="41">
        <v>0.6600749487179487</v>
      </c>
      <c r="KR100" s="41">
        <v>0.63267356410256415</v>
      </c>
      <c r="KS100" s="41">
        <v>0.7405009487179488</v>
      </c>
      <c r="KT100" s="41">
        <v>0.71853415384615382</v>
      </c>
      <c r="KU100" s="41">
        <v>0.35729466666666648</v>
      </c>
      <c r="KV100" s="41">
        <v>0.48715258974358971</v>
      </c>
      <c r="KW100" s="41">
        <v>0.39713994871794867</v>
      </c>
      <c r="KX100" s="41">
        <v>0.72125961538461536</v>
      </c>
      <c r="KY100" s="41">
        <v>0.69772058974358964</v>
      </c>
      <c r="KZ100" s="41">
        <v>1.7112820512820519E-2</v>
      </c>
      <c r="LA100" s="41">
        <v>3.9425415384615383</v>
      </c>
      <c r="LB100" s="41">
        <v>3.4918878461538472</v>
      </c>
      <c r="LC100" s="41">
        <v>0.53623056410256376</v>
      </c>
      <c r="LD100" s="41">
        <v>0.60091551282051292</v>
      </c>
      <c r="LE100" s="41">
        <v>0.66702223076923073</v>
      </c>
      <c r="LF100" s="41">
        <v>0.71346789743589745</v>
      </c>
      <c r="LG100" s="41">
        <v>19.549743589743585</v>
      </c>
      <c r="LH100" s="41">
        <v>16.201794871794871</v>
      </c>
      <c r="LI100" s="41">
        <v>16.548717948717954</v>
      </c>
      <c r="LJ100" s="41">
        <v>16.326923076923084</v>
      </c>
      <c r="LK100" s="41">
        <f t="shared" si="95"/>
        <v>-3.0010256410256311</v>
      </c>
      <c r="LL100" s="41">
        <v>55.83641025641024</v>
      </c>
      <c r="LM100" s="41">
        <f t="shared" si="96"/>
        <v>141.82448205128202</v>
      </c>
      <c r="LN100" s="41">
        <v>150</v>
      </c>
      <c r="LO100" s="41">
        <f t="shared" si="97"/>
        <v>8.1755179487179817</v>
      </c>
      <c r="LP100" s="41">
        <v>0.46456764705882347</v>
      </c>
      <c r="LQ100" s="41">
        <v>0.16363235294117648</v>
      </c>
      <c r="LR100" s="41">
        <v>3.5420588235294113E-2</v>
      </c>
      <c r="LS100" s="41">
        <v>0.41820294117647056</v>
      </c>
      <c r="LT100" s="41">
        <v>6.1679411764705872E-2</v>
      </c>
      <c r="LU100" s="41">
        <v>5.5491176470588245E-2</v>
      </c>
      <c r="LV100" s="41">
        <v>0.76460358823529406</v>
      </c>
      <c r="LW100" s="41">
        <v>0.74188311764705883</v>
      </c>
      <c r="LX100" s="41">
        <v>0.8578372647058824</v>
      </c>
      <c r="LY100" s="41">
        <v>0.8432760882352941</v>
      </c>
      <c r="LZ100" s="41">
        <v>0.45231335294117642</v>
      </c>
      <c r="MA100" s="41">
        <v>0.6438854705882352</v>
      </c>
      <c r="MB100" s="41">
        <v>0.47782094117647061</v>
      </c>
      <c r="MC100" s="41">
        <v>0.7857250294117647</v>
      </c>
      <c r="MD100" s="41">
        <v>0.76484235294117664</v>
      </c>
      <c r="ME100" s="41">
        <v>6.1882352941176454E-3</v>
      </c>
      <c r="MF100" s="41">
        <v>6.5569032941176477</v>
      </c>
      <c r="MG100" s="41">
        <v>5.8018560294117663</v>
      </c>
      <c r="MH100" s="41">
        <v>0.55699458823529413</v>
      </c>
      <c r="MI100" s="41">
        <v>0.62461332352941179</v>
      </c>
      <c r="MJ100" s="41">
        <v>0.69966238235294131</v>
      </c>
      <c r="MK100" s="41">
        <v>0.74550355882352926</v>
      </c>
      <c r="ML100" s="41">
        <v>22.074411764705886</v>
      </c>
      <c r="MM100" s="41">
        <v>19.178235294117648</v>
      </c>
      <c r="MN100" s="41">
        <v>19.651470588235291</v>
      </c>
      <c r="MO100" s="41">
        <v>19.606764705882352</v>
      </c>
      <c r="MP100" s="41">
        <f t="shared" si="98"/>
        <v>-2.4229411764705944</v>
      </c>
      <c r="MQ100" s="41">
        <v>72.591470588235296</v>
      </c>
      <c r="MR100" s="41">
        <f t="shared" si="99"/>
        <v>184.38233529411767</v>
      </c>
      <c r="MS100" s="41">
        <v>150</v>
      </c>
      <c r="MT100" s="41">
        <f t="shared" si="100"/>
        <v>-34.382335294117667</v>
      </c>
      <c r="MU100" s="41">
        <v>0.43811714285714287</v>
      </c>
      <c r="MV100" s="41">
        <v>0.1508714285714286</v>
      </c>
      <c r="MW100" s="41">
        <v>2.8034285714285713E-2</v>
      </c>
      <c r="MX100" s="41">
        <v>0.39059142857142859</v>
      </c>
      <c r="MY100" s="41">
        <v>5.2474285714285723E-2</v>
      </c>
      <c r="MZ100" s="41">
        <v>4.5014285714285715E-2</v>
      </c>
      <c r="NA100" s="41">
        <v>0.78552479999999991</v>
      </c>
      <c r="NB100" s="41">
        <v>0.76270888571428574</v>
      </c>
      <c r="NC100" s="41">
        <v>0.87912611428571452</v>
      </c>
      <c r="ND100" s="41">
        <v>0.86558517142857161</v>
      </c>
      <c r="NE100" s="41">
        <v>0.48393842857142844</v>
      </c>
      <c r="NF100" s="41">
        <v>0.68605917142857142</v>
      </c>
      <c r="NG100" s="41">
        <v>0.48631237142857153</v>
      </c>
      <c r="NH100" s="41">
        <v>0.81294657142857163</v>
      </c>
      <c r="NI100" s="41">
        <v>0.79290982857142878</v>
      </c>
      <c r="NJ100" s="41">
        <v>7.4599999999999996E-3</v>
      </c>
      <c r="NK100" s="41">
        <v>7.3802969714285727</v>
      </c>
      <c r="NL100" s="41">
        <v>6.476072485714286</v>
      </c>
      <c r="NM100" s="41">
        <v>0.55304497142857156</v>
      </c>
      <c r="NN100" s="41">
        <v>0.61873137142857149</v>
      </c>
      <c r="NO100" s="41">
        <v>0.69846377142857152</v>
      </c>
      <c r="NP100" s="41">
        <v>0.74267954285714288</v>
      </c>
      <c r="NQ100" s="41">
        <v>23.332000000000004</v>
      </c>
      <c r="NR100" s="41">
        <v>20.646857142857147</v>
      </c>
      <c r="NS100" s="41">
        <v>20.792857142857144</v>
      </c>
      <c r="NT100" s="41">
        <v>21.492571428571427</v>
      </c>
      <c r="NU100" s="41">
        <f t="shared" si="101"/>
        <v>-2.5391428571428598</v>
      </c>
      <c r="NV100" s="41">
        <v>69.395142857142844</v>
      </c>
      <c r="NW100" s="41">
        <f t="shared" si="102"/>
        <v>176.26366285714283</v>
      </c>
      <c r="NX100" s="41">
        <v>174</v>
      </c>
      <c r="NY100" s="41">
        <f t="shared" si="103"/>
        <v>-2.2636628571428332</v>
      </c>
      <c r="NZ100" s="41">
        <v>0.44571749999999993</v>
      </c>
      <c r="OA100" s="41">
        <v>0.150565</v>
      </c>
      <c r="OB100" s="41">
        <v>2.7135000000000003E-2</v>
      </c>
      <c r="OC100" s="41">
        <v>0.39569249999999989</v>
      </c>
      <c r="OD100" s="41">
        <v>4.9595E-2</v>
      </c>
      <c r="OE100" s="41">
        <v>4.3614999999999994E-2</v>
      </c>
      <c r="OF100" s="41">
        <v>0.79922632500000002</v>
      </c>
      <c r="OG100" s="41">
        <v>0.7771484500000001</v>
      </c>
      <c r="OH100" s="41">
        <v>0.88451914999999981</v>
      </c>
      <c r="OI100" s="41">
        <v>0.87115595000000001</v>
      </c>
      <c r="OJ100" s="41">
        <v>0.5044344999999999</v>
      </c>
      <c r="OK100" s="41">
        <v>0.69415282499999997</v>
      </c>
      <c r="OL100" s="41">
        <v>0.49342342500000014</v>
      </c>
      <c r="OM100" s="41">
        <v>0.82113002499999987</v>
      </c>
      <c r="ON100" s="41">
        <v>0.80104252499999995</v>
      </c>
      <c r="OO100" s="41">
        <v>5.9799999999999992E-3</v>
      </c>
      <c r="OP100" s="41">
        <v>8.017672649999998</v>
      </c>
      <c r="OQ100" s="41">
        <v>7.0014436250000003</v>
      </c>
      <c r="OR100" s="41">
        <v>0.55759212500000022</v>
      </c>
      <c r="OS100" s="41">
        <v>0.61720525000000004</v>
      </c>
      <c r="OT100" s="41">
        <v>0.70310017499999999</v>
      </c>
      <c r="OU100" s="41">
        <v>0.74298045000000013</v>
      </c>
      <c r="OV100" s="41">
        <v>14.764750000000001</v>
      </c>
      <c r="OW100" s="41">
        <v>11.833</v>
      </c>
      <c r="OX100" s="41">
        <v>12.048500000000001</v>
      </c>
      <c r="OY100" s="41">
        <v>12.364249999999998</v>
      </c>
      <c r="OZ100" s="41">
        <f t="shared" si="104"/>
        <v>-2.7162500000000005</v>
      </c>
      <c r="PA100" s="41">
        <v>31.168749999999999</v>
      </c>
      <c r="PB100" s="41">
        <f t="shared" si="105"/>
        <v>79.168625000000006</v>
      </c>
      <c r="PC100" s="41">
        <v>184</v>
      </c>
      <c r="PD100" s="41">
        <f t="shared" si="106"/>
        <v>104.83137499999999</v>
      </c>
      <c r="PE100" s="41">
        <v>0.50213538461538476</v>
      </c>
      <c r="PF100" s="41">
        <v>0.14189076923076926</v>
      </c>
      <c r="PG100" s="41">
        <v>3.835076923076923E-2</v>
      </c>
      <c r="PH100" s="41">
        <v>0.43737384615384606</v>
      </c>
      <c r="PI100" s="41">
        <v>5.7916923076923088E-2</v>
      </c>
      <c r="PJ100" s="41">
        <v>5.6183076923076919E-2</v>
      </c>
      <c r="PK100" s="41">
        <v>0.7928806615384616</v>
      </c>
      <c r="PL100" s="41">
        <v>0.76585041538461562</v>
      </c>
      <c r="PM100" s="41">
        <v>0.85784850769230747</v>
      </c>
      <c r="PN100" s="41">
        <v>0.83849663076923098</v>
      </c>
      <c r="PO100" s="41">
        <v>0.41896596923076923</v>
      </c>
      <c r="PP100" s="41">
        <v>0.57355172307692304</v>
      </c>
      <c r="PQ100" s="41">
        <v>0.55914727692307675</v>
      </c>
      <c r="PR100" s="41">
        <v>0.79848612307692302</v>
      </c>
      <c r="PS100" s="41">
        <v>0.77202875384615388</v>
      </c>
      <c r="PT100" s="41">
        <v>1.7338461538461544E-3</v>
      </c>
      <c r="PU100" s="41">
        <v>7.6812498153846134</v>
      </c>
      <c r="PV100" s="41">
        <v>6.5609928307692309</v>
      </c>
      <c r="PW100" s="41">
        <v>0.65166936923076924</v>
      </c>
      <c r="PX100" s="41">
        <v>0.70517509230769237</v>
      </c>
      <c r="PY100" s="41">
        <v>0.77615756923076951</v>
      </c>
      <c r="PZ100" s="41">
        <v>0.81044349230769253</v>
      </c>
      <c r="QA100" s="41">
        <v>24.028000000000031</v>
      </c>
      <c r="QB100" s="41">
        <v>19.530153846153844</v>
      </c>
      <c r="QC100" s="41">
        <v>19.757999999999999</v>
      </c>
      <c r="QD100" s="41">
        <v>19.711076923076927</v>
      </c>
      <c r="QE100" s="41">
        <f t="shared" si="107"/>
        <v>-4.2700000000000315</v>
      </c>
      <c r="QF100" s="41">
        <v>48.680307692307679</v>
      </c>
      <c r="QG100" s="41">
        <f t="shared" si="108"/>
        <v>123.64798153846151</v>
      </c>
      <c r="QH100" s="41">
        <v>185</v>
      </c>
      <c r="QI100" s="41">
        <f t="shared" si="109"/>
        <v>61.352018461538492</v>
      </c>
      <c r="QJ100" s="41">
        <v>0.45308749999999998</v>
      </c>
      <c r="QK100" s="41">
        <v>0.17870500000000003</v>
      </c>
      <c r="QL100" s="41">
        <v>4.5064999999999987E-2</v>
      </c>
      <c r="QM100" s="41">
        <v>0.31519250000000004</v>
      </c>
      <c r="QN100" s="41">
        <v>5.6169999999999998E-2</v>
      </c>
      <c r="QO100" s="41">
        <v>5.7954999999999993E-2</v>
      </c>
      <c r="QP100" s="41">
        <v>0.77917087499999993</v>
      </c>
      <c r="QQ100" s="41">
        <v>0.69739030000000002</v>
      </c>
      <c r="QR100" s="41">
        <v>0.81858722500000014</v>
      </c>
      <c r="QS100" s="41">
        <v>0.74961452500000014</v>
      </c>
      <c r="QT100" s="41">
        <v>0.52140912500000003</v>
      </c>
      <c r="QU100" s="41">
        <v>0.59664572500000002</v>
      </c>
      <c r="QV100" s="41">
        <v>0.43396252499999999</v>
      </c>
      <c r="QW100" s="41">
        <v>0.77287922500000017</v>
      </c>
      <c r="QX100" s="41">
        <v>0.68944527499999997</v>
      </c>
      <c r="QY100" s="41">
        <v>-1.7850000000000001E-3</v>
      </c>
      <c r="QZ100" s="41">
        <v>7.0792767249999997</v>
      </c>
      <c r="RA100" s="41">
        <v>4.6311673250000016</v>
      </c>
      <c r="RB100" s="41">
        <v>0.53012205000000001</v>
      </c>
      <c r="RC100" s="41">
        <v>0.5569596750000001</v>
      </c>
      <c r="RD100" s="41">
        <v>0.6720353</v>
      </c>
      <c r="RE100" s="41">
        <v>0.69073077500000024</v>
      </c>
      <c r="RF100" s="41">
        <v>24.743249999999996</v>
      </c>
      <c r="RG100" s="41">
        <v>21.924500000000002</v>
      </c>
      <c r="RH100" s="41">
        <v>21.874000000000002</v>
      </c>
      <c r="RI100" s="41">
        <v>21.925750000000001</v>
      </c>
      <c r="RJ100" s="41">
        <f t="shared" si="110"/>
        <v>-2.8692499999999939</v>
      </c>
      <c r="RK100" s="41">
        <v>49.935750000000006</v>
      </c>
      <c r="RL100" s="41">
        <f t="shared" si="111"/>
        <v>126.83680500000001</v>
      </c>
      <c r="RM100" s="41">
        <v>197</v>
      </c>
      <c r="RN100" s="41">
        <f t="shared" si="112"/>
        <v>70.163194999999988</v>
      </c>
      <c r="RO100" s="41">
        <v>0.42774687499999986</v>
      </c>
      <c r="RP100" s="41">
        <v>0.13207812499999999</v>
      </c>
      <c r="RQ100" s="41">
        <v>3.7384374999999997E-2</v>
      </c>
      <c r="RR100" s="41">
        <v>0.29065625</v>
      </c>
      <c r="RS100" s="41">
        <v>5.2853124999999987E-2</v>
      </c>
      <c r="RT100" s="41">
        <v>5.132500000000001E-2</v>
      </c>
      <c r="RU100" s="41">
        <v>0.78007712499999993</v>
      </c>
      <c r="RV100" s="41">
        <v>0.69231878125000001</v>
      </c>
      <c r="RW100" s="41">
        <v>0.83899987500000006</v>
      </c>
      <c r="RX100" s="41">
        <v>0.77189215625000007</v>
      </c>
      <c r="RY100" s="41">
        <v>0.42812956250000006</v>
      </c>
      <c r="RZ100" s="41">
        <v>0.55817671875000008</v>
      </c>
      <c r="SA100" s="41">
        <v>0.52814581250000003</v>
      </c>
      <c r="SB100" s="41">
        <v>0.78562193749999998</v>
      </c>
      <c r="SC100" s="41">
        <v>0.69974990625</v>
      </c>
      <c r="SD100" s="41">
        <v>1.528125E-3</v>
      </c>
      <c r="SE100" s="41">
        <v>7.1322555312500002</v>
      </c>
      <c r="SF100" s="41">
        <v>4.5372529687499998</v>
      </c>
      <c r="SG100" s="41">
        <v>0.62960509374999984</v>
      </c>
      <c r="SH100" s="41">
        <v>0.6771930625</v>
      </c>
      <c r="SI100" s="41">
        <v>0.75731015624999987</v>
      </c>
      <c r="SJ100" s="41">
        <v>0.78843240625000022</v>
      </c>
      <c r="SK100" s="41">
        <v>30.585000000000001</v>
      </c>
      <c r="SL100" s="41">
        <v>24.882499999999997</v>
      </c>
      <c r="SM100" s="41">
        <v>25.219374999999999</v>
      </c>
      <c r="SN100" s="41">
        <v>25.707812499999996</v>
      </c>
      <c r="SO100" s="41">
        <f t="shared" si="113"/>
        <v>-5.3656250000000014</v>
      </c>
      <c r="SP100" s="42">
        <v>75.074687499999996</v>
      </c>
      <c r="SQ100" s="42">
        <f t="shared" si="114"/>
        <v>190.68970625</v>
      </c>
      <c r="SR100" s="42">
        <v>202.5</v>
      </c>
      <c r="SS100" s="42">
        <f t="shared" si="115"/>
        <v>11.81029375</v>
      </c>
      <c r="ST100" s="41">
        <v>0.39135333333333344</v>
      </c>
      <c r="SU100" s="41">
        <v>0.13121111111111111</v>
      </c>
      <c r="SV100" s="41">
        <v>4.7848888888888906E-2</v>
      </c>
      <c r="SW100" s="41">
        <v>0.27630222222222217</v>
      </c>
      <c r="SX100" s="41">
        <v>5.7777777777777768E-2</v>
      </c>
      <c r="SY100" s="41">
        <v>5.2973333333333344E-2</v>
      </c>
      <c r="SZ100" s="41">
        <v>0.74227184444444438</v>
      </c>
      <c r="TA100" s="41">
        <v>0.65417353333333328</v>
      </c>
      <c r="TB100" s="41">
        <v>0.78141982222222217</v>
      </c>
      <c r="TC100" s="41">
        <v>0.70447062222222201</v>
      </c>
      <c r="TD100" s="41">
        <v>0.38844739999999989</v>
      </c>
      <c r="TE100" s="41">
        <v>0.46474746666666666</v>
      </c>
      <c r="TF100" s="41">
        <v>0.49760655555555555</v>
      </c>
      <c r="TG100" s="41">
        <v>0.76094155555555543</v>
      </c>
      <c r="TH100" s="41">
        <v>0.67802315555555559</v>
      </c>
      <c r="TI100" s="41">
        <v>4.8044444444444437E-3</v>
      </c>
      <c r="TJ100" s="41">
        <v>5.806656133333334</v>
      </c>
      <c r="TK100" s="41">
        <v>3.806223755555556</v>
      </c>
      <c r="TL100" s="41">
        <v>0.63695091111111102</v>
      </c>
      <c r="TM100" s="41">
        <v>0.67028055555555566</v>
      </c>
      <c r="TN100" s="41">
        <v>0.75726135555555552</v>
      </c>
      <c r="TO100" s="41">
        <v>0.77957699999999985</v>
      </c>
      <c r="TP100" s="41">
        <v>31.258222222222216</v>
      </c>
      <c r="TQ100" s="41">
        <v>27.141555555555559</v>
      </c>
      <c r="TR100" s="41">
        <v>27.929999999999993</v>
      </c>
      <c r="TS100" s="41">
        <v>27.911777777777782</v>
      </c>
      <c r="TT100" s="41">
        <f t="shared" si="62"/>
        <v>-3.3282222222222231</v>
      </c>
      <c r="TU100" s="41">
        <v>59.940222222222211</v>
      </c>
      <c r="TV100" s="41">
        <f t="shared" si="65"/>
        <v>152.24816444444443</v>
      </c>
      <c r="TW100" s="41">
        <v>207</v>
      </c>
      <c r="TX100" s="41">
        <f t="shared" si="66"/>
        <v>54.751835555555573</v>
      </c>
      <c r="TY100" s="41">
        <v>0.40825172413793104</v>
      </c>
      <c r="TZ100" s="41">
        <v>0.13659655172413795</v>
      </c>
      <c r="UA100" s="41">
        <v>5.2299999999999999E-2</v>
      </c>
      <c r="UB100" s="41">
        <v>0.27147241379310344</v>
      </c>
      <c r="UC100" s="41">
        <v>6.8117241379310342E-2</v>
      </c>
      <c r="UD100" s="41">
        <v>5.6834482758620693E-2</v>
      </c>
      <c r="UE100" s="41">
        <v>0.71315920689655166</v>
      </c>
      <c r="UF100" s="41">
        <v>0.59869944827586208</v>
      </c>
      <c r="UG100" s="41">
        <v>0.77204275862068972</v>
      </c>
      <c r="UH100" s="41">
        <v>0.67651927586206906</v>
      </c>
      <c r="UI100" s="41">
        <v>0.33373972413793107</v>
      </c>
      <c r="UJ100" s="41">
        <v>0.44539200000000001</v>
      </c>
      <c r="UK100" s="41">
        <v>0.49784431034482773</v>
      </c>
      <c r="UL100" s="41">
        <v>0.75476668965517268</v>
      </c>
      <c r="UM100" s="41">
        <v>0.65344500000000005</v>
      </c>
      <c r="UN100" s="41">
        <v>1.1282758620689653E-2</v>
      </c>
      <c r="UO100" s="41">
        <v>5.0071329310344836</v>
      </c>
      <c r="UP100" s="41">
        <v>2.9921766896551723</v>
      </c>
      <c r="UQ100" s="41">
        <v>0.64511265517241378</v>
      </c>
      <c r="UR100" s="41">
        <v>0.69795972413793106</v>
      </c>
      <c r="US100" s="41">
        <v>0.76250279310344848</v>
      </c>
      <c r="UT100" s="41">
        <v>0.79784855172413782</v>
      </c>
      <c r="UU100" s="41">
        <v>31.37172413793105</v>
      </c>
      <c r="UV100" s="41">
        <v>26.605172413793102</v>
      </c>
      <c r="UW100" s="41">
        <v>26.839655172413792</v>
      </c>
      <c r="UX100" s="41">
        <v>26.904827586206892</v>
      </c>
      <c r="UY100" s="41">
        <f t="shared" si="116"/>
        <v>-4.5320689655172579</v>
      </c>
      <c r="UZ100" s="42">
        <v>66.035517241379324</v>
      </c>
      <c r="VA100" s="42">
        <f t="shared" si="117"/>
        <v>167.73021379310347</v>
      </c>
      <c r="VB100" s="42">
        <v>206</v>
      </c>
      <c r="VC100" s="42">
        <f t="shared" si="118"/>
        <v>38.269786206896526</v>
      </c>
      <c r="VD100" s="41">
        <f t="shared" si="124"/>
        <v>21.64746708323338</v>
      </c>
      <c r="VE100" s="41">
        <f t="shared" si="125"/>
        <v>22.060230483752147</v>
      </c>
      <c r="VF100" s="41">
        <f t="shared" si="120"/>
        <v>2.9321080992756228</v>
      </c>
    </row>
    <row r="101" spans="1:578" x14ac:dyDescent="0.25">
      <c r="A101" s="4">
        <v>2</v>
      </c>
      <c r="B101" s="4">
        <v>10</v>
      </c>
      <c r="C101" s="28">
        <v>1010</v>
      </c>
      <c r="D101" s="42">
        <v>-9999</v>
      </c>
      <c r="E101" s="42">
        <v>-9999</v>
      </c>
      <c r="F101" s="4">
        <v>10</v>
      </c>
      <c r="G101" s="4">
        <v>48.8</v>
      </c>
      <c r="H101" s="40">
        <v>548.71012658227846</v>
      </c>
      <c r="I101" s="40">
        <f t="shared" si="73"/>
        <v>597.51012658227842</v>
      </c>
      <c r="J101" s="41">
        <f t="shared" si="74"/>
        <v>1.2358017095807206</v>
      </c>
      <c r="K101" s="4" t="s">
        <v>9</v>
      </c>
      <c r="L101" s="42">
        <v>225</v>
      </c>
      <c r="M101" s="42">
        <f t="shared" si="122"/>
        <v>252.00000000000003</v>
      </c>
      <c r="N101" s="42">
        <v>-9999</v>
      </c>
      <c r="O101" s="42">
        <v>-9999</v>
      </c>
      <c r="P101" s="42">
        <v>-9999</v>
      </c>
      <c r="Q101" s="42">
        <v>-9999</v>
      </c>
      <c r="R101" s="42">
        <v>-9999</v>
      </c>
      <c r="S101" s="42">
        <v>-9999</v>
      </c>
      <c r="T101" s="42">
        <v>-9999</v>
      </c>
      <c r="U101" s="42">
        <v>-9999</v>
      </c>
      <c r="V101" s="42">
        <v>-9999</v>
      </c>
      <c r="W101" s="42">
        <v>-9999</v>
      </c>
      <c r="X101" s="42">
        <v>-9999</v>
      </c>
      <c r="Y101" s="42">
        <v>-9999</v>
      </c>
      <c r="Z101" s="42">
        <v>-9999</v>
      </c>
      <c r="AA101" s="42">
        <v>-9999</v>
      </c>
      <c r="AB101" s="42">
        <v>-9999</v>
      </c>
      <c r="AC101" s="42">
        <v>-9999</v>
      </c>
      <c r="AD101" s="42">
        <v>-9999</v>
      </c>
      <c r="AE101" s="42">
        <v>-9999</v>
      </c>
      <c r="AF101" s="42">
        <v>26</v>
      </c>
      <c r="AG101" s="42">
        <v>-9999</v>
      </c>
      <c r="AH101" s="42">
        <v>-9999</v>
      </c>
      <c r="AI101" s="42">
        <v>-9999</v>
      </c>
      <c r="AJ101" s="42">
        <v>-9999</v>
      </c>
      <c r="AK101" s="42">
        <v>-9999</v>
      </c>
      <c r="AL101" s="42">
        <v>-9999</v>
      </c>
      <c r="AM101" s="42">
        <v>-9999</v>
      </c>
      <c r="AN101" s="42">
        <v>-9999</v>
      </c>
      <c r="AO101" s="42">
        <v>-9999</v>
      </c>
      <c r="AP101" s="42">
        <v>-9999</v>
      </c>
      <c r="AQ101" s="42">
        <v>-9999</v>
      </c>
      <c r="AR101" s="42">
        <v>-9999</v>
      </c>
      <c r="AS101" s="42">
        <v>-9999</v>
      </c>
      <c r="AT101" s="42">
        <v>-9999</v>
      </c>
      <c r="AU101" s="42">
        <v>-9999</v>
      </c>
      <c r="AV101" s="42">
        <v>-9999</v>
      </c>
      <c r="AW101" s="42">
        <v>-9999</v>
      </c>
      <c r="AX101" s="42">
        <v>-9999</v>
      </c>
      <c r="AY101" s="42">
        <v>-9999</v>
      </c>
      <c r="AZ101" s="42">
        <v>-9999</v>
      </c>
      <c r="BA101" s="42">
        <v>-9999</v>
      </c>
      <c r="BB101" s="42">
        <v>-9999</v>
      </c>
      <c r="BC101" s="42">
        <v>-9999</v>
      </c>
      <c r="BD101" s="42">
        <v>-9999</v>
      </c>
      <c r="BE101" s="42">
        <v>-9999</v>
      </c>
      <c r="BF101" s="42">
        <v>-9999</v>
      </c>
      <c r="BG101" s="42">
        <v>-9999</v>
      </c>
      <c r="BH101" s="42">
        <v>-9999</v>
      </c>
      <c r="BI101" s="42">
        <v>-9999</v>
      </c>
      <c r="BJ101" s="42">
        <v>-9999</v>
      </c>
      <c r="BK101" s="42">
        <v>-9999</v>
      </c>
      <c r="BL101" s="42">
        <v>-9999</v>
      </c>
      <c r="BM101" s="42">
        <v>-9999</v>
      </c>
      <c r="BN101" s="42">
        <v>-9999</v>
      </c>
      <c r="BO101" s="42">
        <v>-9999</v>
      </c>
      <c r="BP101" s="42">
        <v>-9999</v>
      </c>
      <c r="BQ101" s="42">
        <v>-9999</v>
      </c>
      <c r="BR101" s="42">
        <v>-9999</v>
      </c>
      <c r="BS101" s="42">
        <v>-9999</v>
      </c>
      <c r="BT101" s="42">
        <v>-9999</v>
      </c>
      <c r="BU101" s="42">
        <v>-9999</v>
      </c>
      <c r="BV101" s="42">
        <v>-9999</v>
      </c>
      <c r="BW101" s="42">
        <v>-9999</v>
      </c>
      <c r="BX101" s="42">
        <v>-9999</v>
      </c>
      <c r="BY101" s="42">
        <v>-9999</v>
      </c>
      <c r="BZ101" s="42">
        <v>-9999</v>
      </c>
      <c r="CA101" s="4">
        <v>75.449999999999989</v>
      </c>
      <c r="CB101" s="4">
        <v>85.15</v>
      </c>
      <c r="CC101" s="4">
        <v>90.75</v>
      </c>
      <c r="CD101" s="63">
        <v>-9999</v>
      </c>
      <c r="CE101" s="60">
        <v>-9999</v>
      </c>
      <c r="CF101" s="42">
        <v>-9999</v>
      </c>
      <c r="CG101" s="42">
        <v>-9999</v>
      </c>
      <c r="CH101" s="61">
        <v>-9999</v>
      </c>
      <c r="CI101" s="60">
        <v>-9999</v>
      </c>
      <c r="CJ101" s="42">
        <v>-9999</v>
      </c>
      <c r="CK101" s="42">
        <v>-9999</v>
      </c>
      <c r="CL101" s="62">
        <v>-9999</v>
      </c>
      <c r="CM101" s="60">
        <v>-9999</v>
      </c>
      <c r="CN101" s="42">
        <v>-9999</v>
      </c>
      <c r="CO101" s="42">
        <v>-9999</v>
      </c>
      <c r="CP101" s="62">
        <v>-9999</v>
      </c>
      <c r="CQ101" s="60">
        <v>-9999</v>
      </c>
      <c r="CR101" s="42">
        <v>-9999</v>
      </c>
      <c r="CS101" s="42">
        <v>-9999</v>
      </c>
      <c r="CT101" s="8">
        <v>2396.65</v>
      </c>
      <c r="CU101" s="8">
        <v>3.8549288018251837</v>
      </c>
      <c r="CV101" s="8">
        <v>4.7682149999999996</v>
      </c>
      <c r="CW101" s="8">
        <v>5026.3043927339695</v>
      </c>
      <c r="CX101" s="25">
        <f t="shared" si="119"/>
        <v>5026.3043927339695</v>
      </c>
      <c r="CY101" s="25">
        <f t="shared" si="75"/>
        <v>5210.1086956521749</v>
      </c>
      <c r="CZ101" s="60">
        <v>-9999</v>
      </c>
      <c r="DA101" s="43">
        <v>2.66</v>
      </c>
      <c r="DB101" s="41">
        <f t="shared" si="76"/>
        <v>133.69969684672361</v>
      </c>
      <c r="DC101" s="41">
        <v>65.599999999999994</v>
      </c>
      <c r="DD101" s="41">
        <v>1290</v>
      </c>
      <c r="DE101" s="41">
        <f t="shared" si="70"/>
        <v>50.852713178294572</v>
      </c>
      <c r="DF101" s="41">
        <v>0</v>
      </c>
      <c r="DG101" s="41">
        <v>0.80456486486486478</v>
      </c>
      <c r="DH101" s="41">
        <v>0.58008648648648653</v>
      </c>
      <c r="DI101" s="41">
        <v>0.49932162162162186</v>
      </c>
      <c r="DJ101" s="41">
        <v>0.76502702702702707</v>
      </c>
      <c r="DK101" s="41">
        <v>0.51070540540540543</v>
      </c>
      <c r="DL101" s="41">
        <v>0.31341351351351349</v>
      </c>
      <c r="DM101" s="41">
        <v>0.22318040540540543</v>
      </c>
      <c r="DN101" s="41">
        <v>0.19908083783783789</v>
      </c>
      <c r="DO101" s="41">
        <v>0.23321164864864866</v>
      </c>
      <c r="DP101" s="41">
        <v>0.20922313513513516</v>
      </c>
      <c r="DQ101" s="41">
        <v>6.4416108108108106E-2</v>
      </c>
      <c r="DR101" s="41">
        <v>7.501986486486488E-2</v>
      </c>
      <c r="DS101" s="41">
        <v>0.16100416216216212</v>
      </c>
      <c r="DT101" s="41">
        <v>0.43836340540540542</v>
      </c>
      <c r="DU101" s="41">
        <v>0.41777618918918913</v>
      </c>
      <c r="DV101" s="41">
        <v>0.19729189189189184</v>
      </c>
      <c r="DW101" s="41">
        <v>0.57528908108108101</v>
      </c>
      <c r="DX101" s="41">
        <v>0.49764902702702701</v>
      </c>
      <c r="DY101" s="41">
        <v>0.68747762162162152</v>
      </c>
      <c r="DZ101" s="41">
        <v>0.72094235135135165</v>
      </c>
      <c r="EA101" s="41">
        <v>0.72986916216216224</v>
      </c>
      <c r="EB101" s="41">
        <v>0.75805816216216204</v>
      </c>
      <c r="EC101" s="41">
        <v>20.485405405405409</v>
      </c>
      <c r="ED101" s="41">
        <v>24.018108108108105</v>
      </c>
      <c r="EE101" s="41">
        <v>24.612702702702702</v>
      </c>
      <c r="EF101" s="41">
        <v>26.118918918918915</v>
      </c>
      <c r="EG101" s="41">
        <f t="shared" si="77"/>
        <v>4.127297297297293</v>
      </c>
      <c r="EH101" s="41">
        <v>37.247567567567579</v>
      </c>
      <c r="EI101" s="42">
        <f t="shared" si="78"/>
        <v>94.608821621621658</v>
      </c>
      <c r="EJ101" s="4">
        <v>105</v>
      </c>
      <c r="EK101" s="40">
        <f t="shared" si="79"/>
        <v>10.391178378378342</v>
      </c>
      <c r="EL101" s="41">
        <v>0.74186470588235287</v>
      </c>
      <c r="EM101" s="41">
        <v>0.52925294117647059</v>
      </c>
      <c r="EN101" s="41">
        <v>0.44058235294117642</v>
      </c>
      <c r="EO101" s="41">
        <v>0.70344411764705872</v>
      </c>
      <c r="EP101" s="41">
        <v>0.45132058823529408</v>
      </c>
      <c r="EQ101" s="41">
        <v>0.28120588235294119</v>
      </c>
      <c r="ER101" s="41">
        <v>0.24339070588235298</v>
      </c>
      <c r="ES101" s="41">
        <v>0.21804105882352937</v>
      </c>
      <c r="ET101" s="41">
        <v>0.25435350000000007</v>
      </c>
      <c r="EU101" s="41">
        <v>0.22912567647058821</v>
      </c>
      <c r="EV101" s="41">
        <v>8.0095264705882324E-2</v>
      </c>
      <c r="EW101" s="41">
        <v>9.1717970588235304E-2</v>
      </c>
      <c r="EX101" s="41">
        <v>0.16650535294117647</v>
      </c>
      <c r="EY101" s="41">
        <v>0.44967591176470584</v>
      </c>
      <c r="EZ101" s="41">
        <v>0.42804194117647049</v>
      </c>
      <c r="FA101" s="41">
        <v>0.17011470588235286</v>
      </c>
      <c r="FB101" s="41">
        <v>0.64444417647058838</v>
      </c>
      <c r="FC101" s="41">
        <v>0.55834373529411774</v>
      </c>
      <c r="FD101" s="41">
        <v>0.65301311764705883</v>
      </c>
      <c r="FE101" s="41">
        <v>0.6843208823529412</v>
      </c>
      <c r="FF101" s="41">
        <v>0.70174347058823527</v>
      </c>
      <c r="FG101" s="41">
        <v>0.72833838235294135</v>
      </c>
      <c r="FH101" s="41">
        <v>22.28235294117647</v>
      </c>
      <c r="FI101" s="41">
        <v>24.071470588235293</v>
      </c>
      <c r="FJ101" s="41">
        <v>24.730588235294118</v>
      </c>
      <c r="FK101" s="41">
        <v>26.366764705882357</v>
      </c>
      <c r="FL101" s="41">
        <f t="shared" si="80"/>
        <v>2.448235294117648</v>
      </c>
      <c r="FM101" s="41">
        <v>38.8185294117647</v>
      </c>
      <c r="FN101" s="40">
        <f t="shared" si="81"/>
        <v>98.599064705882341</v>
      </c>
      <c r="FO101" s="4">
        <v>105</v>
      </c>
      <c r="FP101" s="40">
        <f t="shared" si="82"/>
        <v>6.4009352941176587</v>
      </c>
      <c r="FQ101" s="41">
        <v>0.74876511627906972</v>
      </c>
      <c r="FR101" s="41">
        <v>0.52575813953488371</v>
      </c>
      <c r="FS101" s="41">
        <v>0.4118279069767441</v>
      </c>
      <c r="FT101" s="41">
        <v>0.7153279069767442</v>
      </c>
      <c r="FU101" s="41">
        <v>0.41871860465116278</v>
      </c>
      <c r="FV101" s="41">
        <v>0.27327674418604653</v>
      </c>
      <c r="FW101" s="41">
        <v>0.28232076744186047</v>
      </c>
      <c r="FX101" s="41">
        <v>0.26129537209302328</v>
      </c>
      <c r="FY101" s="41">
        <v>0.28996593023255818</v>
      </c>
      <c r="FZ101" s="41">
        <v>0.2690528139534884</v>
      </c>
      <c r="GA101" s="41">
        <v>0.11392623255813955</v>
      </c>
      <c r="GB101" s="41">
        <v>0.12215502325581397</v>
      </c>
      <c r="GC101" s="41">
        <v>0.17396997674418602</v>
      </c>
      <c r="GD101" s="41">
        <v>0.4646348837209302</v>
      </c>
      <c r="GE101" s="41">
        <v>0.44667595348837197</v>
      </c>
      <c r="GF101" s="41">
        <v>0.14544186046511628</v>
      </c>
      <c r="GG101" s="41">
        <v>0.78883169767441863</v>
      </c>
      <c r="GH101" s="41">
        <v>0.70930751162790706</v>
      </c>
      <c r="GI101" s="41">
        <v>0.59885895348837193</v>
      </c>
      <c r="GJ101" s="41">
        <v>0.61627325581395342</v>
      </c>
      <c r="GK101" s="41">
        <v>0.65736046511627921</v>
      </c>
      <c r="GL101" s="41">
        <v>0.67205274418604644</v>
      </c>
      <c r="GM101" s="41">
        <v>20.853488372093029</v>
      </c>
      <c r="GN101" s="41">
        <v>23.641395348837214</v>
      </c>
      <c r="GO101" s="41">
        <v>24.486279069767445</v>
      </c>
      <c r="GP101" s="41">
        <v>25.836744186046506</v>
      </c>
      <c r="GQ101" s="41">
        <f t="shared" si="83"/>
        <v>3.632790697674416</v>
      </c>
      <c r="GR101" s="40">
        <v>38.980465116279071</v>
      </c>
      <c r="GS101" s="40">
        <f t="shared" si="84"/>
        <v>99.010381395348844</v>
      </c>
      <c r="GT101" s="4">
        <v>104</v>
      </c>
      <c r="GU101" s="41">
        <f t="shared" si="85"/>
        <v>4.9896186046511559</v>
      </c>
      <c r="GV101" s="41">
        <v>0.77834444444444428</v>
      </c>
      <c r="GW101" s="41">
        <v>0.5310622222222221</v>
      </c>
      <c r="GX101" s="41">
        <v>0.38219333333333333</v>
      </c>
      <c r="GY101" s="41">
        <v>0.74208666666666667</v>
      </c>
      <c r="GZ101" s="41">
        <v>0.39453555555555542</v>
      </c>
      <c r="HA101" s="41">
        <v>0.26629111111111115</v>
      </c>
      <c r="HB101" s="41">
        <v>0.32678644444444443</v>
      </c>
      <c r="HC101" s="41">
        <v>0.30555817777777788</v>
      </c>
      <c r="HD101" s="41">
        <v>0.34177246666666672</v>
      </c>
      <c r="HE101" s="41">
        <v>0.32070928888888883</v>
      </c>
      <c r="HF101" s="41">
        <v>0.1481538222222222</v>
      </c>
      <c r="HG101" s="41">
        <v>0.16441451111111111</v>
      </c>
      <c r="HH101" s="41">
        <v>0.18797848888888885</v>
      </c>
      <c r="HI101" s="41">
        <v>0.48979533333333353</v>
      </c>
      <c r="HJ101" s="41">
        <v>0.47161831111111108</v>
      </c>
      <c r="HK101" s="41">
        <v>0.12824444444444449</v>
      </c>
      <c r="HL101" s="41">
        <v>0.97842402222222247</v>
      </c>
      <c r="HM101" s="41">
        <v>0.88661906666666668</v>
      </c>
      <c r="HN101" s="41">
        <v>0.55116193333333352</v>
      </c>
      <c r="HO101" s="41">
        <v>0.57776984444444457</v>
      </c>
      <c r="HP101" s="41">
        <v>0.62155911111111128</v>
      </c>
      <c r="HQ101" s="41">
        <v>0.64422064444444449</v>
      </c>
      <c r="HR101" s="41">
        <v>16.116222222222227</v>
      </c>
      <c r="HS101" s="41">
        <v>20.175555555555555</v>
      </c>
      <c r="HT101" s="41">
        <v>20.695555555555558</v>
      </c>
      <c r="HU101" s="41">
        <v>21.609555555555559</v>
      </c>
      <c r="HV101" s="41">
        <f t="shared" si="86"/>
        <v>4.5793333333333308</v>
      </c>
      <c r="HW101" s="41">
        <v>38.533333333333331</v>
      </c>
      <c r="HX101" s="41">
        <f t="shared" si="87"/>
        <v>97.87466666666667</v>
      </c>
      <c r="HY101" s="4">
        <v>106</v>
      </c>
      <c r="HZ101" s="40">
        <f t="shared" si="88"/>
        <v>8.1253333333333302</v>
      </c>
      <c r="IA101" s="41">
        <v>0.71868928571428581</v>
      </c>
      <c r="IB101" s="41">
        <v>0.43208928571428579</v>
      </c>
      <c r="IC101" s="41">
        <v>0.27821785714285713</v>
      </c>
      <c r="ID101" s="41">
        <v>0.6612660714285713</v>
      </c>
      <c r="IE101" s="41">
        <v>0.29481785714285713</v>
      </c>
      <c r="IF101" s="41">
        <v>0.1997642857142857</v>
      </c>
      <c r="IG101" s="41">
        <v>0.4182878035714287</v>
      </c>
      <c r="IH101" s="41">
        <v>0.38364194642857141</v>
      </c>
      <c r="II101" s="41">
        <v>0.44414732142857155</v>
      </c>
      <c r="IJ101" s="41">
        <v>0.41031748214285729</v>
      </c>
      <c r="IK101" s="41">
        <v>0.18990766071428575</v>
      </c>
      <c r="IL101" s="41">
        <v>0.22056933928571426</v>
      </c>
      <c r="IM101" s="41">
        <v>0.24843862499999997</v>
      </c>
      <c r="IN101" s="41">
        <v>0.56547592857142859</v>
      </c>
      <c r="IO101" s="41">
        <v>0.53665753571428576</v>
      </c>
      <c r="IP101" s="41">
        <v>9.5053571428571418E-2</v>
      </c>
      <c r="IQ101" s="41">
        <v>1.4506734285714287</v>
      </c>
      <c r="IR101" s="41">
        <v>1.2558059821428575</v>
      </c>
      <c r="IS101" s="41">
        <v>0.56292971428571448</v>
      </c>
      <c r="IT101" s="41">
        <v>0.59675546428571413</v>
      </c>
      <c r="IU101" s="41">
        <v>0.64957671428571395</v>
      </c>
      <c r="IV101" s="41">
        <v>0.67659116071428571</v>
      </c>
      <c r="IW101" s="41">
        <v>20.194642857142849</v>
      </c>
      <c r="IX101" s="41">
        <v>20.920178571428576</v>
      </c>
      <c r="IY101" s="41">
        <v>21.921250000000004</v>
      </c>
      <c r="IZ101" s="41">
        <v>22.851964285714292</v>
      </c>
      <c r="JA101" s="41">
        <f t="shared" si="89"/>
        <v>1.726607142857155</v>
      </c>
      <c r="JB101" s="41">
        <v>41.643035714285709</v>
      </c>
      <c r="JC101" s="41">
        <f t="shared" si="90"/>
        <v>105.7733107142857</v>
      </c>
      <c r="JD101" s="41">
        <v>112</v>
      </c>
      <c r="JE101" s="41">
        <f t="shared" si="91"/>
        <v>6.2266892857143006</v>
      </c>
      <c r="JF101" s="41">
        <v>0.62297446808510637</v>
      </c>
      <c r="JG101" s="41">
        <v>0.32944255319148935</v>
      </c>
      <c r="JH101" s="41">
        <v>0.16845531914893622</v>
      </c>
      <c r="JI101" s="41">
        <v>0.56473404255319137</v>
      </c>
      <c r="JJ101" s="41">
        <v>0.18237021276595747</v>
      </c>
      <c r="JK101" s="41">
        <v>0.13614468085106379</v>
      </c>
      <c r="JL101" s="41">
        <v>0.54683219148936157</v>
      </c>
      <c r="JM101" s="41">
        <v>0.51185036170212772</v>
      </c>
      <c r="JN101" s="41">
        <v>0.57741978723404253</v>
      </c>
      <c r="JO101" s="41">
        <v>0.5441167021276595</v>
      </c>
      <c r="JP101" s="41">
        <v>0.28726323404255322</v>
      </c>
      <c r="JQ101" s="41">
        <v>0.32971099999999992</v>
      </c>
      <c r="JR101" s="41">
        <v>0.30818021276595753</v>
      </c>
      <c r="JS101" s="41">
        <v>0.64178765957446815</v>
      </c>
      <c r="JT101" s="41">
        <v>0.61224253191489342</v>
      </c>
      <c r="JU101" s="41">
        <v>4.6225531914893613E-2</v>
      </c>
      <c r="JV101" s="41">
        <v>2.4387429787234041</v>
      </c>
      <c r="JW101" s="41">
        <v>2.1163842127659578</v>
      </c>
      <c r="JX101" s="41">
        <v>0.53438117021276588</v>
      </c>
      <c r="JY101" s="41">
        <v>0.56299412765957457</v>
      </c>
      <c r="JZ101" s="41">
        <v>0.64306642553191484</v>
      </c>
      <c r="KA101" s="41">
        <v>0.66440089361702137</v>
      </c>
      <c r="KB101" s="41">
        <v>25.797234042553178</v>
      </c>
      <c r="KC101" s="41">
        <v>22.877234042553191</v>
      </c>
      <c r="KD101" s="41">
        <v>23.265531914893611</v>
      </c>
      <c r="KE101" s="41">
        <v>24.155744680851068</v>
      </c>
      <c r="KF101" s="41">
        <f t="shared" si="92"/>
        <v>-2.5317021276595675</v>
      </c>
      <c r="KG101" s="41">
        <v>43.665531914893599</v>
      </c>
      <c r="KH101" s="41">
        <f t="shared" si="93"/>
        <v>110.91045106382974</v>
      </c>
      <c r="KI101" s="41">
        <v>120</v>
      </c>
      <c r="KJ101" s="41">
        <f t="shared" si="94"/>
        <v>9.0895489361702602</v>
      </c>
      <c r="KK101" s="41">
        <v>0.38891944444444443</v>
      </c>
      <c r="KL101" s="41">
        <v>0.17461111111111111</v>
      </c>
      <c r="KM101" s="41">
        <v>6.769166666666665E-2</v>
      </c>
      <c r="KN101" s="41">
        <v>0.35553611111111116</v>
      </c>
      <c r="KO101" s="41">
        <v>8.4488888888888905E-2</v>
      </c>
      <c r="KP101" s="41">
        <v>6.7202777777777778E-2</v>
      </c>
      <c r="KQ101" s="41">
        <v>0.64210227777777773</v>
      </c>
      <c r="KR101" s="41">
        <v>0.61534408333333313</v>
      </c>
      <c r="KS101" s="41">
        <v>0.70473927777777789</v>
      </c>
      <c r="KT101" s="41">
        <v>0.68166986111111116</v>
      </c>
      <c r="KU101" s="41">
        <v>0.34766591666666669</v>
      </c>
      <c r="KV101" s="41">
        <v>0.4453860833333334</v>
      </c>
      <c r="KW101" s="41">
        <v>0.37956886111111116</v>
      </c>
      <c r="KX101" s="41">
        <v>0.70511544444444452</v>
      </c>
      <c r="KY101" s="41">
        <v>0.68192211111111112</v>
      </c>
      <c r="KZ101" s="41">
        <v>1.728611111111111E-2</v>
      </c>
      <c r="LA101" s="41">
        <v>3.6279342777777779</v>
      </c>
      <c r="LB101" s="41">
        <v>3.2298054444444455</v>
      </c>
      <c r="LC101" s="41">
        <v>0.53911100000000001</v>
      </c>
      <c r="LD101" s="41">
        <v>0.59082338888888897</v>
      </c>
      <c r="LE101" s="41">
        <v>0.6651600555555558</v>
      </c>
      <c r="LF101" s="41">
        <v>0.70260188888888875</v>
      </c>
      <c r="LG101" s="41">
        <v>19.778333333333336</v>
      </c>
      <c r="LH101" s="41">
        <v>16.181111111111111</v>
      </c>
      <c r="LI101" s="41">
        <v>16.646388888888893</v>
      </c>
      <c r="LJ101" s="41">
        <v>16.459722222222222</v>
      </c>
      <c r="LK101" s="41">
        <f t="shared" si="95"/>
        <v>-3.1319444444444429</v>
      </c>
      <c r="LL101" s="41">
        <v>56.247222222222234</v>
      </c>
      <c r="LM101" s="41">
        <f t="shared" si="96"/>
        <v>142.86794444444448</v>
      </c>
      <c r="LN101" s="41">
        <v>150</v>
      </c>
      <c r="LO101" s="41">
        <f t="shared" si="97"/>
        <v>7.1320555555555245</v>
      </c>
      <c r="LP101" s="41">
        <v>0.45851249999999993</v>
      </c>
      <c r="LQ101" s="41">
        <v>0.16256562500000002</v>
      </c>
      <c r="LR101" s="41">
        <v>3.7790624999999994E-2</v>
      </c>
      <c r="LS101" s="41">
        <v>0.4181656250000001</v>
      </c>
      <c r="LT101" s="41">
        <v>6.3125000000000014E-2</v>
      </c>
      <c r="LU101" s="41">
        <v>5.5631249999999993E-2</v>
      </c>
      <c r="LV101" s="41">
        <v>0.75750849999999992</v>
      </c>
      <c r="LW101" s="41">
        <v>0.73715675000000014</v>
      </c>
      <c r="LX101" s="41">
        <v>0.84756109374999999</v>
      </c>
      <c r="LY101" s="41">
        <v>0.83409065625000001</v>
      </c>
      <c r="LZ101" s="41">
        <v>0.44099312500000004</v>
      </c>
      <c r="MA101" s="41">
        <v>0.62283793749999994</v>
      </c>
      <c r="MB101" s="41">
        <v>0.47526384375000003</v>
      </c>
      <c r="MC101" s="41">
        <v>0.783153875</v>
      </c>
      <c r="MD101" s="41">
        <v>0.76467050000000003</v>
      </c>
      <c r="ME101" s="41">
        <v>7.4937499999999995E-3</v>
      </c>
      <c r="MF101" s="41">
        <v>6.2921482187499995</v>
      </c>
      <c r="MG101" s="41">
        <v>5.649176625</v>
      </c>
      <c r="MH101" s="41">
        <v>0.56079312499999989</v>
      </c>
      <c r="MI101" s="41">
        <v>0.62713796875000005</v>
      </c>
      <c r="MJ101" s="41">
        <v>0.70162887500000015</v>
      </c>
      <c r="MK101" s="41">
        <v>0.74667315624999997</v>
      </c>
      <c r="ML101" s="41">
        <v>22.276249999999997</v>
      </c>
      <c r="MM101" s="41">
        <v>18.962187499999999</v>
      </c>
      <c r="MN101" s="41">
        <v>19.391875000000006</v>
      </c>
      <c r="MO101" s="41">
        <v>19.531874999999999</v>
      </c>
      <c r="MP101" s="41">
        <f t="shared" si="98"/>
        <v>-2.8843749999999915</v>
      </c>
      <c r="MQ101" s="41">
        <v>63.47</v>
      </c>
      <c r="MR101" s="41">
        <f t="shared" si="99"/>
        <v>161.21379999999999</v>
      </c>
      <c r="MS101" s="41">
        <v>150</v>
      </c>
      <c r="MT101" s="41">
        <f t="shared" si="100"/>
        <v>-11.213799999999992</v>
      </c>
      <c r="MU101" s="41">
        <v>0.42429375000000003</v>
      </c>
      <c r="MV101" s="41">
        <v>0.14929375</v>
      </c>
      <c r="MW101" s="41">
        <v>3.2440625000000001E-2</v>
      </c>
      <c r="MX101" s="41">
        <v>0.37330625000000006</v>
      </c>
      <c r="MY101" s="41">
        <v>5.3443750000000012E-2</v>
      </c>
      <c r="MZ101" s="41">
        <v>4.7243750000000015E-2</v>
      </c>
      <c r="NA101" s="41">
        <v>0.77569096874999999</v>
      </c>
      <c r="NB101" s="41">
        <v>0.74913693749999988</v>
      </c>
      <c r="NC101" s="41">
        <v>0.85839484374999986</v>
      </c>
      <c r="ND101" s="41">
        <v>0.84070912500000006</v>
      </c>
      <c r="NE101" s="41">
        <v>0.47353718750000012</v>
      </c>
      <c r="NF101" s="41">
        <v>0.64494431249999973</v>
      </c>
      <c r="NG101" s="41">
        <v>0.47821312500000002</v>
      </c>
      <c r="NH101" s="41">
        <v>0.79909187500000012</v>
      </c>
      <c r="NI101" s="41">
        <v>0.77506168750000004</v>
      </c>
      <c r="NJ101" s="41">
        <v>6.2000000000000024E-3</v>
      </c>
      <c r="NK101" s="41">
        <v>7.011543968749999</v>
      </c>
      <c r="NL101" s="41">
        <v>6.0481360312499994</v>
      </c>
      <c r="NM101" s="41">
        <v>0.55725593750000002</v>
      </c>
      <c r="NN101" s="41">
        <v>0.61639971874999999</v>
      </c>
      <c r="NO101" s="41">
        <v>0.69987421875</v>
      </c>
      <c r="NP101" s="41">
        <v>0.73996549999999983</v>
      </c>
      <c r="NQ101" s="41">
        <v>23.461562499999999</v>
      </c>
      <c r="NR101" s="41">
        <v>20.602187499999992</v>
      </c>
      <c r="NS101" s="41">
        <v>21.029062500000002</v>
      </c>
      <c r="NT101" s="41">
        <v>22.064374999999995</v>
      </c>
      <c r="NU101" s="41">
        <f t="shared" si="101"/>
        <v>-2.4324999999999974</v>
      </c>
      <c r="NV101" s="41">
        <v>75.965937499999981</v>
      </c>
      <c r="NW101" s="41">
        <f t="shared" si="102"/>
        <v>192.95348124999995</v>
      </c>
      <c r="NX101" s="41">
        <v>174</v>
      </c>
      <c r="NY101" s="41">
        <f t="shared" si="103"/>
        <v>-18.953481249999953</v>
      </c>
      <c r="NZ101" s="41">
        <v>0.43267435897435885</v>
      </c>
      <c r="OA101" s="41">
        <v>0.14816666666666667</v>
      </c>
      <c r="OB101" s="41">
        <v>2.9882051282051271E-2</v>
      </c>
      <c r="OC101" s="41">
        <v>0.38157692307692304</v>
      </c>
      <c r="OD101" s="41">
        <v>5.0292307692307692E-2</v>
      </c>
      <c r="OE101" s="41">
        <v>4.4782051282051295E-2</v>
      </c>
      <c r="OF101" s="41">
        <v>0.7911111282051283</v>
      </c>
      <c r="OG101" s="41">
        <v>0.76687274358974356</v>
      </c>
      <c r="OH101" s="41">
        <v>0.87049897435897439</v>
      </c>
      <c r="OI101" s="41">
        <v>0.85470492307692303</v>
      </c>
      <c r="OJ101" s="41">
        <v>0.49362917948717933</v>
      </c>
      <c r="OK101" s="41">
        <v>0.66444089743589763</v>
      </c>
      <c r="OL101" s="41">
        <v>0.48792235897435898</v>
      </c>
      <c r="OM101" s="41">
        <v>0.81168533333333293</v>
      </c>
      <c r="ON101" s="41">
        <v>0.78952758974358972</v>
      </c>
      <c r="OO101" s="41">
        <v>5.5102564102564111E-3</v>
      </c>
      <c r="OP101" s="41">
        <v>7.6366185897435868</v>
      </c>
      <c r="OQ101" s="41">
        <v>6.620705128205131</v>
      </c>
      <c r="OR101" s="41">
        <v>0.56044300000000014</v>
      </c>
      <c r="OS101" s="41">
        <v>0.61640171794871812</v>
      </c>
      <c r="OT101" s="41">
        <v>0.7037401282051281</v>
      </c>
      <c r="OU101" s="41">
        <v>0.74140079487179489</v>
      </c>
      <c r="OV101" s="41">
        <v>15.280769230769232</v>
      </c>
      <c r="OW101" s="41">
        <v>12.306666666666668</v>
      </c>
      <c r="OX101" s="41">
        <v>12.87820512820513</v>
      </c>
      <c r="OY101" s="41">
        <v>13.701025641025639</v>
      </c>
      <c r="OZ101" s="41">
        <f t="shared" si="104"/>
        <v>-2.4025641025641029</v>
      </c>
      <c r="PA101" s="41">
        <v>38.047179487179477</v>
      </c>
      <c r="PB101" s="41">
        <f t="shared" si="105"/>
        <v>96.639835897435873</v>
      </c>
      <c r="PC101" s="41">
        <v>184</v>
      </c>
      <c r="PD101" s="41">
        <f t="shared" si="106"/>
        <v>87.360164102564127</v>
      </c>
      <c r="PE101" s="41">
        <v>0.48181272727272711</v>
      </c>
      <c r="PF101" s="41">
        <v>0.14204181818181816</v>
      </c>
      <c r="PG101" s="41">
        <v>3.8863636363636364E-2</v>
      </c>
      <c r="PH101" s="41">
        <v>0.42658727272727276</v>
      </c>
      <c r="PI101" s="41">
        <v>5.8898181818181801E-2</v>
      </c>
      <c r="PJ101" s="41">
        <v>5.6467272727272713E-2</v>
      </c>
      <c r="PK101" s="41">
        <v>0.78167474545454552</v>
      </c>
      <c r="PL101" s="41">
        <v>0.75698127272727234</v>
      </c>
      <c r="PM101" s="41">
        <v>0.85019823636363634</v>
      </c>
      <c r="PN101" s="41">
        <v>0.83252069090909075</v>
      </c>
      <c r="PO101" s="41">
        <v>0.41272885454545455</v>
      </c>
      <c r="PP101" s="41">
        <v>0.56990174545454542</v>
      </c>
      <c r="PQ101" s="41">
        <v>0.54367467272727266</v>
      </c>
      <c r="PR101" s="41">
        <v>0.78968898181818148</v>
      </c>
      <c r="PS101" s="41">
        <v>0.76589378181818168</v>
      </c>
      <c r="PT101" s="41">
        <v>2.4309090909090903E-3</v>
      </c>
      <c r="PU101" s="41">
        <v>7.1919339636363633</v>
      </c>
      <c r="PV101" s="41">
        <v>6.2522791818181842</v>
      </c>
      <c r="PW101" s="41">
        <v>0.6390778545454544</v>
      </c>
      <c r="PX101" s="41">
        <v>0.69530192727272733</v>
      </c>
      <c r="PY101" s="41">
        <v>0.76553725454545452</v>
      </c>
      <c r="PZ101" s="41">
        <v>0.80189630909090903</v>
      </c>
      <c r="QA101" s="41">
        <v>24.335818181818187</v>
      </c>
      <c r="QB101" s="41">
        <v>19.713999999999999</v>
      </c>
      <c r="QC101" s="41">
        <v>20.05054545454545</v>
      </c>
      <c r="QD101" s="41">
        <v>20.318727272727276</v>
      </c>
      <c r="QE101" s="41">
        <f t="shared" si="107"/>
        <v>-4.2852727272727371</v>
      </c>
      <c r="QF101" s="41">
        <v>53.221090909090911</v>
      </c>
      <c r="QG101" s="41">
        <f t="shared" si="108"/>
        <v>135.18157090909091</v>
      </c>
      <c r="QH101" s="41">
        <v>185</v>
      </c>
      <c r="QI101" s="41">
        <f t="shared" si="109"/>
        <v>49.818429090909092</v>
      </c>
      <c r="QJ101" s="41">
        <v>0.4501064516129033</v>
      </c>
      <c r="QK101" s="41">
        <v>0.18135161290322582</v>
      </c>
      <c r="QL101" s="41">
        <v>4.4593548387096761E-2</v>
      </c>
      <c r="QM101" s="41">
        <v>0.31192903225806451</v>
      </c>
      <c r="QN101" s="41">
        <v>5.6232258064516122E-2</v>
      </c>
      <c r="QO101" s="41">
        <v>5.8945161290322581E-2</v>
      </c>
      <c r="QP101" s="41">
        <v>0.77742638709677414</v>
      </c>
      <c r="QQ101" s="41">
        <v>0.69418464516129019</v>
      </c>
      <c r="QR101" s="41">
        <v>0.81872687096774188</v>
      </c>
      <c r="QS101" s="41">
        <v>0.74895351612903238</v>
      </c>
      <c r="QT101" s="41">
        <v>0.52491990322580651</v>
      </c>
      <c r="QU101" s="41">
        <v>0.60291038709677425</v>
      </c>
      <c r="QV101" s="41">
        <v>0.4260310967741936</v>
      </c>
      <c r="QW101" s="41">
        <v>0.76783187096774186</v>
      </c>
      <c r="QX101" s="41">
        <v>0.68188832258064513</v>
      </c>
      <c r="QY101" s="41">
        <v>-2.7129032258064512E-3</v>
      </c>
      <c r="QZ101" s="41">
        <v>7.0118632258064553</v>
      </c>
      <c r="RA101" s="41">
        <v>4.5603685161290324</v>
      </c>
      <c r="RB101" s="41">
        <v>0.52058051612903222</v>
      </c>
      <c r="RC101" s="41">
        <v>0.54820987096774199</v>
      </c>
      <c r="RD101" s="41">
        <v>0.66339890322580652</v>
      </c>
      <c r="RE101" s="41">
        <v>0.6827432580645163</v>
      </c>
      <c r="RF101" s="41">
        <v>24.656451612903222</v>
      </c>
      <c r="RG101" s="41">
        <v>21.87516129032258</v>
      </c>
      <c r="RH101" s="41">
        <v>21.812258064516133</v>
      </c>
      <c r="RI101" s="41">
        <v>22.574193548387097</v>
      </c>
      <c r="RJ101" s="41">
        <f t="shared" si="110"/>
        <v>-2.8441935483870893</v>
      </c>
      <c r="RK101" s="41">
        <v>49.960967741935491</v>
      </c>
      <c r="RL101" s="41">
        <f t="shared" si="111"/>
        <v>126.90085806451614</v>
      </c>
      <c r="RM101" s="41">
        <v>197</v>
      </c>
      <c r="RN101" s="41">
        <f t="shared" si="112"/>
        <v>70.099141935483857</v>
      </c>
      <c r="RO101" s="41">
        <v>0.42086774193548382</v>
      </c>
      <c r="RP101" s="41">
        <v>0.12956774193548384</v>
      </c>
      <c r="RQ101" s="41">
        <v>3.7912903225806462E-2</v>
      </c>
      <c r="RR101" s="41">
        <v>0.28499677419354835</v>
      </c>
      <c r="RS101" s="41">
        <v>5.2406451612903221E-2</v>
      </c>
      <c r="RT101" s="41">
        <v>5.0416129032258054E-2</v>
      </c>
      <c r="RU101" s="41">
        <v>0.77816748387096779</v>
      </c>
      <c r="RV101" s="41">
        <v>0.6894159677419357</v>
      </c>
      <c r="RW101" s="41">
        <v>0.83361429032258061</v>
      </c>
      <c r="RX101" s="41">
        <v>0.76450664516129052</v>
      </c>
      <c r="RY101" s="41">
        <v>0.42252567741935493</v>
      </c>
      <c r="RZ101" s="41">
        <v>0.54505419354838724</v>
      </c>
      <c r="SA101" s="41">
        <v>0.5292910967741935</v>
      </c>
      <c r="SB101" s="41">
        <v>0.78543896774193556</v>
      </c>
      <c r="SC101" s="41">
        <v>0.69896777419354827</v>
      </c>
      <c r="SD101" s="41">
        <v>1.9903225806451614E-3</v>
      </c>
      <c r="SE101" s="41">
        <v>7.056717709677419</v>
      </c>
      <c r="SF101" s="41">
        <v>4.4722246451612895</v>
      </c>
      <c r="SG101" s="41">
        <v>0.63481851612903228</v>
      </c>
      <c r="SH101" s="41">
        <v>0.68009974193548384</v>
      </c>
      <c r="SI101" s="41">
        <v>0.76068522580645148</v>
      </c>
      <c r="SJ101" s="41">
        <v>0.79024022580645148</v>
      </c>
      <c r="SK101" s="41">
        <v>30.662580645161299</v>
      </c>
      <c r="SL101" s="41">
        <v>25.018064516129023</v>
      </c>
      <c r="SM101" s="41">
        <v>25.283548387096772</v>
      </c>
      <c r="SN101" s="41">
        <v>26.954193548387096</v>
      </c>
      <c r="SO101" s="41">
        <f t="shared" si="113"/>
        <v>-5.3790322580645267</v>
      </c>
      <c r="SP101" s="42">
        <v>60.008064516129046</v>
      </c>
      <c r="SQ101" s="42">
        <f t="shared" si="114"/>
        <v>152.42048387096779</v>
      </c>
      <c r="SR101" s="42">
        <v>202.5</v>
      </c>
      <c r="SS101" s="42">
        <f t="shared" si="115"/>
        <v>50.079516129032214</v>
      </c>
      <c r="ST101" s="41">
        <v>0.39482941176470593</v>
      </c>
      <c r="SU101" s="41">
        <v>0.13440980392156859</v>
      </c>
      <c r="SV101" s="41">
        <v>4.6770588235294126E-2</v>
      </c>
      <c r="SW101" s="41">
        <v>0.27647058823529408</v>
      </c>
      <c r="SX101" s="41">
        <v>5.8160784313725476E-2</v>
      </c>
      <c r="SY101" s="41">
        <v>5.1139215686274518E-2</v>
      </c>
      <c r="SZ101" s="41">
        <v>0.74371000000000009</v>
      </c>
      <c r="TA101" s="41">
        <v>0.65348488235294111</v>
      </c>
      <c r="TB101" s="41">
        <v>0.78701509803921565</v>
      </c>
      <c r="TC101" s="41">
        <v>0.71001458823529406</v>
      </c>
      <c r="TD101" s="41">
        <v>0.39590045098039217</v>
      </c>
      <c r="TE101" s="41">
        <v>0.47991374509803919</v>
      </c>
      <c r="TF101" s="41">
        <v>0.4930280588235294</v>
      </c>
      <c r="TG101" s="41">
        <v>0.7694761568627454</v>
      </c>
      <c r="TH101" s="41">
        <v>0.6877554901960784</v>
      </c>
      <c r="TI101" s="41">
        <v>7.0215686274509789E-3</v>
      </c>
      <c r="TJ101" s="41">
        <v>5.8536550588235281</v>
      </c>
      <c r="TK101" s="41">
        <v>3.8217717254901955</v>
      </c>
      <c r="TL101" s="41">
        <v>0.62705974509803908</v>
      </c>
      <c r="TM101" s="41">
        <v>0.66306237254901956</v>
      </c>
      <c r="TN101" s="41">
        <v>0.7496797254901959</v>
      </c>
      <c r="TO101" s="41">
        <v>0.77389711764705893</v>
      </c>
      <c r="TP101" s="41">
        <v>31.541568627450982</v>
      </c>
      <c r="TQ101" s="41">
        <v>27.377450980392162</v>
      </c>
      <c r="TR101" s="41">
        <v>28.146666666666661</v>
      </c>
      <c r="TS101" s="41">
        <v>29.227058823529401</v>
      </c>
      <c r="TT101" s="41">
        <f t="shared" si="62"/>
        <v>-3.3949019607843205</v>
      </c>
      <c r="TU101" s="41">
        <v>62.65470588235295</v>
      </c>
      <c r="TV101" s="41">
        <f t="shared" si="65"/>
        <v>159.1429529411765</v>
      </c>
      <c r="TW101" s="41">
        <v>207</v>
      </c>
      <c r="TX101" s="41">
        <f t="shared" si="66"/>
        <v>47.857047058823497</v>
      </c>
      <c r="TY101" s="41">
        <v>0.40524000000000004</v>
      </c>
      <c r="TZ101" s="41">
        <v>0.13945142857142856</v>
      </c>
      <c r="UA101" s="41">
        <v>5.2528571428571424E-2</v>
      </c>
      <c r="UB101" s="41">
        <v>0.27088857142857148</v>
      </c>
      <c r="UC101" s="41">
        <v>6.7968571428571448E-2</v>
      </c>
      <c r="UD101" s="41">
        <v>5.7519999999999995E-2</v>
      </c>
      <c r="UE101" s="41">
        <v>0.71258071428571435</v>
      </c>
      <c r="UF101" s="41">
        <v>0.59965217142857141</v>
      </c>
      <c r="UG101" s="41">
        <v>0.76916654285714292</v>
      </c>
      <c r="UH101" s="41">
        <v>0.67444191428571421</v>
      </c>
      <c r="UI101" s="41">
        <v>0.34478288571428573</v>
      </c>
      <c r="UJ101" s="41">
        <v>0.44998991428571433</v>
      </c>
      <c r="UK101" s="41">
        <v>0.48835262857142864</v>
      </c>
      <c r="UL101" s="41">
        <v>0.74999251428571434</v>
      </c>
      <c r="UM101" s="41">
        <v>0.64934417142857159</v>
      </c>
      <c r="UN101" s="41">
        <v>1.044857142857143E-2</v>
      </c>
      <c r="UO101" s="41">
        <v>5.0202758000000003</v>
      </c>
      <c r="UP101" s="41">
        <v>3.0364897428571429</v>
      </c>
      <c r="UQ101" s="41">
        <v>0.63508239999999994</v>
      </c>
      <c r="UR101" s="41">
        <v>0.68512048571428563</v>
      </c>
      <c r="US101" s="41">
        <v>0.75430654285714305</v>
      </c>
      <c r="UT101" s="41">
        <v>0.78807974285714288</v>
      </c>
      <c r="UU101" s="41">
        <v>31.322857142857142</v>
      </c>
      <c r="UV101" s="41">
        <v>26.462</v>
      </c>
      <c r="UW101" s="41">
        <v>26.810571428571432</v>
      </c>
      <c r="UX101" s="41">
        <v>27.883999999999997</v>
      </c>
      <c r="UY101" s="41">
        <f t="shared" si="116"/>
        <v>-4.51228571428571</v>
      </c>
      <c r="UZ101" s="42">
        <v>66.006000000000014</v>
      </c>
      <c r="VA101" s="42">
        <f t="shared" si="117"/>
        <v>167.65524000000005</v>
      </c>
      <c r="VB101" s="42">
        <v>206</v>
      </c>
      <c r="VC101" s="42">
        <f t="shared" si="118"/>
        <v>38.344759999999951</v>
      </c>
      <c r="VD101" s="41">
        <f t="shared" si="124"/>
        <v>21.716229730270278</v>
      </c>
      <c r="VE101" s="41">
        <f t="shared" si="125"/>
        <v>22.218962388653456</v>
      </c>
      <c r="VF101" s="41">
        <f t="shared" si="120"/>
        <v>3.1561261708300927</v>
      </c>
    </row>
    <row r="102" spans="1:578" x14ac:dyDescent="0.25">
      <c r="A102" s="4">
        <v>2</v>
      </c>
      <c r="B102" s="4">
        <v>11</v>
      </c>
      <c r="C102" s="28">
        <v>1101</v>
      </c>
      <c r="D102" s="42">
        <v>-9999</v>
      </c>
      <c r="E102" s="4">
        <v>21</v>
      </c>
      <c r="F102" s="4">
        <v>1</v>
      </c>
      <c r="G102" s="4">
        <v>48.8</v>
      </c>
      <c r="H102" s="40">
        <v>134.64367088607594</v>
      </c>
      <c r="I102" s="40">
        <f t="shared" si="73"/>
        <v>183.44367088607595</v>
      </c>
      <c r="J102" s="41">
        <f t="shared" si="74"/>
        <v>0.3794077991439006</v>
      </c>
      <c r="K102" s="4" t="s">
        <v>7</v>
      </c>
      <c r="L102" s="42">
        <v>150</v>
      </c>
      <c r="M102" s="42">
        <f t="shared" si="122"/>
        <v>168.00000000000003</v>
      </c>
      <c r="N102" s="40">
        <v>54.400000000000006</v>
      </c>
      <c r="O102" s="40">
        <v>21.439999999999998</v>
      </c>
      <c r="P102" s="40">
        <v>24.160000000000004</v>
      </c>
      <c r="Q102" s="40">
        <v>48.4</v>
      </c>
      <c r="R102" s="40">
        <v>21.439999999999998</v>
      </c>
      <c r="S102" s="40">
        <v>30.160000000000004</v>
      </c>
      <c r="T102" s="40">
        <v>62.4</v>
      </c>
      <c r="U102" s="40">
        <v>17.439999999999998</v>
      </c>
      <c r="V102" s="40">
        <v>20.160000000000004</v>
      </c>
      <c r="W102" s="40">
        <v>62.4</v>
      </c>
      <c r="X102" s="40">
        <v>17.439999999999998</v>
      </c>
      <c r="Y102" s="40">
        <v>20.160000000000004</v>
      </c>
      <c r="Z102" s="40">
        <v>56.399999999999991</v>
      </c>
      <c r="AA102" s="40">
        <v>23.439999999999998</v>
      </c>
      <c r="AB102" s="40">
        <v>20.160000000000004</v>
      </c>
      <c r="AC102" s="40">
        <v>62.4</v>
      </c>
      <c r="AD102" s="40">
        <v>17.439999999999998</v>
      </c>
      <c r="AE102" s="40">
        <v>20.160000000000004</v>
      </c>
      <c r="AF102" s="42">
        <v>-9999</v>
      </c>
      <c r="AG102" s="42">
        <v>-9999</v>
      </c>
      <c r="AH102" s="42">
        <v>-9999</v>
      </c>
      <c r="AI102" s="42">
        <v>-9999</v>
      </c>
      <c r="AJ102" s="42">
        <v>-9999</v>
      </c>
      <c r="AK102" s="42">
        <v>-9999</v>
      </c>
      <c r="AL102" s="42">
        <v>-9999</v>
      </c>
      <c r="AM102" s="42">
        <v>-9999</v>
      </c>
      <c r="AN102" s="42">
        <v>-9999</v>
      </c>
      <c r="AO102" s="42">
        <v>-9999</v>
      </c>
      <c r="AP102" s="42">
        <v>-9999</v>
      </c>
      <c r="AQ102" s="42">
        <v>-9999</v>
      </c>
      <c r="AR102" s="42">
        <v>-9999</v>
      </c>
      <c r="AS102" s="42">
        <v>-9999</v>
      </c>
      <c r="AT102" s="42">
        <v>-9999</v>
      </c>
      <c r="AU102" s="42">
        <v>-9999</v>
      </c>
      <c r="AV102" s="42">
        <v>-9999</v>
      </c>
      <c r="AW102" s="42">
        <v>-9999</v>
      </c>
      <c r="AX102" s="42">
        <v>-9999</v>
      </c>
      <c r="AY102" s="42">
        <v>-9999</v>
      </c>
      <c r="AZ102" s="41">
        <v>4.4544319600499378</v>
      </c>
      <c r="BA102" s="41">
        <v>2.8098518261559042</v>
      </c>
      <c r="BB102" s="41">
        <v>1.7986683891483655</v>
      </c>
      <c r="BC102" s="41">
        <v>1.8814252919453038</v>
      </c>
      <c r="BD102" s="41">
        <v>1.6399162595952546</v>
      </c>
      <c r="BE102" s="41">
        <v>1.8823763756785019</v>
      </c>
      <c r="BF102" s="41">
        <v>1.737615135673388</v>
      </c>
      <c r="BG102" s="41">
        <f>(2*AZ102)+(2*BA102)+(4*BB102)</f>
        <v>21.723241129005146</v>
      </c>
      <c r="BH102" s="41">
        <f>BG102+(4*BC102)</f>
        <v>29.24894229678636</v>
      </c>
      <c r="BI102" s="41">
        <f>(BH102+(BD102*4))</f>
        <v>35.80860733516738</v>
      </c>
      <c r="BJ102" s="41">
        <f>(BD102*4)</f>
        <v>6.5596650383810182</v>
      </c>
      <c r="BK102" s="41">
        <f>(BE102*4)</f>
        <v>7.5295055027140076</v>
      </c>
      <c r="BL102" s="41">
        <f>(BF102*4)</f>
        <v>6.950460542693552</v>
      </c>
      <c r="BM102" s="41">
        <f>SUM(BJ102:BL102)</f>
        <v>21.039631083788578</v>
      </c>
      <c r="BN102" s="41">
        <v>6.382022471910112</v>
      </c>
      <c r="BO102" s="41">
        <v>2.7057832400019821</v>
      </c>
      <c r="BP102" s="41">
        <v>3.9650203716585519</v>
      </c>
      <c r="BQ102" s="41">
        <v>2.8645573410520009</v>
      </c>
      <c r="BR102" s="41">
        <v>2.5670421692752465</v>
      </c>
      <c r="BS102" s="41">
        <v>3.6004183058612615</v>
      </c>
      <c r="BT102" s="41">
        <v>3.4254418720438133</v>
      </c>
      <c r="BU102" s="41">
        <f>(2*BN102)+(2*BO102)+(4*BP102)</f>
        <v>34.035692910458394</v>
      </c>
      <c r="BV102" s="41">
        <f>BU102+(4*BQ102)</f>
        <v>45.493922274666396</v>
      </c>
      <c r="BW102" s="41">
        <f>(BV102+(BR102*4))</f>
        <v>55.762090951767384</v>
      </c>
      <c r="BX102" s="41">
        <f>(BR102*4)</f>
        <v>10.268168677100986</v>
      </c>
      <c r="BY102" s="41">
        <f>(BS102*4)</f>
        <v>14.401673223445046</v>
      </c>
      <c r="BZ102" s="41">
        <f>(BT102*4)</f>
        <v>13.701767488175253</v>
      </c>
      <c r="CA102" s="42">
        <v>-9999</v>
      </c>
      <c r="CB102" s="42">
        <v>-9999</v>
      </c>
      <c r="CC102" s="42">
        <v>-9999</v>
      </c>
      <c r="CD102" s="18">
        <v>4.3499999999999996</v>
      </c>
      <c r="CE102" s="25">
        <f t="shared" si="123"/>
        <v>290</v>
      </c>
      <c r="CF102" s="4">
        <v>3.67</v>
      </c>
      <c r="CG102" s="41">
        <f t="shared" si="121"/>
        <v>10.642999999999999</v>
      </c>
      <c r="CH102" s="37">
        <v>32.090000000000003</v>
      </c>
      <c r="CI102" s="25">
        <f>(CH102/1000)*(10000/(0.5*2*0.15))</f>
        <v>2139.3333333333335</v>
      </c>
      <c r="CJ102" s="43">
        <v>2.31</v>
      </c>
      <c r="CK102" s="41">
        <f>CI102*CJ102/100</f>
        <v>49.418600000000005</v>
      </c>
      <c r="CL102" s="38">
        <v>65.569999999999993</v>
      </c>
      <c r="CM102" s="25">
        <f>(CL102/1000)*(10000/(0.5*2*0.15))</f>
        <v>4371.333333333333</v>
      </c>
      <c r="CN102" s="43">
        <v>2</v>
      </c>
      <c r="CO102" s="41">
        <f>CM102*CN102/100</f>
        <v>87.426666666666662</v>
      </c>
      <c r="CP102" s="38">
        <v>134.96</v>
      </c>
      <c r="CQ102" s="25">
        <f>(CP102/1000)*(10000/(0.5*2*0.15))</f>
        <v>8997.3333333333339</v>
      </c>
      <c r="CR102" s="43">
        <v>1.35</v>
      </c>
      <c r="CS102" s="41">
        <f>CQ102*CR102/100</f>
        <v>121.46400000000001</v>
      </c>
      <c r="CT102" s="8">
        <v>367.86</v>
      </c>
      <c r="CU102" s="8">
        <v>4.2651220957019609</v>
      </c>
      <c r="CV102" s="8">
        <v>4.7139224999999998</v>
      </c>
      <c r="CW102" s="8">
        <v>780.36921480995932</v>
      </c>
      <c r="CX102" s="25">
        <f t="shared" si="119"/>
        <v>780.36921480995932</v>
      </c>
      <c r="CY102" s="25">
        <f t="shared" si="75"/>
        <v>799.69565217391312</v>
      </c>
      <c r="CZ102" s="25">
        <f>CX102/(CQ102)</f>
        <v>8.6733389316459616E-2</v>
      </c>
      <c r="DA102" s="43">
        <v>3.27</v>
      </c>
      <c r="DB102" s="41">
        <f t="shared" si="76"/>
        <v>25.51807332428567</v>
      </c>
      <c r="DC102" s="41">
        <v>63.4</v>
      </c>
      <c r="DD102" s="41">
        <v>1437</v>
      </c>
      <c r="DE102" s="41">
        <f t="shared" si="70"/>
        <v>44.119693806541406</v>
      </c>
      <c r="DF102" s="41">
        <v>2.5</v>
      </c>
      <c r="DG102" s="41">
        <v>0.78587837837837837</v>
      </c>
      <c r="DH102" s="41">
        <v>0.58115135135135143</v>
      </c>
      <c r="DI102" s="41">
        <v>0.49871351351351356</v>
      </c>
      <c r="DJ102" s="41">
        <v>0.75438918918918918</v>
      </c>
      <c r="DK102" s="41">
        <v>0.51068108108108123</v>
      </c>
      <c r="DL102" s="41">
        <v>0.31854324324324335</v>
      </c>
      <c r="DM102" s="41">
        <v>0.21224940540540538</v>
      </c>
      <c r="DN102" s="41">
        <v>0.19272608108108105</v>
      </c>
      <c r="DO102" s="41">
        <v>0.22324710810810813</v>
      </c>
      <c r="DP102" s="41">
        <v>0.20381213513513516</v>
      </c>
      <c r="DQ102" s="41">
        <v>6.4842351351351371E-2</v>
      </c>
      <c r="DR102" s="41">
        <v>7.6375189189189188E-2</v>
      </c>
      <c r="DS102" s="41">
        <v>0.14946102702702702</v>
      </c>
      <c r="DT102" s="41">
        <v>0.42286810810810815</v>
      </c>
      <c r="DU102" s="41">
        <v>0.4060013783783783</v>
      </c>
      <c r="DV102" s="41">
        <v>0.19213783783783786</v>
      </c>
      <c r="DW102" s="41">
        <v>0.54009272972972977</v>
      </c>
      <c r="DX102" s="41">
        <v>0.4786116756756757</v>
      </c>
      <c r="DY102" s="41">
        <v>0.6689973513513513</v>
      </c>
      <c r="DZ102" s="41">
        <v>0.70700313513513513</v>
      </c>
      <c r="EA102" s="41">
        <v>0.71163786486486491</v>
      </c>
      <c r="EB102" s="41">
        <v>0.74416097297297301</v>
      </c>
      <c r="EC102" s="41">
        <v>21.701891891891883</v>
      </c>
      <c r="ED102" s="41">
        <v>24.638378378378373</v>
      </c>
      <c r="EE102" s="41">
        <v>25.643243243243241</v>
      </c>
      <c r="EF102" s="41">
        <v>26.874324324324323</v>
      </c>
      <c r="EG102" s="41">
        <f t="shared" si="77"/>
        <v>3.9413513513513578</v>
      </c>
      <c r="EH102" s="41">
        <v>37.668378378378371</v>
      </c>
      <c r="EI102" s="42">
        <f t="shared" si="78"/>
        <v>95.677681081081062</v>
      </c>
      <c r="EJ102" s="4">
        <v>105</v>
      </c>
      <c r="EK102" s="40">
        <f t="shared" si="79"/>
        <v>9.3223189189189384</v>
      </c>
      <c r="EL102" s="41">
        <v>0.72930784313725472</v>
      </c>
      <c r="EM102" s="41">
        <v>0.52312549019607835</v>
      </c>
      <c r="EN102" s="41">
        <v>0.43452352941176475</v>
      </c>
      <c r="EO102" s="41">
        <v>0.69390980392156865</v>
      </c>
      <c r="EP102" s="41">
        <v>0.45172941176470588</v>
      </c>
      <c r="EQ102" s="41">
        <v>0.28134509803921559</v>
      </c>
      <c r="ER102" s="41">
        <v>0.23519378431372551</v>
      </c>
      <c r="ES102" s="41">
        <v>0.21155625490196081</v>
      </c>
      <c r="ET102" s="41">
        <v>0.25317311764705885</v>
      </c>
      <c r="EU102" s="41">
        <v>0.22975133333333334</v>
      </c>
      <c r="EV102" s="41">
        <v>7.3760843137254908E-2</v>
      </c>
      <c r="EW102" s="41">
        <v>9.2831117647058786E-2</v>
      </c>
      <c r="EX102" s="41">
        <v>0.16438292156862744</v>
      </c>
      <c r="EY102" s="41">
        <v>0.44295723529411746</v>
      </c>
      <c r="EZ102" s="41">
        <v>0.42273901960784305</v>
      </c>
      <c r="FA102" s="41">
        <v>0.17038431372549018</v>
      </c>
      <c r="FB102" s="41">
        <v>0.61852456862745109</v>
      </c>
      <c r="FC102" s="41">
        <v>0.53958988235294114</v>
      </c>
      <c r="FD102" s="41">
        <v>0.65185056862745117</v>
      </c>
      <c r="FE102" s="41">
        <v>0.70393933333333347</v>
      </c>
      <c r="FF102" s="41">
        <v>0.70096919607843144</v>
      </c>
      <c r="FG102" s="41">
        <v>0.74515815686274534</v>
      </c>
      <c r="FH102" s="41">
        <v>21.46294117647059</v>
      </c>
      <c r="FI102" s="41">
        <v>24.32078431372549</v>
      </c>
      <c r="FJ102" s="41">
        <v>24.604313725490194</v>
      </c>
      <c r="FK102" s="41">
        <v>25.542941176470585</v>
      </c>
      <c r="FL102" s="41">
        <f t="shared" si="80"/>
        <v>3.1413725490196036</v>
      </c>
      <c r="FM102" s="41">
        <v>39.523725490196085</v>
      </c>
      <c r="FN102" s="40">
        <f t="shared" si="81"/>
        <v>100.39026274509806</v>
      </c>
      <c r="FO102" s="4">
        <v>105</v>
      </c>
      <c r="FP102" s="40">
        <f t="shared" si="82"/>
        <v>4.609737254901944</v>
      </c>
      <c r="FQ102" s="41">
        <v>0.72915070422535189</v>
      </c>
      <c r="FR102" s="41">
        <v>0.52019295774647889</v>
      </c>
      <c r="FS102" s="41">
        <v>0.40358873239436627</v>
      </c>
      <c r="FT102" s="41">
        <v>0.69644084507042237</v>
      </c>
      <c r="FU102" s="41">
        <v>0.4331140845070422</v>
      </c>
      <c r="FV102" s="41">
        <v>0.27628028169014096</v>
      </c>
      <c r="FW102" s="41">
        <v>0.25528835211267603</v>
      </c>
      <c r="FX102" s="41">
        <v>0.2338989577464789</v>
      </c>
      <c r="FY102" s="41">
        <v>0.28772711267605638</v>
      </c>
      <c r="FZ102" s="41">
        <v>0.26669439436619713</v>
      </c>
      <c r="GA102" s="41">
        <v>9.2696436619718339E-2</v>
      </c>
      <c r="GB102" s="41">
        <v>0.12737135211267603</v>
      </c>
      <c r="GC102" s="41">
        <v>0.16691957746478875</v>
      </c>
      <c r="GD102" s="41">
        <v>0.45005456338028171</v>
      </c>
      <c r="GE102" s="41">
        <v>0.4316960422535211</v>
      </c>
      <c r="GF102" s="41">
        <v>0.15683380281690132</v>
      </c>
      <c r="GG102" s="41">
        <v>0.69589176056337998</v>
      </c>
      <c r="GH102" s="41">
        <v>0.61952390140845071</v>
      </c>
      <c r="GI102" s="41">
        <v>0.58512742253521111</v>
      </c>
      <c r="GJ102" s="41">
        <v>0.66661597183098575</v>
      </c>
      <c r="GK102" s="41">
        <v>0.64453291549295799</v>
      </c>
      <c r="GL102" s="41">
        <v>0.71389588732394371</v>
      </c>
      <c r="GM102" s="41">
        <v>20.016197183098601</v>
      </c>
      <c r="GN102" s="41">
        <v>26.062253521126756</v>
      </c>
      <c r="GO102" s="41">
        <v>26.511690140845065</v>
      </c>
      <c r="GP102" s="41">
        <v>27.210140845070423</v>
      </c>
      <c r="GQ102" s="41">
        <f t="shared" si="83"/>
        <v>6.495492957746464</v>
      </c>
      <c r="GR102" s="40">
        <v>39.593943661971849</v>
      </c>
      <c r="GS102" s="40">
        <f t="shared" si="84"/>
        <v>100.5686169014085</v>
      </c>
      <c r="GT102" s="4">
        <v>104</v>
      </c>
      <c r="GU102" s="41">
        <f t="shared" si="85"/>
        <v>3.4313830985914962</v>
      </c>
      <c r="GV102" s="41">
        <v>0.75045909090909102</v>
      </c>
      <c r="GW102" s="41">
        <v>0.51616363636363627</v>
      </c>
      <c r="GX102" s="41">
        <v>0.37271590909090907</v>
      </c>
      <c r="GY102" s="41">
        <v>0.72088863636363643</v>
      </c>
      <c r="GZ102" s="41">
        <v>0.41742045454545473</v>
      </c>
      <c r="HA102" s="41">
        <v>0.26494090909090917</v>
      </c>
      <c r="HB102" s="41">
        <v>0.28838927272727277</v>
      </c>
      <c r="HC102" s="41">
        <v>0.27010938636363635</v>
      </c>
      <c r="HD102" s="41">
        <v>0.33803836363636369</v>
      </c>
      <c r="HE102" s="41">
        <v>0.32030229545454553</v>
      </c>
      <c r="HF102" s="41">
        <v>0.11106597727272725</v>
      </c>
      <c r="HG102" s="41">
        <v>0.16509611363636365</v>
      </c>
      <c r="HH102" s="41">
        <v>0.1845411818181818</v>
      </c>
      <c r="HI102" s="41">
        <v>0.47798149999999995</v>
      </c>
      <c r="HJ102" s="41">
        <v>0.46242968181818189</v>
      </c>
      <c r="HK102" s="41">
        <v>0.15247954545454545</v>
      </c>
      <c r="HL102" s="41">
        <v>0.843175272727273</v>
      </c>
      <c r="HM102" s="41">
        <v>0.76928779545454551</v>
      </c>
      <c r="HN102" s="41">
        <v>0.55708224999999989</v>
      </c>
      <c r="HO102" s="41">
        <v>0.67830709090909092</v>
      </c>
      <c r="HP102" s="41">
        <v>0.62638188636363634</v>
      </c>
      <c r="HQ102" s="41">
        <v>0.72857695454545457</v>
      </c>
      <c r="HR102" s="41">
        <v>15.267272727272719</v>
      </c>
      <c r="HS102" s="41">
        <v>21.974772727272725</v>
      </c>
      <c r="HT102" s="41">
        <v>22.036363636363635</v>
      </c>
      <c r="HU102" s="41">
        <v>22.37318181818182</v>
      </c>
      <c r="HV102" s="41">
        <f t="shared" si="86"/>
        <v>6.7690909090909166</v>
      </c>
      <c r="HW102" s="41">
        <v>39.012954545454555</v>
      </c>
      <c r="HX102" s="41">
        <f t="shared" si="87"/>
        <v>99.092904545454573</v>
      </c>
      <c r="HY102" s="4">
        <v>106</v>
      </c>
      <c r="HZ102" s="40">
        <f t="shared" si="88"/>
        <v>6.9070954545454271</v>
      </c>
      <c r="IA102" s="41">
        <v>0.70954000000000006</v>
      </c>
      <c r="IB102" s="41">
        <v>0.43178333333333335</v>
      </c>
      <c r="IC102" s="41">
        <v>0.27044666666666672</v>
      </c>
      <c r="ID102" s="41">
        <v>0.65367166666666654</v>
      </c>
      <c r="IE102" s="41">
        <v>0.31693833333333343</v>
      </c>
      <c r="IF102" s="41">
        <v>0.20328166666666656</v>
      </c>
      <c r="IG102" s="41">
        <v>0.38442785000000002</v>
      </c>
      <c r="IH102" s="41">
        <v>0.3495559333333334</v>
      </c>
      <c r="II102" s="41">
        <v>0.44934199999999991</v>
      </c>
      <c r="IJ102" s="41">
        <v>0.41641823333333333</v>
      </c>
      <c r="IK102" s="41">
        <v>0.15873885000000001</v>
      </c>
      <c r="IL102" s="41">
        <v>0.23442531666666669</v>
      </c>
      <c r="IM102" s="41">
        <v>0.24277270000000006</v>
      </c>
      <c r="IN102" s="41">
        <v>0.55404019999999998</v>
      </c>
      <c r="IO102" s="41">
        <v>0.52516048333333332</v>
      </c>
      <c r="IP102" s="41">
        <v>0.11365666666666667</v>
      </c>
      <c r="IQ102" s="41">
        <v>1.306688266666667</v>
      </c>
      <c r="IR102" s="41">
        <v>1.1227683000000002</v>
      </c>
      <c r="IS102" s="41">
        <v>0.5459822166666668</v>
      </c>
      <c r="IT102" s="41">
        <v>0.65208100000000013</v>
      </c>
      <c r="IU102" s="41">
        <v>0.63488566666666679</v>
      </c>
      <c r="IV102" s="41">
        <v>0.72079055000000014</v>
      </c>
      <c r="IW102" s="41">
        <v>21.43983333333334</v>
      </c>
      <c r="IX102" s="41">
        <v>25.856333333333342</v>
      </c>
      <c r="IY102" s="41">
        <v>25.755000000000003</v>
      </c>
      <c r="IZ102" s="41">
        <v>25.688499999999998</v>
      </c>
      <c r="JA102" s="41">
        <f t="shared" si="89"/>
        <v>4.3151666666666628</v>
      </c>
      <c r="JB102" s="41">
        <v>41.781333333333322</v>
      </c>
      <c r="JC102" s="41">
        <f t="shared" si="90"/>
        <v>106.12458666666664</v>
      </c>
      <c r="JD102" s="41">
        <v>112</v>
      </c>
      <c r="JE102" s="41">
        <f t="shared" si="91"/>
        <v>5.8754133333333556</v>
      </c>
      <c r="JF102" s="41">
        <v>0.64878723404255301</v>
      </c>
      <c r="JG102" s="41">
        <v>0.38947446808510622</v>
      </c>
      <c r="JH102" s="41">
        <v>0.2338489361702128</v>
      </c>
      <c r="JI102" s="41">
        <v>0.59501063829787249</v>
      </c>
      <c r="JJ102" s="41">
        <v>0.28129148936170212</v>
      </c>
      <c r="JK102" s="41">
        <v>0.18250212765957444</v>
      </c>
      <c r="JL102" s="41">
        <v>0.39884627659574473</v>
      </c>
      <c r="JM102" s="41">
        <v>0.36249482978723407</v>
      </c>
      <c r="JN102" s="41">
        <v>0.47291319148936167</v>
      </c>
      <c r="JO102" s="41">
        <v>0.43919159574468081</v>
      </c>
      <c r="JP102" s="41">
        <v>0.17044072340425531</v>
      </c>
      <c r="JQ102" s="41">
        <v>0.2586780638297872</v>
      </c>
      <c r="JR102" s="41">
        <v>0.24921959574468086</v>
      </c>
      <c r="JS102" s="41">
        <v>0.5603254468085106</v>
      </c>
      <c r="JT102" s="41">
        <v>0.53013897872340399</v>
      </c>
      <c r="JU102" s="41">
        <v>9.8789361702127668E-2</v>
      </c>
      <c r="JV102" s="41">
        <v>1.4279169574468082</v>
      </c>
      <c r="JW102" s="41">
        <v>1.2244846595744683</v>
      </c>
      <c r="JX102" s="41">
        <v>0.53387612765957437</v>
      </c>
      <c r="JY102" s="41">
        <v>0.65005106382978739</v>
      </c>
      <c r="JZ102" s="41">
        <v>0.62709678723404261</v>
      </c>
      <c r="KA102" s="41">
        <v>0.72081927659574452</v>
      </c>
      <c r="KB102" s="41">
        <v>25.038297872340433</v>
      </c>
      <c r="KC102" s="41">
        <v>27.647234042553187</v>
      </c>
      <c r="KD102" s="41">
        <v>26.805744680851067</v>
      </c>
      <c r="KE102" s="41">
        <v>26.082553191489364</v>
      </c>
      <c r="KF102" s="41">
        <f t="shared" si="92"/>
        <v>1.7674468085106341</v>
      </c>
      <c r="KG102" s="41">
        <v>43.357872340425544</v>
      </c>
      <c r="KH102" s="41">
        <f t="shared" si="93"/>
        <v>110.12899574468088</v>
      </c>
      <c r="KI102" s="41">
        <v>120</v>
      </c>
      <c r="KJ102" s="41">
        <f t="shared" si="94"/>
        <v>9.8710042553191215</v>
      </c>
      <c r="KK102" s="41">
        <v>0.40361875000000003</v>
      </c>
      <c r="KL102" s="41">
        <v>0.22978125000000002</v>
      </c>
      <c r="KM102" s="41">
        <v>0.12734375000000001</v>
      </c>
      <c r="KN102" s="41">
        <v>0.373</v>
      </c>
      <c r="KO102" s="41">
        <v>0.16097187499999996</v>
      </c>
      <c r="KP102" s="41">
        <v>0.10506249999999998</v>
      </c>
      <c r="KQ102" s="41">
        <v>0.43171821874999994</v>
      </c>
      <c r="KR102" s="41">
        <v>0.39937312500000011</v>
      </c>
      <c r="KS102" s="41">
        <v>0.52033171874999995</v>
      </c>
      <c r="KT102" s="41">
        <v>0.49117634374999991</v>
      </c>
      <c r="KU102" s="41">
        <v>0.18191753124999996</v>
      </c>
      <c r="KV102" s="41">
        <v>0.28960215625000002</v>
      </c>
      <c r="KW102" s="41">
        <v>0.27377362499999996</v>
      </c>
      <c r="KX102" s="41">
        <v>0.58626778125000012</v>
      </c>
      <c r="KY102" s="41">
        <v>0.55997868750000002</v>
      </c>
      <c r="KZ102" s="41">
        <v>5.5909375000000011E-2</v>
      </c>
      <c r="LA102" s="41">
        <v>1.5889625937499998</v>
      </c>
      <c r="LB102" s="41">
        <v>1.3941570937499996</v>
      </c>
      <c r="LC102" s="41">
        <v>0.52634978125000009</v>
      </c>
      <c r="LD102" s="41">
        <v>0.65046121874999996</v>
      </c>
      <c r="LE102" s="41">
        <v>0.62753768750000005</v>
      </c>
      <c r="LF102" s="41">
        <v>0.72591562500000018</v>
      </c>
      <c r="LG102" s="41">
        <v>19.903749999999999</v>
      </c>
      <c r="LH102" s="41">
        <v>20.645312499999999</v>
      </c>
      <c r="LI102" s="41">
        <v>19.609062500000004</v>
      </c>
      <c r="LJ102" s="41">
        <v>18.492187500000004</v>
      </c>
      <c r="LK102" s="41">
        <f t="shared" si="95"/>
        <v>-0.29468749999999488</v>
      </c>
      <c r="LL102" s="41">
        <v>56.771250000000002</v>
      </c>
      <c r="LM102" s="41">
        <f t="shared" si="96"/>
        <v>144.19897500000002</v>
      </c>
      <c r="LN102" s="41">
        <v>150</v>
      </c>
      <c r="LO102" s="41">
        <f t="shared" si="97"/>
        <v>5.8010249999999814</v>
      </c>
      <c r="LP102" s="41">
        <v>0.35168750000000004</v>
      </c>
      <c r="LQ102" s="41">
        <v>0.18971250000000003</v>
      </c>
      <c r="LR102" s="41">
        <v>0.10098437500000002</v>
      </c>
      <c r="LS102" s="41">
        <v>0.32900937499999999</v>
      </c>
      <c r="LT102" s="41">
        <v>0.13629687500000001</v>
      </c>
      <c r="LU102" s="41">
        <v>8.3571875000000018E-2</v>
      </c>
      <c r="LV102" s="41">
        <v>0.45350878124999994</v>
      </c>
      <c r="LW102" s="41">
        <v>0.42827971875000004</v>
      </c>
      <c r="LX102" s="41">
        <v>0.56119850000000004</v>
      </c>
      <c r="LY102" s="41">
        <v>0.53936074999999994</v>
      </c>
      <c r="LZ102" s="41">
        <v>0.18528346875000004</v>
      </c>
      <c r="MA102" s="41">
        <v>0.32136215625000014</v>
      </c>
      <c r="MB102" s="41">
        <v>0.30007290624999999</v>
      </c>
      <c r="MC102" s="41">
        <v>0.61856931250000002</v>
      </c>
      <c r="MD102" s="41">
        <v>0.59829556249999982</v>
      </c>
      <c r="ME102" s="41">
        <v>5.2725000000000015E-2</v>
      </c>
      <c r="MF102" s="41">
        <v>1.8627318437499996</v>
      </c>
      <c r="MG102" s="41">
        <v>1.6599308124999999</v>
      </c>
      <c r="MH102" s="41">
        <v>0.54135137499999997</v>
      </c>
      <c r="MI102" s="41">
        <v>0.71550303125000003</v>
      </c>
      <c r="MJ102" s="41">
        <v>0.64734768749999994</v>
      </c>
      <c r="MK102" s="41">
        <v>0.78241475000000016</v>
      </c>
      <c r="ML102" s="41">
        <v>23.258124999999986</v>
      </c>
      <c r="MM102" s="41">
        <v>25.180937500000002</v>
      </c>
      <c r="MN102" s="41">
        <v>24.760937499999997</v>
      </c>
      <c r="MO102" s="41">
        <v>23.736250000000005</v>
      </c>
      <c r="MP102" s="41">
        <f t="shared" si="98"/>
        <v>1.5028125000000117</v>
      </c>
      <c r="MQ102" s="41">
        <v>59.066562500000018</v>
      </c>
      <c r="MR102" s="41">
        <f t="shared" si="99"/>
        <v>150.02906875000005</v>
      </c>
      <c r="MS102" s="41">
        <v>150</v>
      </c>
      <c r="MT102" s="41">
        <f t="shared" si="100"/>
        <v>-2.9068750000050159E-2</v>
      </c>
      <c r="MU102" s="41">
        <v>0.31698666666666669</v>
      </c>
      <c r="MV102" s="41">
        <v>0.16274</v>
      </c>
      <c r="MW102" s="41">
        <v>7.8133333333333332E-2</v>
      </c>
      <c r="MX102" s="41">
        <v>0.28184666666666669</v>
      </c>
      <c r="MY102" s="41">
        <v>0.10397999999999998</v>
      </c>
      <c r="MZ102" s="41">
        <v>6.7916666666666653E-2</v>
      </c>
      <c r="NA102" s="41">
        <v>0.50828556666666669</v>
      </c>
      <c r="NB102" s="41">
        <v>0.46514553333333336</v>
      </c>
      <c r="NC102" s="41">
        <v>0.60419346666666662</v>
      </c>
      <c r="ND102" s="41">
        <v>0.56702730000000001</v>
      </c>
      <c r="NE102" s="41">
        <v>0.22861789999999999</v>
      </c>
      <c r="NF102" s="41">
        <v>0.35523069999999995</v>
      </c>
      <c r="NG102" s="41">
        <v>0.32064389999999993</v>
      </c>
      <c r="NH102" s="41">
        <v>0.64645193333333328</v>
      </c>
      <c r="NI102" s="41">
        <v>0.6117284666666668</v>
      </c>
      <c r="NJ102" s="41">
        <v>3.6063333333333336E-2</v>
      </c>
      <c r="NK102" s="41">
        <v>2.1934392999999996</v>
      </c>
      <c r="NL102" s="41">
        <v>1.8291059666666669</v>
      </c>
      <c r="NM102" s="41">
        <v>0.5303161666666667</v>
      </c>
      <c r="NN102" s="41">
        <v>0.64717193333333312</v>
      </c>
      <c r="NO102" s="41">
        <v>0.64343606666666664</v>
      </c>
      <c r="NP102" s="41">
        <v>0.73258233333333322</v>
      </c>
      <c r="NQ102" s="41">
        <v>24.478333333333339</v>
      </c>
      <c r="NR102" s="41">
        <v>26.993999999999996</v>
      </c>
      <c r="NS102" s="41">
        <v>26.079666666666665</v>
      </c>
      <c r="NT102" s="41">
        <v>25.034666666666666</v>
      </c>
      <c r="NU102" s="41">
        <f t="shared" si="101"/>
        <v>1.6013333333333257</v>
      </c>
      <c r="NV102" s="41">
        <v>74.428666666666672</v>
      </c>
      <c r="NW102" s="41">
        <f t="shared" si="102"/>
        <v>189.04881333333336</v>
      </c>
      <c r="NX102" s="41">
        <v>174</v>
      </c>
      <c r="NY102" s="41">
        <f t="shared" si="103"/>
        <v>-15.048813333333356</v>
      </c>
      <c r="NZ102" s="41">
        <v>0.27622903225806456</v>
      </c>
      <c r="OA102" s="41">
        <v>0.13921290322580646</v>
      </c>
      <c r="OB102" s="41">
        <v>6.9054838709677449E-2</v>
      </c>
      <c r="OC102" s="41">
        <v>0.25039677419354839</v>
      </c>
      <c r="OD102" s="41">
        <v>8.9761290322580664E-2</v>
      </c>
      <c r="OE102" s="41">
        <v>5.6645161290322571E-2</v>
      </c>
      <c r="OF102" s="41">
        <v>0.50950212903225789</v>
      </c>
      <c r="OG102" s="41">
        <v>0.47339987096774189</v>
      </c>
      <c r="OH102" s="41">
        <v>0.59836061290322584</v>
      </c>
      <c r="OI102" s="41">
        <v>0.56698538709677415</v>
      </c>
      <c r="OJ102" s="41">
        <v>0.22116932258064517</v>
      </c>
      <c r="OK102" s="41">
        <v>0.33885619354838714</v>
      </c>
      <c r="OL102" s="41">
        <v>0.32829645161290322</v>
      </c>
      <c r="OM102" s="41">
        <v>0.65834993548387077</v>
      </c>
      <c r="ON102" s="41">
        <v>0.63017596774193552</v>
      </c>
      <c r="OO102" s="41">
        <v>3.3116129032258058E-2</v>
      </c>
      <c r="OP102" s="41">
        <v>2.1759108387096777</v>
      </c>
      <c r="OQ102" s="41">
        <v>1.8733385161290326</v>
      </c>
      <c r="OR102" s="41">
        <v>0.54796925806451613</v>
      </c>
      <c r="OS102" s="41">
        <v>0.65428870967741926</v>
      </c>
      <c r="OT102" s="41">
        <v>0.65880558064516137</v>
      </c>
      <c r="OU102" s="41">
        <v>0.73966077419354825</v>
      </c>
      <c r="OV102" s="41">
        <v>14.41806451612903</v>
      </c>
      <c r="OW102" s="41">
        <v>16.885806451612904</v>
      </c>
      <c r="OX102" s="41">
        <v>16.650645161290321</v>
      </c>
      <c r="OY102" s="41">
        <v>15.84258064516129</v>
      </c>
      <c r="OZ102" s="41">
        <f t="shared" si="104"/>
        <v>2.2325806451612902</v>
      </c>
      <c r="PA102" s="41">
        <v>44.805806451612902</v>
      </c>
      <c r="PB102" s="41">
        <f t="shared" si="105"/>
        <v>113.80674838709677</v>
      </c>
      <c r="PC102" s="41">
        <v>184</v>
      </c>
      <c r="PD102" s="41">
        <f t="shared" si="106"/>
        <v>70.193251612903225</v>
      </c>
      <c r="PE102" s="41">
        <v>0.26469090909090914</v>
      </c>
      <c r="PF102" s="41">
        <v>0.12420909090909089</v>
      </c>
      <c r="PG102" s="41">
        <v>0.12127424242424244</v>
      </c>
      <c r="PH102" s="41">
        <v>0.23208484848484853</v>
      </c>
      <c r="PI102" s="41">
        <v>0.10488030303030305</v>
      </c>
      <c r="PJ102" s="41">
        <v>7.4940909090909072E-2</v>
      </c>
      <c r="PK102" s="41">
        <v>0.43122081818181818</v>
      </c>
      <c r="PL102" s="41">
        <v>0.37773009090909093</v>
      </c>
      <c r="PM102" s="41">
        <v>0.37068928787878791</v>
      </c>
      <c r="PN102" s="41">
        <v>0.31425013636363641</v>
      </c>
      <c r="PO102" s="41">
        <v>8.5767121212121211E-2</v>
      </c>
      <c r="PP102" s="41">
        <v>1.418678787878788E-2</v>
      </c>
      <c r="PQ102" s="41">
        <v>0.35954231818181809</v>
      </c>
      <c r="PR102" s="41">
        <v>0.55718892424242428</v>
      </c>
      <c r="PS102" s="41">
        <v>0.51150712121212116</v>
      </c>
      <c r="PT102" s="41">
        <v>2.993939393939395E-2</v>
      </c>
      <c r="PU102" s="41">
        <v>1.5507269393939396</v>
      </c>
      <c r="PV102" s="41">
        <v>1.2331661818181818</v>
      </c>
      <c r="PW102" s="41">
        <v>0.98657792424242419</v>
      </c>
      <c r="PX102" s="41">
        <v>0.8387669090909089</v>
      </c>
      <c r="PY102" s="41">
        <v>0.99143798484848433</v>
      </c>
      <c r="PZ102" s="41">
        <v>0.88064289393939366</v>
      </c>
      <c r="QA102" s="41">
        <v>24.774545454545446</v>
      </c>
      <c r="QB102" s="41">
        <v>28.306666666666676</v>
      </c>
      <c r="QC102" s="41">
        <v>27.97015151515151</v>
      </c>
      <c r="QD102" s="41">
        <v>26.643939393939398</v>
      </c>
      <c r="QE102" s="41">
        <f t="shared" si="107"/>
        <v>3.1956060606060639</v>
      </c>
      <c r="QF102" s="41">
        <v>70.789090909090874</v>
      </c>
      <c r="QG102" s="41">
        <f t="shared" si="108"/>
        <v>179.80429090909081</v>
      </c>
      <c r="QH102" s="41">
        <v>185</v>
      </c>
      <c r="QI102" s="41">
        <f t="shared" si="109"/>
        <v>5.1957090909091903</v>
      </c>
      <c r="QJ102" s="41">
        <v>0.2248772727272727</v>
      </c>
      <c r="QK102" s="41">
        <v>0.15961818181818183</v>
      </c>
      <c r="QL102" s="41">
        <v>0.13632272727272726</v>
      </c>
      <c r="QM102" s="41">
        <v>0.16184545454545457</v>
      </c>
      <c r="QN102" s="41">
        <v>0.10660000000000001</v>
      </c>
      <c r="QO102" s="41">
        <v>8.1418181818181834E-2</v>
      </c>
      <c r="QP102" s="41">
        <v>0.35609731818181811</v>
      </c>
      <c r="QQ102" s="41">
        <v>0.20624781818181817</v>
      </c>
      <c r="QR102" s="41">
        <v>0.24404613636363634</v>
      </c>
      <c r="QS102" s="41">
        <v>8.5984000000000005E-2</v>
      </c>
      <c r="QT102" s="41">
        <v>0.19906463636363639</v>
      </c>
      <c r="QU102" s="41">
        <v>7.8328818181818152E-2</v>
      </c>
      <c r="QV102" s="41">
        <v>0.16916818181818183</v>
      </c>
      <c r="QW102" s="41">
        <v>0.4669976818181818</v>
      </c>
      <c r="QX102" s="41">
        <v>0.33043799999999995</v>
      </c>
      <c r="QY102" s="41">
        <v>2.518181818181818E-2</v>
      </c>
      <c r="QZ102" s="41">
        <v>1.1144592727272729</v>
      </c>
      <c r="RA102" s="41">
        <v>0.52470945454545448</v>
      </c>
      <c r="RB102" s="41">
        <v>0.70920077272727278</v>
      </c>
      <c r="RC102" s="41">
        <v>0.47208327272727268</v>
      </c>
      <c r="RD102" s="41">
        <v>0.74894995454545454</v>
      </c>
      <c r="RE102" s="41">
        <v>0.54644250000000005</v>
      </c>
      <c r="RF102" s="41">
        <v>26.104545454545459</v>
      </c>
      <c r="RG102" s="41">
        <v>35.297272727272734</v>
      </c>
      <c r="RH102" s="41">
        <v>35.924999999999997</v>
      </c>
      <c r="RI102" s="41">
        <v>33.935000000000002</v>
      </c>
      <c r="RJ102" s="41">
        <f t="shared" si="110"/>
        <v>9.8204545454545382</v>
      </c>
      <c r="RK102" s="41">
        <v>75.869090909090929</v>
      </c>
      <c r="RL102" s="41">
        <f t="shared" si="111"/>
        <v>192.70749090909095</v>
      </c>
      <c r="RM102" s="41">
        <v>197</v>
      </c>
      <c r="RN102" s="41">
        <f t="shared" si="112"/>
        <v>4.29250909090905</v>
      </c>
      <c r="RO102" s="41">
        <v>0.21103333333333332</v>
      </c>
      <c r="RP102" s="41">
        <v>0.12469166666666666</v>
      </c>
      <c r="RQ102" s="41">
        <v>0.13584166666666667</v>
      </c>
      <c r="RR102" s="41">
        <v>0.15003750000000002</v>
      </c>
      <c r="RS102" s="41">
        <v>0.11181666666666669</v>
      </c>
      <c r="RT102" s="41">
        <v>7.8062500000000021E-2</v>
      </c>
      <c r="RU102" s="41">
        <v>0.30632529166666672</v>
      </c>
      <c r="RV102" s="41">
        <v>0.14569854166666665</v>
      </c>
      <c r="RW102" s="41">
        <v>0.21579208333333336</v>
      </c>
      <c r="RX102" s="41">
        <v>4.9565666666666654E-2</v>
      </c>
      <c r="RY102" s="41">
        <v>5.3640749999999987E-2</v>
      </c>
      <c r="RZ102" s="41">
        <v>-4.3443499999999996E-2</v>
      </c>
      <c r="SA102" s="41">
        <v>0.25688433333333333</v>
      </c>
      <c r="SB102" s="41">
        <v>0.45886745833333326</v>
      </c>
      <c r="SC102" s="41">
        <v>0.3153309583333333</v>
      </c>
      <c r="SD102" s="41">
        <v>3.3754166666666661E-2</v>
      </c>
      <c r="SE102" s="41">
        <v>0.88750629166666684</v>
      </c>
      <c r="SF102" s="41">
        <v>0.34456945833333336</v>
      </c>
      <c r="SG102" s="41">
        <v>1.2165710000000001</v>
      </c>
      <c r="SH102" s="41">
        <v>0.84089954166666681</v>
      </c>
      <c r="SI102" s="41">
        <v>1.1713668333333331</v>
      </c>
      <c r="SJ102" s="41">
        <v>0.87243670833333342</v>
      </c>
      <c r="SK102" s="41">
        <v>30.718749999999996</v>
      </c>
      <c r="SL102" s="41">
        <v>38.419166666666669</v>
      </c>
      <c r="SM102" s="41">
        <v>38.387500000000003</v>
      </c>
      <c r="SN102" s="41">
        <v>36.669583333333335</v>
      </c>
      <c r="SO102" s="41">
        <f t="shared" si="113"/>
        <v>7.6687500000000064</v>
      </c>
      <c r="SP102" s="42">
        <v>75.98</v>
      </c>
      <c r="SQ102" s="42">
        <f t="shared" si="114"/>
        <v>192.98920000000001</v>
      </c>
      <c r="SR102" s="42">
        <v>202.5</v>
      </c>
      <c r="SS102" s="42">
        <f t="shared" si="115"/>
        <v>9.510799999999989</v>
      </c>
      <c r="ST102" s="41">
        <v>0.19567826086956525</v>
      </c>
      <c r="SU102" s="41">
        <v>0.12676086956521737</v>
      </c>
      <c r="SV102" s="41">
        <v>0.14484999999999998</v>
      </c>
      <c r="SW102" s="41">
        <v>0.14635000000000001</v>
      </c>
      <c r="SX102" s="41">
        <v>0.11200217391304346</v>
      </c>
      <c r="SY102" s="41">
        <v>7.6586956521739122E-2</v>
      </c>
      <c r="SZ102" s="41">
        <v>0.27055993478260865</v>
      </c>
      <c r="TA102" s="41">
        <v>0.13287254347826086</v>
      </c>
      <c r="TB102" s="41">
        <v>0.14763495652173916</v>
      </c>
      <c r="TC102" s="41">
        <v>4.9089999999999993E-3</v>
      </c>
      <c r="TD102" s="41">
        <v>6.1434152173913036E-2</v>
      </c>
      <c r="TE102" s="41">
        <v>-6.7149934782608695E-2</v>
      </c>
      <c r="TF102" s="41">
        <v>0.21268145652173912</v>
      </c>
      <c r="TG102" s="41">
        <v>0.43587439130434785</v>
      </c>
      <c r="TH102" s="41">
        <v>0.31294136956521734</v>
      </c>
      <c r="TI102" s="41">
        <v>3.5415217391304356E-2</v>
      </c>
      <c r="TJ102" s="41">
        <v>0.7483148695652172</v>
      </c>
      <c r="TK102" s="41">
        <v>0.30977852173913034</v>
      </c>
      <c r="TL102" s="41">
        <v>1.5076368260869568</v>
      </c>
      <c r="TM102" s="41">
        <v>0.78638360869565194</v>
      </c>
      <c r="TN102" s="41">
        <v>1.4183250217391306</v>
      </c>
      <c r="TO102" s="41">
        <v>0.82183558695652159</v>
      </c>
      <c r="TP102" s="41">
        <v>34.074347826086985</v>
      </c>
      <c r="TQ102" s="41">
        <v>44.630869565217388</v>
      </c>
      <c r="TR102" s="41">
        <v>44.330652173913037</v>
      </c>
      <c r="TS102" s="41">
        <v>41.523043478260881</v>
      </c>
      <c r="TT102" s="41">
        <f t="shared" si="62"/>
        <v>10.256304347826052</v>
      </c>
      <c r="TU102" s="41">
        <v>75.970652173912995</v>
      </c>
      <c r="TV102" s="41">
        <f t="shared" si="65"/>
        <v>192.96545652173901</v>
      </c>
      <c r="TW102" s="41">
        <v>207</v>
      </c>
      <c r="TX102" s="41">
        <f t="shared" si="66"/>
        <v>14.034543478260986</v>
      </c>
      <c r="TY102" s="41">
        <v>0.19975499999999996</v>
      </c>
      <c r="TZ102" s="41">
        <v>0.12356999999999999</v>
      </c>
      <c r="UA102" s="41">
        <v>0.14641000000000004</v>
      </c>
      <c r="UB102" s="41">
        <v>0.14119500000000001</v>
      </c>
      <c r="UC102" s="41">
        <v>0.11825500000000003</v>
      </c>
      <c r="UD102" s="41">
        <v>7.6069999999999999E-2</v>
      </c>
      <c r="UE102" s="41">
        <v>0.25502104999999997</v>
      </c>
      <c r="UF102" s="41">
        <v>8.8424200000000008E-2</v>
      </c>
      <c r="UG102" s="41">
        <v>0.15274685000000002</v>
      </c>
      <c r="UH102" s="41">
        <v>-1.8364599999999998E-2</v>
      </c>
      <c r="UI102" s="41">
        <v>2.0622649999999996E-2</v>
      </c>
      <c r="UJ102" s="41">
        <v>-8.6103049999999987E-2</v>
      </c>
      <c r="UK102" s="41">
        <v>0.23548525000000003</v>
      </c>
      <c r="UL102" s="41">
        <v>0.44724350000000007</v>
      </c>
      <c r="UM102" s="41">
        <v>0.29965724999999999</v>
      </c>
      <c r="UN102" s="41">
        <v>4.2185000000000007E-2</v>
      </c>
      <c r="UO102" s="41">
        <v>0.69170069999999995</v>
      </c>
      <c r="UP102" s="41">
        <v>0.19501925000000003</v>
      </c>
      <c r="UQ102" s="41">
        <v>1.5919304500000002</v>
      </c>
      <c r="UR102" s="41">
        <v>0.9236420000000003</v>
      </c>
      <c r="US102" s="41">
        <v>1.4779084499999999</v>
      </c>
      <c r="UT102" s="41">
        <v>0.93558120000000022</v>
      </c>
      <c r="UU102" s="41">
        <v>33.335500000000003</v>
      </c>
      <c r="UV102" s="41">
        <v>44.227500000000006</v>
      </c>
      <c r="UW102" s="41">
        <v>43.036000000000016</v>
      </c>
      <c r="UX102" s="41">
        <v>41.0565</v>
      </c>
      <c r="UY102" s="41">
        <f t="shared" si="116"/>
        <v>9.7005000000000123</v>
      </c>
      <c r="UZ102" s="42">
        <v>75.989999999999995</v>
      </c>
      <c r="VA102" s="42">
        <f t="shared" si="117"/>
        <v>193.0146</v>
      </c>
      <c r="VB102" s="42">
        <v>206</v>
      </c>
      <c r="VC102" s="42">
        <f t="shared" si="118"/>
        <v>12.985399999999998</v>
      </c>
      <c r="VD102" s="41">
        <f t="shared" si="124"/>
        <v>29.222322547610965</v>
      </c>
      <c r="VE102" s="41">
        <f t="shared" si="125"/>
        <v>29.004971950532219</v>
      </c>
      <c r="VF102" s="41">
        <f t="shared" si="120"/>
        <v>9.3613451494116422</v>
      </c>
    </row>
    <row r="103" spans="1:578" x14ac:dyDescent="0.25">
      <c r="A103" s="4">
        <v>2</v>
      </c>
      <c r="B103" s="4">
        <v>11</v>
      </c>
      <c r="C103" s="28">
        <v>1102</v>
      </c>
      <c r="D103" s="42">
        <v>-9999</v>
      </c>
      <c r="E103" s="42">
        <v>-9999</v>
      </c>
      <c r="F103" s="4">
        <v>2</v>
      </c>
      <c r="G103" s="4">
        <v>48.8</v>
      </c>
      <c r="H103" s="40">
        <v>171.29873417721518</v>
      </c>
      <c r="I103" s="40">
        <f t="shared" si="73"/>
        <v>220.09873417721519</v>
      </c>
      <c r="J103" s="41">
        <f t="shared" si="74"/>
        <v>0.45521971908420927</v>
      </c>
      <c r="K103" s="4" t="s">
        <v>7</v>
      </c>
      <c r="L103" s="42">
        <v>150</v>
      </c>
      <c r="M103" s="42">
        <f t="shared" si="122"/>
        <v>168.00000000000003</v>
      </c>
      <c r="N103" s="42">
        <v>-9999</v>
      </c>
      <c r="O103" s="42">
        <v>-9999</v>
      </c>
      <c r="P103" s="42">
        <v>-9999</v>
      </c>
      <c r="Q103" s="42">
        <v>-9999</v>
      </c>
      <c r="R103" s="42">
        <v>-9999</v>
      </c>
      <c r="S103" s="42">
        <v>-9999</v>
      </c>
      <c r="T103" s="42">
        <v>-9999</v>
      </c>
      <c r="U103" s="42">
        <v>-9999</v>
      </c>
      <c r="V103" s="42">
        <v>-9999</v>
      </c>
      <c r="W103" s="42">
        <v>-9999</v>
      </c>
      <c r="X103" s="42">
        <v>-9999</v>
      </c>
      <c r="Y103" s="42">
        <v>-9999</v>
      </c>
      <c r="Z103" s="42">
        <v>-9999</v>
      </c>
      <c r="AA103" s="42">
        <v>-9999</v>
      </c>
      <c r="AB103" s="42">
        <v>-9999</v>
      </c>
      <c r="AC103" s="42">
        <v>-9999</v>
      </c>
      <c r="AD103" s="42">
        <v>-9999</v>
      </c>
      <c r="AE103" s="42">
        <v>-9999</v>
      </c>
      <c r="AF103" s="42">
        <v>-9999</v>
      </c>
      <c r="AG103" s="42">
        <v>-9999</v>
      </c>
      <c r="AH103" s="42">
        <v>-9999</v>
      </c>
      <c r="AI103" s="42">
        <v>-9999</v>
      </c>
      <c r="AJ103" s="42">
        <v>-9999</v>
      </c>
      <c r="AK103" s="42">
        <v>-9999</v>
      </c>
      <c r="AL103" s="42">
        <v>-9999</v>
      </c>
      <c r="AM103" s="42">
        <v>-9999</v>
      </c>
      <c r="AN103" s="42">
        <v>-9999</v>
      </c>
      <c r="AO103" s="42">
        <v>-9999</v>
      </c>
      <c r="AP103" s="42">
        <v>-9999</v>
      </c>
      <c r="AQ103" s="42">
        <v>-9999</v>
      </c>
      <c r="AR103" s="42">
        <v>-9999</v>
      </c>
      <c r="AS103" s="42">
        <v>-9999</v>
      </c>
      <c r="AT103" s="42">
        <v>-9999</v>
      </c>
      <c r="AU103" s="42">
        <v>-9999</v>
      </c>
      <c r="AV103" s="42">
        <v>-9999</v>
      </c>
      <c r="AW103" s="42">
        <v>-9999</v>
      </c>
      <c r="AX103" s="42">
        <v>-9999</v>
      </c>
      <c r="AY103" s="42">
        <v>-9999</v>
      </c>
      <c r="AZ103" s="42">
        <v>-9999</v>
      </c>
      <c r="BA103" s="42">
        <v>-9999</v>
      </c>
      <c r="BB103" s="42">
        <v>-9999</v>
      </c>
      <c r="BC103" s="42">
        <v>-9999</v>
      </c>
      <c r="BD103" s="42">
        <v>-9999</v>
      </c>
      <c r="BE103" s="42">
        <v>-9999</v>
      </c>
      <c r="BF103" s="42">
        <v>-9999</v>
      </c>
      <c r="BG103" s="42">
        <v>-9999</v>
      </c>
      <c r="BH103" s="42">
        <v>-9999</v>
      </c>
      <c r="BI103" s="42">
        <v>-9999</v>
      </c>
      <c r="BJ103" s="42">
        <v>-9999</v>
      </c>
      <c r="BK103" s="42">
        <v>-9999</v>
      </c>
      <c r="BL103" s="42">
        <v>-9999</v>
      </c>
      <c r="BM103" s="42">
        <v>-9999</v>
      </c>
      <c r="BN103" s="42">
        <v>-9999</v>
      </c>
      <c r="BO103" s="42">
        <v>-9999</v>
      </c>
      <c r="BP103" s="42">
        <v>-9999</v>
      </c>
      <c r="BQ103" s="42">
        <v>-9999</v>
      </c>
      <c r="BR103" s="42">
        <v>-9999</v>
      </c>
      <c r="BS103" s="42">
        <v>-9999</v>
      </c>
      <c r="BT103" s="42">
        <v>-9999</v>
      </c>
      <c r="BU103" s="42">
        <v>-9999</v>
      </c>
      <c r="BV103" s="42">
        <v>-9999</v>
      </c>
      <c r="BW103" s="42">
        <v>-9999</v>
      </c>
      <c r="BX103" s="42">
        <v>-9999</v>
      </c>
      <c r="BY103" s="42">
        <v>-9999</v>
      </c>
      <c r="BZ103" s="42">
        <v>-9999</v>
      </c>
      <c r="CA103" s="42">
        <v>-9999</v>
      </c>
      <c r="CB103" s="42">
        <v>-9999</v>
      </c>
      <c r="CC103" s="42">
        <v>-9999</v>
      </c>
      <c r="CD103" s="63">
        <v>-9999</v>
      </c>
      <c r="CE103" s="60">
        <v>-9999</v>
      </c>
      <c r="CF103" s="42">
        <v>-9999</v>
      </c>
      <c r="CG103" s="42">
        <v>-9999</v>
      </c>
      <c r="CH103" s="61">
        <v>-9999</v>
      </c>
      <c r="CI103" s="60">
        <v>-9999</v>
      </c>
      <c r="CJ103" s="42">
        <v>-9999</v>
      </c>
      <c r="CK103" s="42">
        <v>-9999</v>
      </c>
      <c r="CL103" s="62">
        <v>-9999</v>
      </c>
      <c r="CM103" s="60">
        <v>-9999</v>
      </c>
      <c r="CN103" s="42">
        <v>-9999</v>
      </c>
      <c r="CO103" s="42">
        <v>-9999</v>
      </c>
      <c r="CP103" s="62">
        <v>-9999</v>
      </c>
      <c r="CQ103" s="60">
        <v>-9999</v>
      </c>
      <c r="CR103" s="42">
        <v>-9999</v>
      </c>
      <c r="CS103" s="42">
        <v>-9999</v>
      </c>
      <c r="CT103" s="8">
        <v>614.16</v>
      </c>
      <c r="CU103" s="8">
        <v>4.1681795076610131</v>
      </c>
      <c r="CV103" s="8">
        <v>4.0338374999999997</v>
      </c>
      <c r="CW103" s="8">
        <v>1522.5204287480594</v>
      </c>
      <c r="CX103" s="25">
        <f t="shared" si="119"/>
        <v>1522.5204287480594</v>
      </c>
      <c r="CY103" s="25">
        <f t="shared" si="75"/>
        <v>1335.1304347826085</v>
      </c>
      <c r="CZ103" s="60">
        <v>-9999</v>
      </c>
      <c r="DA103" s="43">
        <v>2.95</v>
      </c>
      <c r="DB103" s="41">
        <f t="shared" si="76"/>
        <v>44.914352648067755</v>
      </c>
      <c r="DC103" s="41">
        <v>68.099999999999994</v>
      </c>
      <c r="DD103" s="41">
        <v>1301</v>
      </c>
      <c r="DE103" s="41">
        <f t="shared" si="70"/>
        <v>52.344350499615679</v>
      </c>
      <c r="DF103" s="41">
        <v>0</v>
      </c>
      <c r="DG103" s="41">
        <v>0.79569210526315781</v>
      </c>
      <c r="DH103" s="41">
        <v>0.58139473684210519</v>
      </c>
      <c r="DI103" s="41">
        <v>0.49462894736842111</v>
      </c>
      <c r="DJ103" s="41">
        <v>0.76111578947368419</v>
      </c>
      <c r="DK103" s="41">
        <v>0.5050315789473685</v>
      </c>
      <c r="DL103" s="41">
        <v>0.31500789473684215</v>
      </c>
      <c r="DM103" s="41">
        <v>0.22304723684210526</v>
      </c>
      <c r="DN103" s="41">
        <v>0.20185942105263158</v>
      </c>
      <c r="DO103" s="41">
        <v>0.23280700000000007</v>
      </c>
      <c r="DP103" s="41">
        <v>0.21173239473684211</v>
      </c>
      <c r="DQ103" s="41">
        <v>7.0306000000000021E-2</v>
      </c>
      <c r="DR103" s="41">
        <v>8.0599763157894744E-2</v>
      </c>
      <c r="DS103" s="41">
        <v>0.15512344736842101</v>
      </c>
      <c r="DT103" s="41">
        <v>0.43228155263157902</v>
      </c>
      <c r="DU103" s="41">
        <v>0.41407844736842103</v>
      </c>
      <c r="DV103" s="41">
        <v>0.19002368421052634</v>
      </c>
      <c r="DW103" s="41">
        <v>0.57502197368421071</v>
      </c>
      <c r="DX103" s="41">
        <v>0.50671863157894736</v>
      </c>
      <c r="DY103" s="41">
        <v>0.66365036842105274</v>
      </c>
      <c r="DZ103" s="41">
        <v>0.69468163157894758</v>
      </c>
      <c r="EA103" s="41">
        <v>0.70778773684210539</v>
      </c>
      <c r="EB103" s="41">
        <v>0.7342314736842106</v>
      </c>
      <c r="EC103" s="41">
        <v>21.619473684210522</v>
      </c>
      <c r="ED103" s="41">
        <v>24.016315789473687</v>
      </c>
      <c r="EE103" s="41">
        <v>25.167105263157897</v>
      </c>
      <c r="EF103" s="41">
        <v>26.789473684210527</v>
      </c>
      <c r="EG103" s="41">
        <f t="shared" si="77"/>
        <v>3.5476315789473745</v>
      </c>
      <c r="EH103" s="41">
        <v>37.256052631578953</v>
      </c>
      <c r="EI103" s="42">
        <f t="shared" si="78"/>
        <v>94.630373684210539</v>
      </c>
      <c r="EJ103" s="4">
        <v>105</v>
      </c>
      <c r="EK103" s="40">
        <f t="shared" si="79"/>
        <v>10.369626315789461</v>
      </c>
      <c r="EL103" s="41">
        <v>0.74385600000000007</v>
      </c>
      <c r="EM103" s="41">
        <v>0.5239459999999998</v>
      </c>
      <c r="EN103" s="41">
        <v>0.42839999999999995</v>
      </c>
      <c r="EO103" s="41">
        <v>0.70551999999999992</v>
      </c>
      <c r="EP103" s="41">
        <v>0.44414600000000021</v>
      </c>
      <c r="EQ103" s="41">
        <v>0.277478</v>
      </c>
      <c r="ER103" s="41">
        <v>0.25173506000000001</v>
      </c>
      <c r="ES103" s="41">
        <v>0.22681635999999997</v>
      </c>
      <c r="ET103" s="41">
        <v>0.26873627999999994</v>
      </c>
      <c r="EU103" s="41">
        <v>0.24405362</v>
      </c>
      <c r="EV103" s="41">
        <v>8.2286499999999999E-2</v>
      </c>
      <c r="EW103" s="41">
        <v>0.10041588000000003</v>
      </c>
      <c r="EX103" s="41">
        <v>0.17304402000000002</v>
      </c>
      <c r="EY103" s="41">
        <v>0.45623133999999999</v>
      </c>
      <c r="EZ103" s="41">
        <v>0.43507837999999993</v>
      </c>
      <c r="FA103" s="41">
        <v>0.16666800000000001</v>
      </c>
      <c r="FB103" s="41">
        <v>0.67487805999999995</v>
      </c>
      <c r="FC103" s="41">
        <v>0.58849741999999994</v>
      </c>
      <c r="FD103" s="41">
        <v>0.64357713999999977</v>
      </c>
      <c r="FE103" s="41">
        <v>0.68680479999999988</v>
      </c>
      <c r="FF103" s="41">
        <v>0.69529183999999977</v>
      </c>
      <c r="FG103" s="41">
        <v>0.73206211999999993</v>
      </c>
      <c r="FH103" s="41">
        <v>21.241400000000002</v>
      </c>
      <c r="FI103" s="41">
        <v>23.182400000000001</v>
      </c>
      <c r="FJ103" s="41">
        <v>23.968799999999998</v>
      </c>
      <c r="FK103" s="41">
        <v>24.978399999999997</v>
      </c>
      <c r="FL103" s="41">
        <f t="shared" si="80"/>
        <v>2.7273999999999958</v>
      </c>
      <c r="FM103" s="41">
        <v>39.139000000000003</v>
      </c>
      <c r="FN103" s="40">
        <f t="shared" si="81"/>
        <v>99.413060000000016</v>
      </c>
      <c r="FO103" s="4">
        <v>105</v>
      </c>
      <c r="FP103" s="40">
        <f t="shared" si="82"/>
        <v>5.5869399999999843</v>
      </c>
      <c r="FQ103" s="41">
        <v>0.75713673469387754</v>
      </c>
      <c r="FR103" s="41">
        <v>0.524681632653061</v>
      </c>
      <c r="FS103" s="41">
        <v>0.39761020408163267</v>
      </c>
      <c r="FT103" s="41">
        <v>0.72422857142857144</v>
      </c>
      <c r="FU103" s="41">
        <v>0.41417551020408161</v>
      </c>
      <c r="FV103" s="41">
        <v>0.27245918367346939</v>
      </c>
      <c r="FW103" s="41">
        <v>0.2920142040816327</v>
      </c>
      <c r="FX103" s="41">
        <v>0.27170314285714292</v>
      </c>
      <c r="FY103" s="41">
        <v>0.3111376734693877</v>
      </c>
      <c r="FZ103" s="41">
        <v>0.2910528367346939</v>
      </c>
      <c r="GA103" s="41">
        <v>0.11778448979591841</v>
      </c>
      <c r="GB103" s="41">
        <v>0.13835936734693877</v>
      </c>
      <c r="GC103" s="41">
        <v>0.18070367346938773</v>
      </c>
      <c r="GD103" s="41">
        <v>0.47022365306122443</v>
      </c>
      <c r="GE103" s="41">
        <v>0.45286183673469393</v>
      </c>
      <c r="GF103" s="41">
        <v>0.14171632653061225</v>
      </c>
      <c r="GG103" s="41">
        <v>0.83168489795918388</v>
      </c>
      <c r="GH103" s="41">
        <v>0.75171344897959158</v>
      </c>
      <c r="GI103" s="41">
        <v>0.5827109183673469</v>
      </c>
      <c r="GJ103" s="41">
        <v>0.61964877551020403</v>
      </c>
      <c r="GK103" s="41">
        <v>0.64580157142857164</v>
      </c>
      <c r="GL103" s="41">
        <v>0.67758518367346932</v>
      </c>
      <c r="GM103" s="41">
        <v>19.833673469387755</v>
      </c>
      <c r="GN103" s="41">
        <v>24.931836734693878</v>
      </c>
      <c r="GO103" s="41">
        <v>25.977551020408175</v>
      </c>
      <c r="GP103" s="41">
        <v>26.74183673469388</v>
      </c>
      <c r="GQ103" s="41">
        <f t="shared" si="83"/>
        <v>6.1438775510204202</v>
      </c>
      <c r="GR103" s="40">
        <v>39.042857142857144</v>
      </c>
      <c r="GS103" s="40">
        <f t="shared" si="84"/>
        <v>99.168857142857149</v>
      </c>
      <c r="GT103" s="4">
        <v>104</v>
      </c>
      <c r="GU103" s="41">
        <f t="shared" si="85"/>
        <v>4.8311428571428507</v>
      </c>
      <c r="GV103" s="41">
        <v>0.77925199999999972</v>
      </c>
      <c r="GW103" s="41">
        <v>0.51535599999999993</v>
      </c>
      <c r="GX103" s="41">
        <v>0.35160600000000003</v>
      </c>
      <c r="GY103" s="41">
        <v>0.74637400000000031</v>
      </c>
      <c r="GZ103" s="41">
        <v>0.37760199999999999</v>
      </c>
      <c r="HA103" s="41">
        <v>0.25393800000000005</v>
      </c>
      <c r="HB103" s="41">
        <v>0.34654271999999986</v>
      </c>
      <c r="HC103" s="41">
        <v>0.32753022000000009</v>
      </c>
      <c r="HD103" s="41">
        <v>0.37881798000000011</v>
      </c>
      <c r="HE103" s="41">
        <v>0.36028676000000004</v>
      </c>
      <c r="HF103" s="41">
        <v>0.15504545999999997</v>
      </c>
      <c r="HG103" s="41">
        <v>0.19098504000000005</v>
      </c>
      <c r="HH103" s="41">
        <v>0.20310330000000001</v>
      </c>
      <c r="HI103" s="41">
        <v>0.50798209999999999</v>
      </c>
      <c r="HJ103" s="41">
        <v>0.49186078000000011</v>
      </c>
      <c r="HK103" s="41">
        <v>0.12366400000000001</v>
      </c>
      <c r="HL103" s="41">
        <v>1.07808886</v>
      </c>
      <c r="HM103" s="41">
        <v>0.99085398000000002</v>
      </c>
      <c r="HN103" s="41">
        <v>0.54005433999999986</v>
      </c>
      <c r="HO103" s="41">
        <v>0.58940208000000005</v>
      </c>
      <c r="HP103" s="41">
        <v>0.61708097999999989</v>
      </c>
      <c r="HQ103" s="41">
        <v>0.65870354000000009</v>
      </c>
      <c r="HR103" s="41">
        <v>15.270000000000003</v>
      </c>
      <c r="HS103" s="41">
        <v>20.450999999999993</v>
      </c>
      <c r="HT103" s="41">
        <v>21.141000000000005</v>
      </c>
      <c r="HU103" s="41">
        <v>21.815600000000007</v>
      </c>
      <c r="HV103" s="41">
        <f t="shared" si="86"/>
        <v>5.8710000000000022</v>
      </c>
      <c r="HW103" s="41">
        <v>38.391199999999998</v>
      </c>
      <c r="HX103" s="41">
        <f t="shared" si="87"/>
        <v>97.513647999999989</v>
      </c>
      <c r="HY103" s="4">
        <v>106</v>
      </c>
      <c r="HZ103" s="40">
        <f t="shared" si="88"/>
        <v>8.4863520000000108</v>
      </c>
      <c r="IA103" s="41">
        <v>0.72762884615384604</v>
      </c>
      <c r="IB103" s="41">
        <v>0.42928269230769228</v>
      </c>
      <c r="IC103" s="41">
        <v>0.25861730769230762</v>
      </c>
      <c r="ID103" s="41">
        <v>0.67451730769230767</v>
      </c>
      <c r="IE103" s="41">
        <v>0.29456538461538462</v>
      </c>
      <c r="IF103" s="41">
        <v>0.19844615384615386</v>
      </c>
      <c r="IG103" s="41">
        <v>0.42323107692307688</v>
      </c>
      <c r="IH103" s="41">
        <v>0.39196011538461523</v>
      </c>
      <c r="II103" s="41">
        <v>0.47692728846153859</v>
      </c>
      <c r="IJ103" s="41">
        <v>0.44732853846153831</v>
      </c>
      <c r="IK103" s="41">
        <v>0.18756661538461536</v>
      </c>
      <c r="IL103" s="41">
        <v>0.25177767307692311</v>
      </c>
      <c r="IM103" s="41">
        <v>0.25726299999999996</v>
      </c>
      <c r="IN103" s="41">
        <v>0.57125078846153854</v>
      </c>
      <c r="IO103" s="41">
        <v>0.54531613461538464</v>
      </c>
      <c r="IP103" s="41">
        <v>9.6119230769230804E-2</v>
      </c>
      <c r="IQ103" s="41">
        <v>1.5014293653846156</v>
      </c>
      <c r="IR103" s="41">
        <v>1.3182987500000001</v>
      </c>
      <c r="IS103" s="41">
        <v>0.54333969230769241</v>
      </c>
      <c r="IT103" s="41">
        <v>0.61292284615384607</v>
      </c>
      <c r="IU103" s="41">
        <v>0.6363479423076922</v>
      </c>
      <c r="IV103" s="41">
        <v>0.69211538461538469</v>
      </c>
      <c r="IW103" s="41">
        <v>21.448846153846166</v>
      </c>
      <c r="IX103" s="41">
        <v>22.721538461538461</v>
      </c>
      <c r="IY103" s="41">
        <v>23.707115384615388</v>
      </c>
      <c r="IZ103" s="41">
        <v>24.445769230769226</v>
      </c>
      <c r="JA103" s="41">
        <f t="shared" si="89"/>
        <v>2.2582692307692227</v>
      </c>
      <c r="JB103" s="41">
        <v>41.211153846153834</v>
      </c>
      <c r="JC103" s="41">
        <f t="shared" si="90"/>
        <v>104.67633076923074</v>
      </c>
      <c r="JD103" s="41">
        <v>112</v>
      </c>
      <c r="JE103" s="41">
        <f t="shared" si="91"/>
        <v>7.323669230769255</v>
      </c>
      <c r="JF103" s="41">
        <v>0.67290178571428538</v>
      </c>
      <c r="JG103" s="41">
        <v>0.37956785714285723</v>
      </c>
      <c r="JH103" s="41">
        <v>0.20419642857142853</v>
      </c>
      <c r="JI103" s="41">
        <v>0.61633750000000009</v>
      </c>
      <c r="JJ103" s="41">
        <v>0.24647857142857138</v>
      </c>
      <c r="JK103" s="41">
        <v>0.16934107142857147</v>
      </c>
      <c r="JL103" s="41">
        <v>0.46313842857142845</v>
      </c>
      <c r="JM103" s="41">
        <v>0.42832958928571435</v>
      </c>
      <c r="JN103" s="41">
        <v>0.53528353571428577</v>
      </c>
      <c r="JO103" s="41">
        <v>0.50362617857142855</v>
      </c>
      <c r="JP103" s="41">
        <v>0.21404180357142863</v>
      </c>
      <c r="JQ103" s="41">
        <v>0.30393100000000006</v>
      </c>
      <c r="JR103" s="41">
        <v>0.27794092857142855</v>
      </c>
      <c r="JS103" s="41">
        <v>0.5974855714285715</v>
      </c>
      <c r="JT103" s="41">
        <v>0.56875851785714304</v>
      </c>
      <c r="JU103" s="41">
        <v>7.7137499999999998E-2</v>
      </c>
      <c r="JV103" s="41">
        <v>1.7649552142857146</v>
      </c>
      <c r="JW103" s="41">
        <v>1.5315472321428572</v>
      </c>
      <c r="JX103" s="41">
        <v>0.52158507142857158</v>
      </c>
      <c r="JY103" s="41">
        <v>0.60203403571428571</v>
      </c>
      <c r="JZ103" s="41">
        <v>0.62494205357142874</v>
      </c>
      <c r="KA103" s="41">
        <v>0.68831673214285727</v>
      </c>
      <c r="KB103" s="41">
        <v>24.699464285714267</v>
      </c>
      <c r="KC103" s="41">
        <v>23.767142857142861</v>
      </c>
      <c r="KD103" s="41">
        <v>24.409821428571433</v>
      </c>
      <c r="KE103" s="41">
        <v>24.490535714285716</v>
      </c>
      <c r="KF103" s="41">
        <f t="shared" si="92"/>
        <v>-0.28964285714283378</v>
      </c>
      <c r="KG103" s="41">
        <v>42.934999999999988</v>
      </c>
      <c r="KH103" s="41">
        <f t="shared" si="93"/>
        <v>109.05489999999998</v>
      </c>
      <c r="KI103" s="41">
        <v>120</v>
      </c>
      <c r="KJ103" s="41">
        <f t="shared" si="94"/>
        <v>10.945100000000025</v>
      </c>
      <c r="KK103" s="41">
        <v>0.42670000000000002</v>
      </c>
      <c r="KL103" s="41">
        <v>0.22368484848484851</v>
      </c>
      <c r="KM103" s="41">
        <v>0.11301818181818181</v>
      </c>
      <c r="KN103" s="41">
        <v>0.38852727272727278</v>
      </c>
      <c r="KO103" s="41">
        <v>0.13982727272727272</v>
      </c>
      <c r="KP103" s="41">
        <v>9.8281818181818165E-2</v>
      </c>
      <c r="KQ103" s="41">
        <v>0.50534542424242412</v>
      </c>
      <c r="KR103" s="41">
        <v>0.47004360606060608</v>
      </c>
      <c r="KS103" s="41">
        <v>0.58169239393939387</v>
      </c>
      <c r="KT103" s="41">
        <v>0.55025063636363647</v>
      </c>
      <c r="KU103" s="41">
        <v>0.23142618181818181</v>
      </c>
      <c r="KV103" s="41">
        <v>0.33153560606060606</v>
      </c>
      <c r="KW103" s="41">
        <v>0.31136187878787885</v>
      </c>
      <c r="KX103" s="41">
        <v>0.62520372727272733</v>
      </c>
      <c r="KY103" s="41">
        <v>0.59614012121212134</v>
      </c>
      <c r="KZ103" s="41">
        <v>4.1545454545454552E-2</v>
      </c>
      <c r="LA103" s="41">
        <v>2.0821796363636365</v>
      </c>
      <c r="LB103" s="41">
        <v>1.8061800909090913</v>
      </c>
      <c r="LC103" s="41">
        <v>0.53664527272727269</v>
      </c>
      <c r="LD103" s="41">
        <v>0.61822369696969692</v>
      </c>
      <c r="LE103" s="41">
        <v>0.64609957575757593</v>
      </c>
      <c r="LF103" s="41">
        <v>0.70850669696969704</v>
      </c>
      <c r="LG103" s="41">
        <v>19.740606060606069</v>
      </c>
      <c r="LH103" s="41">
        <v>17.598787878787885</v>
      </c>
      <c r="LI103" s="41">
        <v>17.935454545454547</v>
      </c>
      <c r="LJ103" s="41">
        <v>17.283636363636361</v>
      </c>
      <c r="LK103" s="41">
        <f t="shared" si="95"/>
        <v>-1.8051515151515218</v>
      </c>
      <c r="LL103" s="41">
        <v>56.234242424242431</v>
      </c>
      <c r="LM103" s="41">
        <f t="shared" si="96"/>
        <v>142.83497575757579</v>
      </c>
      <c r="LN103" s="41">
        <v>150</v>
      </c>
      <c r="LO103" s="41">
        <f t="shared" si="97"/>
        <v>7.1650242424242094</v>
      </c>
      <c r="LP103" s="41">
        <v>0.373809375</v>
      </c>
      <c r="LQ103" s="41">
        <v>0.17302187500000002</v>
      </c>
      <c r="LR103" s="41">
        <v>7.0987500000000009E-2</v>
      </c>
      <c r="LS103" s="41">
        <v>0.34165624999999999</v>
      </c>
      <c r="LT103" s="41">
        <v>9.5215625000000026E-2</v>
      </c>
      <c r="LU103" s="41">
        <v>6.7328125000000016E-2</v>
      </c>
      <c r="LV103" s="41">
        <v>0.59328121875000017</v>
      </c>
      <c r="LW103" s="41">
        <v>0.56372493749999997</v>
      </c>
      <c r="LX103" s="41">
        <v>0.67930843749999992</v>
      </c>
      <c r="LY103" s="41">
        <v>0.65499315624999999</v>
      </c>
      <c r="LZ103" s="41">
        <v>0.29106024999999991</v>
      </c>
      <c r="MA103" s="41">
        <v>0.42055928125000008</v>
      </c>
      <c r="MB103" s="41">
        <v>0.36509206250000004</v>
      </c>
      <c r="MC103" s="41">
        <v>0.6931636562500002</v>
      </c>
      <c r="MD103" s="41">
        <v>0.66948246875000006</v>
      </c>
      <c r="ME103" s="41">
        <v>2.7887500000000003E-2</v>
      </c>
      <c r="MF103" s="41">
        <v>2.9618148749999995</v>
      </c>
      <c r="MG103" s="41">
        <v>2.6201180624999996</v>
      </c>
      <c r="MH103" s="41">
        <v>0.53583621874999987</v>
      </c>
      <c r="MI103" s="41">
        <v>0.61471940624999999</v>
      </c>
      <c r="MJ103" s="41">
        <v>0.65783096875000013</v>
      </c>
      <c r="MK103" s="41">
        <v>0.71509065625000012</v>
      </c>
      <c r="ML103" s="41">
        <v>23.315624999999997</v>
      </c>
      <c r="MM103" s="41">
        <v>22.312812500000007</v>
      </c>
      <c r="MN103" s="41">
        <v>22.784062499999997</v>
      </c>
      <c r="MO103" s="41">
        <v>22.962500000000002</v>
      </c>
      <c r="MP103" s="41">
        <f t="shared" si="98"/>
        <v>-0.53156249999999972</v>
      </c>
      <c r="MQ103" s="41">
        <v>59.684062499999996</v>
      </c>
      <c r="MR103" s="41">
        <f t="shared" si="99"/>
        <v>151.59751875000001</v>
      </c>
      <c r="MS103" s="41">
        <v>150</v>
      </c>
      <c r="MT103" s="41">
        <f t="shared" si="100"/>
        <v>-1.5975187500000061</v>
      </c>
      <c r="MU103" s="41">
        <v>0.33461923076923078</v>
      </c>
      <c r="MV103" s="41">
        <v>0.1543153846153846</v>
      </c>
      <c r="MW103" s="41">
        <v>6.0846153846153848E-2</v>
      </c>
      <c r="MX103" s="41">
        <v>0.29689615384615392</v>
      </c>
      <c r="MY103" s="41">
        <v>8.0361538461538456E-2</v>
      </c>
      <c r="MZ103" s="41">
        <v>6.1073076923076917E-2</v>
      </c>
      <c r="NA103" s="41">
        <v>0.61214915384615398</v>
      </c>
      <c r="NB103" s="41">
        <v>0.57400311538461535</v>
      </c>
      <c r="NC103" s="41">
        <v>0.69240984615384604</v>
      </c>
      <c r="ND103" s="41">
        <v>0.66065530769230763</v>
      </c>
      <c r="NE103" s="41">
        <v>0.31620742307692312</v>
      </c>
      <c r="NF103" s="41">
        <v>0.43687900000000013</v>
      </c>
      <c r="NG103" s="41">
        <v>0.36834388461538453</v>
      </c>
      <c r="NH103" s="41">
        <v>0.69088346153846159</v>
      </c>
      <c r="NI103" s="41">
        <v>0.65886850000000008</v>
      </c>
      <c r="NJ103" s="41">
        <v>1.9288461538461546E-2</v>
      </c>
      <c r="NK103" s="41">
        <v>3.221927346153846</v>
      </c>
      <c r="NL103" s="41">
        <v>2.7430501538461547</v>
      </c>
      <c r="NM103" s="41">
        <v>0.53205223076923081</v>
      </c>
      <c r="NN103" s="41">
        <v>0.60291007692307674</v>
      </c>
      <c r="NO103" s="41">
        <v>0.65753307692307683</v>
      </c>
      <c r="NP103" s="41">
        <v>0.70933696153846149</v>
      </c>
      <c r="NQ103" s="41">
        <v>24.319999999999997</v>
      </c>
      <c r="NR103" s="41">
        <v>23.12769230769231</v>
      </c>
      <c r="NS103" s="41">
        <v>23.48961538461538</v>
      </c>
      <c r="NT103" s="41">
        <v>23.667307692307698</v>
      </c>
      <c r="NU103" s="41">
        <f t="shared" si="101"/>
        <v>-0.83038461538461661</v>
      </c>
      <c r="NV103" s="41">
        <v>75.960769230769245</v>
      </c>
      <c r="NW103" s="41">
        <f t="shared" si="102"/>
        <v>192.9403538461539</v>
      </c>
      <c r="NX103" s="41">
        <v>174</v>
      </c>
      <c r="NY103" s="41">
        <f t="shared" si="103"/>
        <v>-18.940353846153897</v>
      </c>
      <c r="NZ103" s="41">
        <v>0.29568709677419364</v>
      </c>
      <c r="OA103" s="41">
        <v>0.13582258064516128</v>
      </c>
      <c r="OB103" s="41">
        <v>5.4177419354838711E-2</v>
      </c>
      <c r="OC103" s="41">
        <v>0.2675548387096775</v>
      </c>
      <c r="OD103" s="41">
        <v>7.3048387096774192E-2</v>
      </c>
      <c r="OE103" s="41">
        <v>5.1106451612903218E-2</v>
      </c>
      <c r="OF103" s="41">
        <v>0.60337461290322592</v>
      </c>
      <c r="OG103" s="41">
        <v>0.57069661290322582</v>
      </c>
      <c r="OH103" s="41">
        <v>0.69017790322580652</v>
      </c>
      <c r="OI103" s="41">
        <v>0.66323045161290328</v>
      </c>
      <c r="OJ103" s="41">
        <v>0.30129077419354838</v>
      </c>
      <c r="OK103" s="41">
        <v>0.4312506451612903</v>
      </c>
      <c r="OL103" s="41">
        <v>0.3697714193548387</v>
      </c>
      <c r="OM103" s="41">
        <v>0.70450677419354846</v>
      </c>
      <c r="ON103" s="41">
        <v>0.67884416129032255</v>
      </c>
      <c r="OO103" s="41">
        <v>2.194193548387097E-2</v>
      </c>
      <c r="OP103" s="41">
        <v>3.0881676451612901</v>
      </c>
      <c r="OQ103" s="41">
        <v>2.7044865806451615</v>
      </c>
      <c r="OR103" s="41">
        <v>0.53646483870967743</v>
      </c>
      <c r="OS103" s="41">
        <v>0.61416554838709669</v>
      </c>
      <c r="OT103" s="41">
        <v>0.6608699032258063</v>
      </c>
      <c r="OU103" s="41">
        <v>0.71752367741935497</v>
      </c>
      <c r="OV103" s="41">
        <v>14.403225806451614</v>
      </c>
      <c r="OW103" s="41">
        <v>14.788064516129035</v>
      </c>
      <c r="OX103" s="41">
        <v>15.032903225806447</v>
      </c>
      <c r="OY103" s="41">
        <v>14.734516129032256</v>
      </c>
      <c r="OZ103" s="41">
        <f t="shared" si="104"/>
        <v>0.62967741935483268</v>
      </c>
      <c r="PA103" s="41">
        <v>45.942258064516139</v>
      </c>
      <c r="PB103" s="41">
        <f t="shared" si="105"/>
        <v>116.693335483871</v>
      </c>
      <c r="PC103" s="41">
        <v>184</v>
      </c>
      <c r="PD103" s="41">
        <f t="shared" si="106"/>
        <v>67.306664516129004</v>
      </c>
      <c r="PE103" s="41">
        <v>0.29948281250000003</v>
      </c>
      <c r="PF103" s="41">
        <v>0.12434687499999998</v>
      </c>
      <c r="PG103" s="41">
        <v>9.3398437500000001E-2</v>
      </c>
      <c r="PH103" s="41">
        <v>0.26428281250000007</v>
      </c>
      <c r="PI103" s="41">
        <v>8.8671874999999983E-2</v>
      </c>
      <c r="PJ103" s="41">
        <v>6.6731250000000006E-2</v>
      </c>
      <c r="PK103" s="41">
        <v>0.54212987499999976</v>
      </c>
      <c r="PL103" s="41">
        <v>0.49713753124999999</v>
      </c>
      <c r="PM103" s="41">
        <v>0.52443760937500028</v>
      </c>
      <c r="PN103" s="41">
        <v>0.47835937500000009</v>
      </c>
      <c r="PO103" s="41">
        <v>0.16790795312499995</v>
      </c>
      <c r="PP103" s="41">
        <v>0.144258890625</v>
      </c>
      <c r="PQ103" s="41">
        <v>0.41243357812499998</v>
      </c>
      <c r="PR103" s="41">
        <v>0.63502743749999979</v>
      </c>
      <c r="PS103" s="41">
        <v>0.59675901562500022</v>
      </c>
      <c r="PT103" s="41">
        <v>2.1940625000000005E-2</v>
      </c>
      <c r="PU103" s="41">
        <v>2.4016195468750001</v>
      </c>
      <c r="PV103" s="41">
        <v>2.0006222187499998</v>
      </c>
      <c r="PW103" s="41">
        <v>0.79109001562500014</v>
      </c>
      <c r="PX103" s="41">
        <v>0.762271890625</v>
      </c>
      <c r="PY103" s="41">
        <v>0.85158493749999953</v>
      </c>
      <c r="PZ103" s="41">
        <v>0.83133445312499998</v>
      </c>
      <c r="QA103" s="41">
        <v>24.516250000000017</v>
      </c>
      <c r="QB103" s="41">
        <v>25.411874999999995</v>
      </c>
      <c r="QC103" s="41">
        <v>25.567031250000007</v>
      </c>
      <c r="QD103" s="41">
        <v>24.835312499999979</v>
      </c>
      <c r="QE103" s="41">
        <f t="shared" si="107"/>
        <v>1.0507812499999893</v>
      </c>
      <c r="QF103" s="41">
        <v>68.675781249999972</v>
      </c>
      <c r="QG103" s="41">
        <f t="shared" si="108"/>
        <v>174.43648437499994</v>
      </c>
      <c r="QH103" s="41">
        <v>185</v>
      </c>
      <c r="QI103" s="41">
        <f t="shared" si="109"/>
        <v>10.563515625000065</v>
      </c>
      <c r="QJ103" s="41">
        <v>0.24454347826086953</v>
      </c>
      <c r="QK103" s="41">
        <v>0.15563913043478259</v>
      </c>
      <c r="QL103" s="41">
        <v>0.11490434782608695</v>
      </c>
      <c r="QM103" s="41">
        <v>0.17499565217391308</v>
      </c>
      <c r="QN103" s="41">
        <v>9.508260869565216E-2</v>
      </c>
      <c r="QO103" s="41">
        <v>7.5191304347826102E-2</v>
      </c>
      <c r="QP103" s="41">
        <v>0.43848073913043484</v>
      </c>
      <c r="QQ103" s="41">
        <v>0.29594117391304342</v>
      </c>
      <c r="QR103" s="41">
        <v>0.36018960869565214</v>
      </c>
      <c r="QS103" s="41">
        <v>0.20789013043478266</v>
      </c>
      <c r="QT103" s="41">
        <v>0.241661347826087</v>
      </c>
      <c r="QU103" s="41">
        <v>0.151563</v>
      </c>
      <c r="QV103" s="41">
        <v>0.22104313043478258</v>
      </c>
      <c r="QW103" s="41">
        <v>0.52886113043478267</v>
      </c>
      <c r="QX103" s="41">
        <v>0.3985694347826087</v>
      </c>
      <c r="QY103" s="41">
        <v>1.9891304347826089E-2</v>
      </c>
      <c r="QZ103" s="41">
        <v>1.5906201739130437</v>
      </c>
      <c r="RA103" s="41">
        <v>0.8481068695652173</v>
      </c>
      <c r="RB103" s="41">
        <v>0.61375386956521738</v>
      </c>
      <c r="RC103" s="41">
        <v>0.49987286956521737</v>
      </c>
      <c r="RD103" s="41">
        <v>0.68101430434782617</v>
      </c>
      <c r="RE103" s="41">
        <v>0.58799813043478266</v>
      </c>
      <c r="RF103" s="41">
        <v>25.962173913043472</v>
      </c>
      <c r="RG103" s="41">
        <v>32.893478260869571</v>
      </c>
      <c r="RH103" s="41">
        <v>33.4</v>
      </c>
      <c r="RI103" s="41">
        <v>32.017391304347825</v>
      </c>
      <c r="RJ103" s="41">
        <f t="shared" si="110"/>
        <v>7.4378260869565267</v>
      </c>
      <c r="RK103" s="41">
        <v>68.102608695652194</v>
      </c>
      <c r="RL103" s="41">
        <f t="shared" si="111"/>
        <v>172.98062608695656</v>
      </c>
      <c r="RM103" s="41">
        <v>197</v>
      </c>
      <c r="RN103" s="41">
        <f t="shared" si="112"/>
        <v>24.019373913043438</v>
      </c>
      <c r="RO103" s="41">
        <v>0.21969285714285716</v>
      </c>
      <c r="RP103" s="41">
        <v>0.12554285714285715</v>
      </c>
      <c r="RQ103" s="41">
        <v>0.122875</v>
      </c>
      <c r="RR103" s="41">
        <v>0.15718928571428575</v>
      </c>
      <c r="RS103" s="41">
        <v>0.10588214285714283</v>
      </c>
      <c r="RT103" s="41">
        <v>7.2839285714285704E-2</v>
      </c>
      <c r="RU103" s="41">
        <v>0.34814932142857141</v>
      </c>
      <c r="RV103" s="41">
        <v>0.19509600000000002</v>
      </c>
      <c r="RW103" s="41">
        <v>0.2817850357142857</v>
      </c>
      <c r="RX103" s="41">
        <v>0.12284617857142856</v>
      </c>
      <c r="RY103" s="41">
        <v>8.486974999999998E-2</v>
      </c>
      <c r="RZ103" s="41">
        <v>1.0933642857142855E-2</v>
      </c>
      <c r="SA103" s="41">
        <v>0.27141917857142855</v>
      </c>
      <c r="SB103" s="41">
        <v>0.50130446428571429</v>
      </c>
      <c r="SC103" s="41">
        <v>0.36710514285714285</v>
      </c>
      <c r="SD103" s="41">
        <v>3.3042857142857138E-2</v>
      </c>
      <c r="SE103" s="41">
        <v>1.0803718928571431</v>
      </c>
      <c r="SF103" s="41">
        <v>0.48748139285714281</v>
      </c>
      <c r="SG103" s="41">
        <v>0.96578703571428559</v>
      </c>
      <c r="SH103" s="41">
        <v>0.77880657142857157</v>
      </c>
      <c r="SI103" s="41">
        <v>0.97064235714285696</v>
      </c>
      <c r="SJ103" s="41">
        <v>0.82471800000000006</v>
      </c>
      <c r="SK103" s="41">
        <v>30.459642857142853</v>
      </c>
      <c r="SL103" s="41">
        <v>34.877857142857138</v>
      </c>
      <c r="SM103" s="41">
        <v>35.380714285714284</v>
      </c>
      <c r="SN103" s="41">
        <v>34.831428571428582</v>
      </c>
      <c r="SO103" s="41">
        <f t="shared" si="113"/>
        <v>4.9210714285714303</v>
      </c>
      <c r="SP103" s="42">
        <v>75.979642857142863</v>
      </c>
      <c r="SQ103" s="42">
        <f t="shared" si="114"/>
        <v>192.98829285714288</v>
      </c>
      <c r="SR103" s="42">
        <v>202.5</v>
      </c>
      <c r="SS103" s="42">
        <f t="shared" si="115"/>
        <v>9.5117071428571194</v>
      </c>
      <c r="ST103" s="41">
        <v>0.20196197183098594</v>
      </c>
      <c r="SU103" s="41">
        <v>0.12588591549295772</v>
      </c>
      <c r="SV103" s="41">
        <v>0.13901690140845074</v>
      </c>
      <c r="SW103" s="41">
        <v>0.1505690140845071</v>
      </c>
      <c r="SX103" s="41">
        <v>0.10926056338028169</v>
      </c>
      <c r="SY103" s="41">
        <v>7.5095774647887331E-2</v>
      </c>
      <c r="SZ103" s="41">
        <v>0.29660602816901427</v>
      </c>
      <c r="TA103" s="41">
        <v>0.15886777464788732</v>
      </c>
      <c r="TB103" s="41">
        <v>0.18331954929577471</v>
      </c>
      <c r="TC103" s="41">
        <v>3.9773309859154934E-2</v>
      </c>
      <c r="TD103" s="41">
        <v>7.007587323943662E-2</v>
      </c>
      <c r="TE103" s="41">
        <v>-5.0150140845070419E-2</v>
      </c>
      <c r="TF103" s="41">
        <v>0.2312556901408451</v>
      </c>
      <c r="TG103" s="41">
        <v>0.45666269014084498</v>
      </c>
      <c r="TH103" s="41">
        <v>0.33459285915492959</v>
      </c>
      <c r="TI103" s="41">
        <v>3.4164788732394369E-2</v>
      </c>
      <c r="TJ103" s="41">
        <v>0.84987691549295763</v>
      </c>
      <c r="TK103" s="41">
        <v>0.37943773239436618</v>
      </c>
      <c r="TL103" s="41">
        <v>1.2935469859154936</v>
      </c>
      <c r="TM103" s="41">
        <v>0.77876550704225378</v>
      </c>
      <c r="TN103" s="41">
        <v>1.2391489436619723</v>
      </c>
      <c r="TO103" s="41">
        <v>0.81799287323943659</v>
      </c>
      <c r="TP103" s="41">
        <v>34.523380281690123</v>
      </c>
      <c r="TQ103" s="41">
        <v>40.651126760563386</v>
      </c>
      <c r="TR103" s="41">
        <v>41.316056338028183</v>
      </c>
      <c r="TS103" s="41">
        <v>39.915070422535216</v>
      </c>
      <c r="TT103" s="41">
        <f t="shared" si="62"/>
        <v>6.7926760563380597</v>
      </c>
      <c r="TU103" s="41">
        <v>75.972112676056312</v>
      </c>
      <c r="TV103" s="41">
        <f t="shared" si="65"/>
        <v>192.96916619718303</v>
      </c>
      <c r="TW103" s="41">
        <v>207</v>
      </c>
      <c r="TX103" s="41">
        <f t="shared" si="66"/>
        <v>14.030833802816971</v>
      </c>
      <c r="TY103" s="41">
        <v>0.20339499999999999</v>
      </c>
      <c r="TZ103" s="41">
        <v>0.12519999999999998</v>
      </c>
      <c r="UA103" s="41">
        <v>0.14354</v>
      </c>
      <c r="UB103" s="41">
        <v>0.14519500000000002</v>
      </c>
      <c r="UC103" s="41">
        <v>0.11607000000000003</v>
      </c>
      <c r="UD103" s="41">
        <v>7.3099999999999998E-2</v>
      </c>
      <c r="UE103" s="41">
        <v>0.27175294999999999</v>
      </c>
      <c r="UF103" s="41">
        <v>0.11116030000000002</v>
      </c>
      <c r="UG103" s="41">
        <v>0.17090140000000001</v>
      </c>
      <c r="UH103" s="41">
        <v>5.3073999999999986E-3</v>
      </c>
      <c r="UI103" s="41">
        <v>3.7169050000000009E-2</v>
      </c>
      <c r="UJ103" s="41">
        <v>-6.9015699999999985E-2</v>
      </c>
      <c r="UK103" s="41">
        <v>0.23708424999999997</v>
      </c>
      <c r="UL103" s="41">
        <v>0.47056054999999997</v>
      </c>
      <c r="UM103" s="41">
        <v>0.33049835000000005</v>
      </c>
      <c r="UN103" s="41">
        <v>4.2970000000000001E-2</v>
      </c>
      <c r="UO103" s="41">
        <v>0.75405820000000001</v>
      </c>
      <c r="UP103" s="41">
        <v>0.25249834999999998</v>
      </c>
      <c r="UQ103" s="41">
        <v>1.41657755</v>
      </c>
      <c r="UR103" s="41">
        <v>0.87955109999999992</v>
      </c>
      <c r="US103" s="41">
        <v>1.3374972000000001</v>
      </c>
      <c r="UT103" s="41">
        <v>0.90136699999999992</v>
      </c>
      <c r="UU103" s="41">
        <v>32.897499999999994</v>
      </c>
      <c r="UV103" s="41">
        <v>39.736999999999995</v>
      </c>
      <c r="UW103" s="41">
        <v>39.819999999999993</v>
      </c>
      <c r="UX103" s="41">
        <v>38.929000000000002</v>
      </c>
      <c r="UY103" s="41">
        <f t="shared" si="116"/>
        <v>6.9224999999999994</v>
      </c>
      <c r="UZ103" s="42">
        <v>75.989999999999995</v>
      </c>
      <c r="VA103" s="42">
        <f t="shared" si="117"/>
        <v>193.0146</v>
      </c>
      <c r="VB103" s="42">
        <v>206</v>
      </c>
      <c r="VC103" s="42">
        <f t="shared" si="118"/>
        <v>12.985399999999998</v>
      </c>
      <c r="VD103" s="41">
        <f t="shared" si="124"/>
        <v>26.429852014982014</v>
      </c>
      <c r="VE103" s="41">
        <f t="shared" si="125"/>
        <v>26.996873616169413</v>
      </c>
      <c r="VF103" s="41">
        <f t="shared" si="120"/>
        <v>7.7253146952855101</v>
      </c>
    </row>
    <row r="104" spans="1:578" x14ac:dyDescent="0.25">
      <c r="A104" s="4">
        <v>2</v>
      </c>
      <c r="B104" s="4">
        <v>11</v>
      </c>
      <c r="C104" s="28">
        <v>1103</v>
      </c>
      <c r="D104" s="42">
        <v>-9999</v>
      </c>
      <c r="E104" s="42">
        <v>-9999</v>
      </c>
      <c r="F104" s="4">
        <v>3</v>
      </c>
      <c r="G104" s="4">
        <v>48.8</v>
      </c>
      <c r="H104" s="40">
        <v>213.38417721518985</v>
      </c>
      <c r="I104" s="40">
        <f t="shared" si="73"/>
        <v>262.18417721518983</v>
      </c>
      <c r="J104" s="41">
        <f t="shared" si="74"/>
        <v>0.54226303457123026</v>
      </c>
      <c r="K104" s="4" t="s">
        <v>7</v>
      </c>
      <c r="L104" s="42">
        <v>150</v>
      </c>
      <c r="M104" s="42">
        <f t="shared" si="122"/>
        <v>168.00000000000003</v>
      </c>
      <c r="N104" s="42">
        <v>-9999</v>
      </c>
      <c r="O104" s="42">
        <v>-9999</v>
      </c>
      <c r="P104" s="42">
        <v>-9999</v>
      </c>
      <c r="Q104" s="42">
        <v>-9999</v>
      </c>
      <c r="R104" s="42">
        <v>-9999</v>
      </c>
      <c r="S104" s="42">
        <v>-9999</v>
      </c>
      <c r="T104" s="42">
        <v>-9999</v>
      </c>
      <c r="U104" s="42">
        <v>-9999</v>
      </c>
      <c r="V104" s="42">
        <v>-9999</v>
      </c>
      <c r="W104" s="42">
        <v>-9999</v>
      </c>
      <c r="X104" s="42">
        <v>-9999</v>
      </c>
      <c r="Y104" s="42">
        <v>-9999</v>
      </c>
      <c r="Z104" s="42">
        <v>-9999</v>
      </c>
      <c r="AA104" s="42">
        <v>-9999</v>
      </c>
      <c r="AB104" s="42">
        <v>-9999</v>
      </c>
      <c r="AC104" s="42">
        <v>-9999</v>
      </c>
      <c r="AD104" s="42">
        <v>-9999</v>
      </c>
      <c r="AE104" s="42">
        <v>-9999</v>
      </c>
      <c r="AF104" s="42">
        <v>-9999</v>
      </c>
      <c r="AG104" s="42">
        <v>-9999</v>
      </c>
      <c r="AH104" s="42">
        <v>-9999</v>
      </c>
      <c r="AI104" s="42">
        <v>-9999</v>
      </c>
      <c r="AJ104" s="42">
        <v>-9999</v>
      </c>
      <c r="AK104" s="42">
        <v>-9999</v>
      </c>
      <c r="AL104" s="42">
        <v>-9999</v>
      </c>
      <c r="AM104" s="42">
        <v>-9999</v>
      </c>
      <c r="AN104" s="42">
        <v>-9999</v>
      </c>
      <c r="AO104" s="42">
        <v>-9999</v>
      </c>
      <c r="AP104" s="42">
        <v>-9999</v>
      </c>
      <c r="AQ104" s="42">
        <v>-9999</v>
      </c>
      <c r="AR104" s="42">
        <v>-9999</v>
      </c>
      <c r="AS104" s="42">
        <v>-9999</v>
      </c>
      <c r="AT104" s="42">
        <v>-9999</v>
      </c>
      <c r="AU104" s="42">
        <v>-9999</v>
      </c>
      <c r="AV104" s="42">
        <v>-9999</v>
      </c>
      <c r="AW104" s="42">
        <v>-9999</v>
      </c>
      <c r="AX104" s="42">
        <v>-9999</v>
      </c>
      <c r="AY104" s="42">
        <v>-9999</v>
      </c>
      <c r="AZ104" s="42">
        <v>-9999</v>
      </c>
      <c r="BA104" s="42">
        <v>-9999</v>
      </c>
      <c r="BB104" s="42">
        <v>-9999</v>
      </c>
      <c r="BC104" s="42">
        <v>-9999</v>
      </c>
      <c r="BD104" s="42">
        <v>-9999</v>
      </c>
      <c r="BE104" s="42">
        <v>-9999</v>
      </c>
      <c r="BF104" s="42">
        <v>-9999</v>
      </c>
      <c r="BG104" s="42">
        <v>-9999</v>
      </c>
      <c r="BH104" s="42">
        <v>-9999</v>
      </c>
      <c r="BI104" s="42">
        <v>-9999</v>
      </c>
      <c r="BJ104" s="42">
        <v>-9999</v>
      </c>
      <c r="BK104" s="42">
        <v>-9999</v>
      </c>
      <c r="BL104" s="42">
        <v>-9999</v>
      </c>
      <c r="BM104" s="42">
        <v>-9999</v>
      </c>
      <c r="BN104" s="42">
        <v>-9999</v>
      </c>
      <c r="BO104" s="42">
        <v>-9999</v>
      </c>
      <c r="BP104" s="42">
        <v>-9999</v>
      </c>
      <c r="BQ104" s="42">
        <v>-9999</v>
      </c>
      <c r="BR104" s="42">
        <v>-9999</v>
      </c>
      <c r="BS104" s="42">
        <v>-9999</v>
      </c>
      <c r="BT104" s="42">
        <v>-9999</v>
      </c>
      <c r="BU104" s="42">
        <v>-9999</v>
      </c>
      <c r="BV104" s="42">
        <v>-9999</v>
      </c>
      <c r="BW104" s="42">
        <v>-9999</v>
      </c>
      <c r="BX104" s="42">
        <v>-9999</v>
      </c>
      <c r="BY104" s="42">
        <v>-9999</v>
      </c>
      <c r="BZ104" s="42">
        <v>-9999</v>
      </c>
      <c r="CA104" s="42">
        <v>-9999</v>
      </c>
      <c r="CB104" s="42">
        <v>-9999</v>
      </c>
      <c r="CC104" s="42">
        <v>-9999</v>
      </c>
      <c r="CD104" s="8">
        <v>4.84</v>
      </c>
      <c r="CE104" s="25">
        <f t="shared" si="123"/>
        <v>322.66666666666669</v>
      </c>
      <c r="CF104" s="4">
        <v>3.5</v>
      </c>
      <c r="CG104" s="41">
        <f t="shared" si="121"/>
        <v>11.293333333333335</v>
      </c>
      <c r="CH104" s="37">
        <v>33.75</v>
      </c>
      <c r="CI104" s="25">
        <f>(CH104/1000)*(10000/(0.5*2*0.15))</f>
        <v>2250.0000000000005</v>
      </c>
      <c r="CJ104" s="43">
        <v>2.93</v>
      </c>
      <c r="CK104" s="41">
        <f>CI104*CJ104/100</f>
        <v>65.925000000000011</v>
      </c>
      <c r="CL104" s="38">
        <v>108.38</v>
      </c>
      <c r="CM104" s="25">
        <f>(CL104/1000)*(10000/(0.5*2*0.15))</f>
        <v>7225.333333333333</v>
      </c>
      <c r="CN104" s="43">
        <v>1.6</v>
      </c>
      <c r="CO104" s="41">
        <f>CM104*CN104/100</f>
        <v>115.60533333333333</v>
      </c>
      <c r="CP104" s="38">
        <v>165.95</v>
      </c>
      <c r="CQ104" s="25">
        <f>(CP104/1000)*(10000/(0.5*2*0.15))</f>
        <v>11063.333333333334</v>
      </c>
      <c r="CR104" s="43">
        <v>1.46</v>
      </c>
      <c r="CS104" s="41">
        <f>CQ104*CR104/100</f>
        <v>161.52466666666666</v>
      </c>
      <c r="CT104" s="8">
        <v>812.6</v>
      </c>
      <c r="CU104" s="8">
        <v>4.2831886853101997</v>
      </c>
      <c r="CV104" s="8">
        <v>4.8329849999999999</v>
      </c>
      <c r="CW104" s="8">
        <v>1681.3625533702257</v>
      </c>
      <c r="CX104" s="25">
        <f t="shared" ref="CX104:CX135" si="126">(CT104/1000)*(10000/(CV104))</f>
        <v>1681.3625533702257</v>
      </c>
      <c r="CY104" s="25">
        <f t="shared" si="75"/>
        <v>1766.5217391304348</v>
      </c>
      <c r="CZ104" s="25">
        <f>CX104/(CQ104)</f>
        <v>0.15197612715006559</v>
      </c>
      <c r="DA104" s="43">
        <v>2.9</v>
      </c>
      <c r="DB104" s="41">
        <f t="shared" si="76"/>
        <v>48.759514047736538</v>
      </c>
      <c r="DC104" s="41">
        <v>66.7</v>
      </c>
      <c r="DD104" s="41">
        <v>1463</v>
      </c>
      <c r="DE104" s="41">
        <f t="shared" si="70"/>
        <v>45.591250854408749</v>
      </c>
      <c r="DF104" s="41">
        <v>0</v>
      </c>
      <c r="DG104" s="41">
        <v>0.79610750000000008</v>
      </c>
      <c r="DH104" s="41">
        <v>0.57952249999999994</v>
      </c>
      <c r="DI104" s="41">
        <v>0.49448749999999997</v>
      </c>
      <c r="DJ104" s="41">
        <v>0.76085749999999996</v>
      </c>
      <c r="DK104" s="41">
        <v>0.50414999999999988</v>
      </c>
      <c r="DL104" s="41">
        <v>0.31448250000000011</v>
      </c>
      <c r="DM104" s="41">
        <v>0.22455325000000004</v>
      </c>
      <c r="DN104" s="41">
        <v>0.20296047500000003</v>
      </c>
      <c r="DO104" s="41">
        <v>0.23347990000000007</v>
      </c>
      <c r="DP104" s="41">
        <v>0.21197075000000001</v>
      </c>
      <c r="DQ104" s="41">
        <v>6.9725825000000005E-2</v>
      </c>
      <c r="DR104" s="41">
        <v>7.9124800000000009E-2</v>
      </c>
      <c r="DS104" s="41">
        <v>0.15726412499999995</v>
      </c>
      <c r="DT104" s="41">
        <v>0.43356632500000014</v>
      </c>
      <c r="DU104" s="41">
        <v>0.41501890000000002</v>
      </c>
      <c r="DV104" s="41">
        <v>0.18966750000000002</v>
      </c>
      <c r="DW104" s="41">
        <v>0.57975027500000009</v>
      </c>
      <c r="DX104" s="41">
        <v>0.50963322499999997</v>
      </c>
      <c r="DY104" s="41">
        <v>0.67228044999999992</v>
      </c>
      <c r="DZ104" s="41">
        <v>0.70061465000000001</v>
      </c>
      <c r="EA104" s="41">
        <v>0.71637047499999995</v>
      </c>
      <c r="EB104" s="41">
        <v>0.74057477499999991</v>
      </c>
      <c r="EC104" s="41">
        <v>21.711499999999997</v>
      </c>
      <c r="ED104" s="41">
        <v>24.168749999999992</v>
      </c>
      <c r="EE104" s="41">
        <v>25.088750000000001</v>
      </c>
      <c r="EF104" s="41">
        <v>26.36375</v>
      </c>
      <c r="EG104" s="41">
        <f t="shared" si="77"/>
        <v>3.3772500000000036</v>
      </c>
      <c r="EH104" s="41">
        <v>37.248999999999995</v>
      </c>
      <c r="EI104" s="42">
        <f t="shared" si="78"/>
        <v>94.612459999999984</v>
      </c>
      <c r="EJ104" s="4">
        <v>105</v>
      </c>
      <c r="EK104" s="40">
        <f t="shared" si="79"/>
        <v>10.387540000000016</v>
      </c>
      <c r="EL104" s="41">
        <v>0.73491276595744692</v>
      </c>
      <c r="EM104" s="41">
        <v>0.5211212765957447</v>
      </c>
      <c r="EN104" s="41">
        <v>0.42698723404255329</v>
      </c>
      <c r="EO104" s="41">
        <v>0.70101276595744688</v>
      </c>
      <c r="EP104" s="41">
        <v>0.43939574468085102</v>
      </c>
      <c r="EQ104" s="41">
        <v>0.27708723404255314</v>
      </c>
      <c r="ER104" s="41">
        <v>0.25169027659574461</v>
      </c>
      <c r="ES104" s="41">
        <v>0.22950640425531924</v>
      </c>
      <c r="ET104" s="41">
        <v>0.26487976595744678</v>
      </c>
      <c r="EU104" s="41">
        <v>0.24284668085106381</v>
      </c>
      <c r="EV104" s="41">
        <v>8.5219595744680854E-2</v>
      </c>
      <c r="EW104" s="41">
        <v>9.9262212765957467E-2</v>
      </c>
      <c r="EX104" s="41">
        <v>0.17011489361702123</v>
      </c>
      <c r="EY104" s="41">
        <v>0.45230410638297869</v>
      </c>
      <c r="EZ104" s="41">
        <v>0.43336710638297882</v>
      </c>
      <c r="FA104" s="41">
        <v>0.16230851063829788</v>
      </c>
      <c r="FB104" s="41">
        <v>0.67342763829787233</v>
      </c>
      <c r="FC104" s="41">
        <v>0.59636753191489345</v>
      </c>
      <c r="FD104" s="41">
        <v>0.64254402127659582</v>
      </c>
      <c r="FE104" s="41">
        <v>0.67713691489361705</v>
      </c>
      <c r="FF104" s="41">
        <v>0.69427342553191473</v>
      </c>
      <c r="FG104" s="41">
        <v>0.7236648297872339</v>
      </c>
      <c r="FH104" s="41">
        <v>20.701063829787234</v>
      </c>
      <c r="FI104" s="41">
        <v>23.302765957446809</v>
      </c>
      <c r="FJ104" s="41">
        <v>23.561702127659576</v>
      </c>
      <c r="FK104" s="41">
        <v>24.376595744680849</v>
      </c>
      <c r="FL104" s="41">
        <f t="shared" si="80"/>
        <v>2.8606382978723417</v>
      </c>
      <c r="FM104" s="41">
        <v>39.403404255319145</v>
      </c>
      <c r="FN104" s="40">
        <f t="shared" si="81"/>
        <v>100.08464680851063</v>
      </c>
      <c r="FO104" s="4">
        <v>105</v>
      </c>
      <c r="FP104" s="40">
        <f t="shared" si="82"/>
        <v>4.9153531914893733</v>
      </c>
      <c r="FQ104" s="41">
        <v>0.75361272727272732</v>
      </c>
      <c r="FR104" s="41">
        <v>0.52616181818181829</v>
      </c>
      <c r="FS104" s="41">
        <v>0.40231454545454542</v>
      </c>
      <c r="FT104" s="41">
        <v>0.72348363636363644</v>
      </c>
      <c r="FU104" s="41">
        <v>0.41483090909090919</v>
      </c>
      <c r="FV104" s="41">
        <v>0.27355272727272734</v>
      </c>
      <c r="FW104" s="41">
        <v>0.29019178181818189</v>
      </c>
      <c r="FX104" s="41">
        <v>0.27153318181818198</v>
      </c>
      <c r="FY104" s="41">
        <v>0.30385765454545455</v>
      </c>
      <c r="FZ104" s="41">
        <v>0.28539432727272729</v>
      </c>
      <c r="GA104" s="41">
        <v>0.11876058181818182</v>
      </c>
      <c r="GB104" s="41">
        <v>0.13357223636363638</v>
      </c>
      <c r="GC104" s="41">
        <v>0.17758074545454539</v>
      </c>
      <c r="GD104" s="41">
        <v>0.46718996363636373</v>
      </c>
      <c r="GE104" s="41">
        <v>0.4512381636363636</v>
      </c>
      <c r="GF104" s="41">
        <v>0.14127818181818183</v>
      </c>
      <c r="GG104" s="41">
        <v>0.81971836363636341</v>
      </c>
      <c r="GH104" s="41">
        <v>0.74723272727272749</v>
      </c>
      <c r="GI104" s="41">
        <v>0.58545001818181819</v>
      </c>
      <c r="GJ104" s="41">
        <v>0.61352609090909094</v>
      </c>
      <c r="GK104" s="41">
        <v>0.64769838181818173</v>
      </c>
      <c r="GL104" s="41">
        <v>0.6713788727272727</v>
      </c>
      <c r="GM104" s="41">
        <v>19.983999999999995</v>
      </c>
      <c r="GN104" s="41">
        <v>25.192181818181822</v>
      </c>
      <c r="GO104" s="41">
        <v>25.802909090909093</v>
      </c>
      <c r="GP104" s="41">
        <v>26.44018181818182</v>
      </c>
      <c r="GQ104" s="41">
        <f t="shared" si="83"/>
        <v>5.8189090909090986</v>
      </c>
      <c r="GR104" s="40">
        <v>39.122909090909097</v>
      </c>
      <c r="GS104" s="40">
        <f t="shared" si="84"/>
        <v>99.372189090909103</v>
      </c>
      <c r="GT104" s="4">
        <v>104</v>
      </c>
      <c r="GU104" s="41">
        <f t="shared" si="85"/>
        <v>4.627810909090897</v>
      </c>
      <c r="GV104" s="41">
        <v>0.78438723404255317</v>
      </c>
      <c r="GW104" s="41">
        <v>0.52236595744680836</v>
      </c>
      <c r="GX104" s="41">
        <v>0.35485106382978715</v>
      </c>
      <c r="GY104" s="41">
        <v>0.75202340425531922</v>
      </c>
      <c r="GZ104" s="41">
        <v>0.38004893617021279</v>
      </c>
      <c r="HA104" s="41">
        <v>0.25767659574468083</v>
      </c>
      <c r="HB104" s="41">
        <v>0.34762778723404253</v>
      </c>
      <c r="HC104" s="41">
        <v>0.32895827659574467</v>
      </c>
      <c r="HD104" s="41">
        <v>0.37741838297872349</v>
      </c>
      <c r="HE104" s="41">
        <v>0.35921840425531931</v>
      </c>
      <c r="HF104" s="41">
        <v>0.15838174468085106</v>
      </c>
      <c r="HG104" s="41">
        <v>0.1916635106382979</v>
      </c>
      <c r="HH104" s="41">
        <v>0.20044931914893616</v>
      </c>
      <c r="HI104" s="41">
        <v>0.50547178723404262</v>
      </c>
      <c r="HJ104" s="41">
        <v>0.48960576595744676</v>
      </c>
      <c r="HK104" s="41">
        <v>0.12237234042553191</v>
      </c>
      <c r="HL104" s="41">
        <v>1.0714122340425531</v>
      </c>
      <c r="HM104" s="41">
        <v>0.98531776595744702</v>
      </c>
      <c r="HN104" s="41">
        <v>0.5320117659574467</v>
      </c>
      <c r="HO104" s="41">
        <v>0.57896965957446811</v>
      </c>
      <c r="HP104" s="41">
        <v>0.60999900000000007</v>
      </c>
      <c r="HQ104" s="41">
        <v>0.64904619148936171</v>
      </c>
      <c r="HR104" s="41">
        <v>15.3831914893617</v>
      </c>
      <c r="HS104" s="41">
        <v>20.728297872340427</v>
      </c>
      <c r="HT104" s="41">
        <v>21.111489361702123</v>
      </c>
      <c r="HU104" s="41">
        <v>21.499999999999996</v>
      </c>
      <c r="HV104" s="41">
        <f t="shared" si="86"/>
        <v>5.7282978723404234</v>
      </c>
      <c r="HW104" s="41">
        <v>38.443617021276602</v>
      </c>
      <c r="HX104" s="41">
        <f t="shared" si="87"/>
        <v>97.646787234042563</v>
      </c>
      <c r="HY104" s="4">
        <v>106</v>
      </c>
      <c r="HZ104" s="40">
        <f t="shared" si="88"/>
        <v>8.3532127659574371</v>
      </c>
      <c r="IA104" s="41">
        <v>0.73652031250000005</v>
      </c>
      <c r="IB104" s="41">
        <v>0.43129843750000008</v>
      </c>
      <c r="IC104" s="41">
        <v>0.26134062499999999</v>
      </c>
      <c r="ID104" s="41">
        <v>0.68017031249999982</v>
      </c>
      <c r="IE104" s="41">
        <v>0.29361874999999998</v>
      </c>
      <c r="IF104" s="41">
        <v>0.20004531249999996</v>
      </c>
      <c r="IG104" s="41">
        <v>0.43027765625000031</v>
      </c>
      <c r="IH104" s="41">
        <v>0.39727153125000014</v>
      </c>
      <c r="II104" s="41">
        <v>0.47699114062499992</v>
      </c>
      <c r="IJ104" s="41">
        <v>0.44566239062500002</v>
      </c>
      <c r="IK104" s="41">
        <v>0.19047882812499997</v>
      </c>
      <c r="IL104" s="41">
        <v>0.24690012500000011</v>
      </c>
      <c r="IM104" s="41">
        <v>0.261391234375</v>
      </c>
      <c r="IN104" s="41">
        <v>0.57285818750000006</v>
      </c>
      <c r="IO104" s="41">
        <v>0.54548634374999982</v>
      </c>
      <c r="IP104" s="41">
        <v>9.3573437499999981E-2</v>
      </c>
      <c r="IQ104" s="41">
        <v>1.5185003906250001</v>
      </c>
      <c r="IR104" s="41">
        <v>1.3259138906249994</v>
      </c>
      <c r="IS104" s="41">
        <v>0.54994631249999981</v>
      </c>
      <c r="IT104" s="41">
        <v>0.60934490625000015</v>
      </c>
      <c r="IU104" s="41">
        <v>0.64307096875000003</v>
      </c>
      <c r="IV104" s="41">
        <v>0.68998317187500036</v>
      </c>
      <c r="IW104" s="41">
        <v>21.605781250000017</v>
      </c>
      <c r="IX104" s="41">
        <v>22.803749999999997</v>
      </c>
      <c r="IY104" s="41">
        <v>23.414375</v>
      </c>
      <c r="IZ104" s="41">
        <v>23.811562500000001</v>
      </c>
      <c r="JA104" s="41">
        <f t="shared" si="89"/>
        <v>1.8085937499999822</v>
      </c>
      <c r="JB104" s="41">
        <v>40.989374999999995</v>
      </c>
      <c r="JC104" s="41">
        <f t="shared" si="90"/>
        <v>104.1130125</v>
      </c>
      <c r="JD104" s="41">
        <v>112</v>
      </c>
      <c r="JE104" s="41">
        <f t="shared" si="91"/>
        <v>7.8869875000000036</v>
      </c>
      <c r="JF104" s="41">
        <v>0.67749019607843142</v>
      </c>
      <c r="JG104" s="41">
        <v>0.37257254901960785</v>
      </c>
      <c r="JH104" s="41">
        <v>0.19822156862745097</v>
      </c>
      <c r="JI104" s="41">
        <v>0.62149215686274495</v>
      </c>
      <c r="JJ104" s="41">
        <v>0.23133921568627452</v>
      </c>
      <c r="JK104" s="41">
        <v>0.16554705882352944</v>
      </c>
      <c r="JL104" s="41">
        <v>0.4913274117647059</v>
      </c>
      <c r="JM104" s="41">
        <v>0.45792229411764696</v>
      </c>
      <c r="JN104" s="41">
        <v>0.54773701960784316</v>
      </c>
      <c r="JO104" s="41">
        <v>0.51684462745098037</v>
      </c>
      <c r="JP104" s="41">
        <v>0.23448658823529409</v>
      </c>
      <c r="JQ104" s="41">
        <v>0.30650221568627456</v>
      </c>
      <c r="JR104" s="41">
        <v>0.29049633333333336</v>
      </c>
      <c r="JS104" s="41">
        <v>0.60742596078431355</v>
      </c>
      <c r="JT104" s="41">
        <v>0.57948896078431378</v>
      </c>
      <c r="JU104" s="41">
        <v>6.5792156862745088E-2</v>
      </c>
      <c r="JV104" s="41">
        <v>1.9446682745098036</v>
      </c>
      <c r="JW104" s="41">
        <v>1.7006066666666664</v>
      </c>
      <c r="JX104" s="41">
        <v>0.53083221568627448</v>
      </c>
      <c r="JY104" s="41">
        <v>0.59243184313725483</v>
      </c>
      <c r="JZ104" s="41">
        <v>0.63611011764705871</v>
      </c>
      <c r="KA104" s="41">
        <v>0.68369805882352952</v>
      </c>
      <c r="KB104" s="41">
        <v>24.442549019607846</v>
      </c>
      <c r="KC104" s="41">
        <v>23.229019607843139</v>
      </c>
      <c r="KD104" s="41">
        <v>23.403137254901946</v>
      </c>
      <c r="KE104" s="41">
        <v>23.246666666666666</v>
      </c>
      <c r="KF104" s="41">
        <f t="shared" si="92"/>
        <v>-1.0394117647058998</v>
      </c>
      <c r="KG104" s="41">
        <v>42.893725490196069</v>
      </c>
      <c r="KH104" s="41">
        <f t="shared" si="93"/>
        <v>108.95006274509801</v>
      </c>
      <c r="KI104" s="41">
        <v>120</v>
      </c>
      <c r="KJ104" s="41">
        <f t="shared" si="94"/>
        <v>11.049937254901991</v>
      </c>
      <c r="KK104" s="41">
        <v>0.41839354838709675</v>
      </c>
      <c r="KL104" s="41">
        <v>0.21235806451612904</v>
      </c>
      <c r="KM104" s="41">
        <v>9.9593548387096775E-2</v>
      </c>
      <c r="KN104" s="41">
        <v>0.38597419354838702</v>
      </c>
      <c r="KO104" s="41">
        <v>0.12633548387096771</v>
      </c>
      <c r="KP104" s="41">
        <v>9.0090322580645171E-2</v>
      </c>
      <c r="KQ104" s="41">
        <v>0.53617367741935495</v>
      </c>
      <c r="KR104" s="41">
        <v>0.50702658064516137</v>
      </c>
      <c r="KS104" s="41">
        <v>0.61533022580645158</v>
      </c>
      <c r="KT104" s="41">
        <v>0.58985435483870974</v>
      </c>
      <c r="KU104" s="41">
        <v>0.25470267741935487</v>
      </c>
      <c r="KV104" s="41">
        <v>0.36213416129032266</v>
      </c>
      <c r="KW104" s="41">
        <v>0.32641080645161291</v>
      </c>
      <c r="KX104" s="41">
        <v>0.64543496774193554</v>
      </c>
      <c r="KY104" s="41">
        <v>0.62150129032258061</v>
      </c>
      <c r="KZ104" s="41">
        <v>3.6245161290322576E-2</v>
      </c>
      <c r="LA104" s="41">
        <v>2.3302228064516122</v>
      </c>
      <c r="LB104" s="41">
        <v>2.0707100967741936</v>
      </c>
      <c r="LC104" s="41">
        <v>0.53033799999999998</v>
      </c>
      <c r="LD104" s="41">
        <v>0.6086984193548387</v>
      </c>
      <c r="LE104" s="41">
        <v>0.64541309677419378</v>
      </c>
      <c r="LF104" s="41">
        <v>0.70453541935483888</v>
      </c>
      <c r="LG104" s="41">
        <v>19.574516129032258</v>
      </c>
      <c r="LH104" s="41">
        <v>17.008064516129032</v>
      </c>
      <c r="LI104" s="41">
        <v>17.27</v>
      </c>
      <c r="LJ104" s="41">
        <v>16.681612903225805</v>
      </c>
      <c r="LK104" s="41">
        <f t="shared" si="95"/>
        <v>-2.3045161290322582</v>
      </c>
      <c r="LL104" s="41">
        <v>56.684838709677422</v>
      </c>
      <c r="LM104" s="41">
        <f t="shared" si="96"/>
        <v>143.97949032258066</v>
      </c>
      <c r="LN104" s="41">
        <v>150</v>
      </c>
      <c r="LO104" s="41">
        <f t="shared" si="97"/>
        <v>6.0205096774193407</v>
      </c>
      <c r="LP104" s="41">
        <v>0.39976451612903224</v>
      </c>
      <c r="LQ104" s="41">
        <v>0.17392580645161287</v>
      </c>
      <c r="LR104" s="41">
        <v>6.7129032258064533E-2</v>
      </c>
      <c r="LS104" s="41">
        <v>0.36200967741935486</v>
      </c>
      <c r="LT104" s="41">
        <v>9.1729032258064502E-2</v>
      </c>
      <c r="LU104" s="41">
        <v>6.7922580645161268E-2</v>
      </c>
      <c r="LV104" s="41">
        <v>0.62659303225806462</v>
      </c>
      <c r="LW104" s="41">
        <v>0.59549567741935472</v>
      </c>
      <c r="LX104" s="41">
        <v>0.71234648387096766</v>
      </c>
      <c r="LY104" s="41">
        <v>0.68687180645161283</v>
      </c>
      <c r="LZ104" s="41">
        <v>0.30933577419354841</v>
      </c>
      <c r="MA104" s="41">
        <v>0.44417996774193541</v>
      </c>
      <c r="MB104" s="41">
        <v>0.39314029032258069</v>
      </c>
      <c r="MC104" s="41">
        <v>0.70939183870967748</v>
      </c>
      <c r="MD104" s="41">
        <v>0.68367016129032243</v>
      </c>
      <c r="ME104" s="41">
        <v>2.3806451612903227E-2</v>
      </c>
      <c r="MF104" s="41">
        <v>3.3709369677419359</v>
      </c>
      <c r="MG104" s="41">
        <v>2.9570452580645168</v>
      </c>
      <c r="MH104" s="41">
        <v>0.55160377419354845</v>
      </c>
      <c r="MI104" s="41">
        <v>0.62767664516129018</v>
      </c>
      <c r="MJ104" s="41">
        <v>0.67745658064516134</v>
      </c>
      <c r="MK104" s="41">
        <v>0.73183403225806454</v>
      </c>
      <c r="ML104" s="41">
        <v>23.373548387096772</v>
      </c>
      <c r="MM104" s="41">
        <v>22.533548387096776</v>
      </c>
      <c r="MN104" s="41">
        <v>22.783225806451615</v>
      </c>
      <c r="MO104" s="41">
        <v>22.791612903225811</v>
      </c>
      <c r="MP104" s="41">
        <f t="shared" si="98"/>
        <v>-0.5903225806451573</v>
      </c>
      <c r="MQ104" s="41">
        <v>61.96903225806453</v>
      </c>
      <c r="MR104" s="41">
        <f t="shared" si="99"/>
        <v>157.40134193548391</v>
      </c>
      <c r="MS104" s="41">
        <v>150</v>
      </c>
      <c r="MT104" s="41">
        <f t="shared" si="100"/>
        <v>-7.4013419354839129</v>
      </c>
      <c r="MU104" s="41">
        <v>0.34339999999999998</v>
      </c>
      <c r="MV104" s="41">
        <v>0.14989333333333332</v>
      </c>
      <c r="MW104" s="41">
        <v>5.2686666666666659E-2</v>
      </c>
      <c r="MX104" s="41">
        <v>0.31135000000000007</v>
      </c>
      <c r="MY104" s="41">
        <v>7.2856666666666653E-2</v>
      </c>
      <c r="MZ104" s="41">
        <v>5.3996666666666665E-2</v>
      </c>
      <c r="NA104" s="41">
        <v>0.6497664666666666</v>
      </c>
      <c r="NB104" s="41">
        <v>0.62074303333333336</v>
      </c>
      <c r="NC104" s="41">
        <v>0.73364689999999988</v>
      </c>
      <c r="ND104" s="41">
        <v>0.71042596666666669</v>
      </c>
      <c r="NE104" s="41">
        <v>0.34605186666666671</v>
      </c>
      <c r="NF104" s="41">
        <v>0.48023269999999996</v>
      </c>
      <c r="NG104" s="41">
        <v>0.39208176666666666</v>
      </c>
      <c r="NH104" s="41">
        <v>0.72803670000000009</v>
      </c>
      <c r="NI104" s="41">
        <v>0.7044347666666666</v>
      </c>
      <c r="NJ104" s="41">
        <v>1.8860000000000002E-2</v>
      </c>
      <c r="NK104" s="41">
        <v>3.7373846999999998</v>
      </c>
      <c r="NL104" s="41">
        <v>3.2937031333333326</v>
      </c>
      <c r="NM104" s="41">
        <v>0.53429959999999999</v>
      </c>
      <c r="NN104" s="41">
        <v>0.60329516666666683</v>
      </c>
      <c r="NO104" s="41">
        <v>0.66494933333333328</v>
      </c>
      <c r="NP104" s="41">
        <v>0.71448726666666684</v>
      </c>
      <c r="NQ104" s="41">
        <v>24.202333333333321</v>
      </c>
      <c r="NR104" s="41">
        <v>22.943999999999999</v>
      </c>
      <c r="NS104" s="41">
        <v>23.285</v>
      </c>
      <c r="NT104" s="41">
        <v>23.284666666666666</v>
      </c>
      <c r="NU104" s="41">
        <f t="shared" si="101"/>
        <v>-0.91733333333332112</v>
      </c>
      <c r="NV104" s="41">
        <v>75.960666666666683</v>
      </c>
      <c r="NW104" s="41">
        <f t="shared" si="102"/>
        <v>192.94009333333338</v>
      </c>
      <c r="NX104" s="41">
        <v>174</v>
      </c>
      <c r="NY104" s="41">
        <f t="shared" si="103"/>
        <v>-18.94009333333338</v>
      </c>
      <c r="NZ104" s="41">
        <v>0.31109677419354848</v>
      </c>
      <c r="OA104" s="41">
        <v>0.13707741935483869</v>
      </c>
      <c r="OB104" s="41">
        <v>4.8970967741935476E-2</v>
      </c>
      <c r="OC104" s="41">
        <v>0.27585483870967742</v>
      </c>
      <c r="OD104" s="41">
        <v>6.7974193548387074E-2</v>
      </c>
      <c r="OE104" s="41">
        <v>4.7948387096774188E-2</v>
      </c>
      <c r="OF104" s="41">
        <v>0.6409711612903225</v>
      </c>
      <c r="OG104" s="41">
        <v>0.60436419354838722</v>
      </c>
      <c r="OH104" s="41">
        <v>0.72787187096774197</v>
      </c>
      <c r="OI104" s="41">
        <v>0.69842551612903192</v>
      </c>
      <c r="OJ104" s="41">
        <v>0.33706067741935486</v>
      </c>
      <c r="OK104" s="41">
        <v>0.4739926774193548</v>
      </c>
      <c r="OL104" s="41">
        <v>0.38785535483870975</v>
      </c>
      <c r="OM104" s="41">
        <v>0.73269516129032264</v>
      </c>
      <c r="ON104" s="41">
        <v>0.70382683870967755</v>
      </c>
      <c r="OO104" s="41">
        <v>2.0025806451612907E-2</v>
      </c>
      <c r="OP104" s="41">
        <v>3.5932611935483876</v>
      </c>
      <c r="OQ104" s="41">
        <v>3.0724942903225796</v>
      </c>
      <c r="OR104" s="41">
        <v>0.53288648387096782</v>
      </c>
      <c r="OS104" s="41">
        <v>0.60491393548387085</v>
      </c>
      <c r="OT104" s="41">
        <v>0.66285458064516123</v>
      </c>
      <c r="OU104" s="41">
        <v>0.71479216129032275</v>
      </c>
      <c r="OV104" s="41">
        <v>14.323225806451612</v>
      </c>
      <c r="OW104" s="41">
        <v>14.352258064516132</v>
      </c>
      <c r="OX104" s="41">
        <v>14.754193548387097</v>
      </c>
      <c r="OY104" s="41">
        <v>14.493870967741934</v>
      </c>
      <c r="OZ104" s="41">
        <f t="shared" si="104"/>
        <v>0.43096774193548448</v>
      </c>
      <c r="PA104" s="41">
        <v>46.556774193548392</v>
      </c>
      <c r="PB104" s="41">
        <f t="shared" si="105"/>
        <v>118.25420645161292</v>
      </c>
      <c r="PC104" s="41">
        <v>184</v>
      </c>
      <c r="PD104" s="41">
        <f t="shared" si="106"/>
        <v>65.745793548387084</v>
      </c>
      <c r="PE104" s="41">
        <v>0.32085747126436776</v>
      </c>
      <c r="PF104" s="41">
        <v>0.12574827586206896</v>
      </c>
      <c r="PG104" s="41">
        <v>8.230804597701151E-2</v>
      </c>
      <c r="PH104" s="41">
        <v>0.28359770114942529</v>
      </c>
      <c r="PI104" s="41">
        <v>8.4267816091954023E-2</v>
      </c>
      <c r="PJ104" s="41">
        <v>6.6491954022988478E-2</v>
      </c>
      <c r="PK104" s="41">
        <v>0.58359919540229888</v>
      </c>
      <c r="PL104" s="41">
        <v>0.54157514942528717</v>
      </c>
      <c r="PM104" s="41">
        <v>0.59150082758620681</v>
      </c>
      <c r="PN104" s="41">
        <v>0.5500269080459772</v>
      </c>
      <c r="PO104" s="41">
        <v>0.19759312643678156</v>
      </c>
      <c r="PP104" s="41">
        <v>0.20930763218390808</v>
      </c>
      <c r="PQ104" s="41">
        <v>0.43663932183908044</v>
      </c>
      <c r="PR104" s="41">
        <v>0.65647008045977018</v>
      </c>
      <c r="PS104" s="41">
        <v>0.61998149425287352</v>
      </c>
      <c r="PT104" s="41">
        <v>1.7775862068965521E-2</v>
      </c>
      <c r="PU104" s="41">
        <v>2.8238126666666674</v>
      </c>
      <c r="PV104" s="41">
        <v>2.3798876551724124</v>
      </c>
      <c r="PW104" s="41">
        <v>0.73905032183908037</v>
      </c>
      <c r="PX104" s="41">
        <v>0.7487904827586207</v>
      </c>
      <c r="PY104" s="41">
        <v>0.81810179310344855</v>
      </c>
      <c r="PZ104" s="41">
        <v>0.82487267816091947</v>
      </c>
      <c r="QA104" s="41">
        <v>24.271724137931034</v>
      </c>
      <c r="QB104" s="41">
        <v>24.559885057471266</v>
      </c>
      <c r="QC104" s="41">
        <v>24.835747126436761</v>
      </c>
      <c r="QD104" s="41">
        <v>24.254827586206897</v>
      </c>
      <c r="QE104" s="41">
        <f t="shared" si="107"/>
        <v>0.56402298850572663</v>
      </c>
      <c r="QF104" s="41">
        <v>70.084827586206814</v>
      </c>
      <c r="QG104" s="41">
        <f t="shared" si="108"/>
        <v>178.01546206896532</v>
      </c>
      <c r="QH104" s="41">
        <v>185</v>
      </c>
      <c r="QI104" s="41">
        <f t="shared" si="109"/>
        <v>6.98453793103468</v>
      </c>
      <c r="QJ104" s="41">
        <v>0.25714444444444445</v>
      </c>
      <c r="QK104" s="41">
        <v>0.15295555555555554</v>
      </c>
      <c r="QL104" s="41">
        <v>9.9359259259259258E-2</v>
      </c>
      <c r="QM104" s="41">
        <v>0.18598518518518517</v>
      </c>
      <c r="QN104" s="41">
        <v>8.7214814814814828E-2</v>
      </c>
      <c r="QO104" s="41">
        <v>7.1696296296296314E-2</v>
      </c>
      <c r="QP104" s="41">
        <v>0.49256355555555553</v>
      </c>
      <c r="QQ104" s="41">
        <v>0.36138551851851847</v>
      </c>
      <c r="QR104" s="41">
        <v>0.44247281481481476</v>
      </c>
      <c r="QS104" s="41">
        <v>0.30405655555555555</v>
      </c>
      <c r="QT104" s="41">
        <v>0.27276974074074073</v>
      </c>
      <c r="QU104" s="41">
        <v>0.2123072962962963</v>
      </c>
      <c r="QV104" s="41">
        <v>0.25404333333333334</v>
      </c>
      <c r="QW104" s="41">
        <v>0.56320644444444445</v>
      </c>
      <c r="QX104" s="41">
        <v>0.44334607407407417</v>
      </c>
      <c r="QY104" s="41">
        <v>1.5518518518518518E-2</v>
      </c>
      <c r="QZ104" s="41">
        <v>1.9579206296296296</v>
      </c>
      <c r="RA104" s="41">
        <v>1.138155074074074</v>
      </c>
      <c r="RB104" s="41">
        <v>0.57633133333333342</v>
      </c>
      <c r="RC104" s="41">
        <v>0.51476866666666665</v>
      </c>
      <c r="RD104" s="41">
        <v>0.6600827777777778</v>
      </c>
      <c r="RE104" s="41">
        <v>0.61138422222222222</v>
      </c>
      <c r="RF104" s="41">
        <v>25.734444444444435</v>
      </c>
      <c r="RG104" s="41">
        <v>30.837407407407404</v>
      </c>
      <c r="RH104" s="41">
        <v>31.284814814814812</v>
      </c>
      <c r="RI104" s="41">
        <v>30.318888888888885</v>
      </c>
      <c r="RJ104" s="41">
        <f t="shared" si="110"/>
        <v>5.5503703703703771</v>
      </c>
      <c r="RK104" s="41">
        <v>70.318888888888878</v>
      </c>
      <c r="RL104" s="41">
        <f t="shared" si="111"/>
        <v>178.60997777777774</v>
      </c>
      <c r="RM104" s="41">
        <v>197</v>
      </c>
      <c r="RN104" s="41">
        <f t="shared" si="112"/>
        <v>18.390022222222257</v>
      </c>
      <c r="RO104" s="41">
        <v>0.24366102941176471</v>
      </c>
      <c r="RP104" s="41">
        <v>0.12667500000000004</v>
      </c>
      <c r="RQ104" s="41">
        <v>0.1025661764705882</v>
      </c>
      <c r="RR104" s="41">
        <v>0.17690441176470589</v>
      </c>
      <c r="RS104" s="41">
        <v>9.9619852941176423E-2</v>
      </c>
      <c r="RT104" s="41">
        <v>7.0898529411764735E-2</v>
      </c>
      <c r="RU104" s="41">
        <v>0.41874355147058817</v>
      </c>
      <c r="RV104" s="41">
        <v>0.27910235294117652</v>
      </c>
      <c r="RW104" s="41">
        <v>0.40668463235294128</v>
      </c>
      <c r="RX104" s="41">
        <v>0.26562523529411758</v>
      </c>
      <c r="RY104" s="41">
        <v>0.11892573529411767</v>
      </c>
      <c r="RZ104" s="41">
        <v>0.10471216911764714</v>
      </c>
      <c r="SA104" s="41">
        <v>0.31544311029411765</v>
      </c>
      <c r="SB104" s="41">
        <v>0.5484320588235293</v>
      </c>
      <c r="SC104" s="41">
        <v>0.42750097058823511</v>
      </c>
      <c r="SD104" s="41">
        <v>2.8721323529411754E-2</v>
      </c>
      <c r="SE104" s="41">
        <v>1.450370955882353</v>
      </c>
      <c r="SF104" s="41">
        <v>0.77897551470588189</v>
      </c>
      <c r="SG104" s="41">
        <v>0.7782411617647057</v>
      </c>
      <c r="SH104" s="41">
        <v>0.7536198897058819</v>
      </c>
      <c r="SI104" s="41">
        <v>0.83015080147058828</v>
      </c>
      <c r="SJ104" s="41">
        <v>0.81147435294117631</v>
      </c>
      <c r="SK104" s="41">
        <v>29.597132352941184</v>
      </c>
      <c r="SL104" s="41">
        <v>33.970294117647065</v>
      </c>
      <c r="SM104" s="41">
        <v>34.068088235294091</v>
      </c>
      <c r="SN104" s="41">
        <v>33.682720588235298</v>
      </c>
      <c r="SO104" s="41">
        <f t="shared" si="113"/>
        <v>4.4709558823529072</v>
      </c>
      <c r="SP104" s="42">
        <v>73.93330882352916</v>
      </c>
      <c r="SQ104" s="42">
        <f t="shared" si="114"/>
        <v>187.79060441176406</v>
      </c>
      <c r="SR104" s="42">
        <v>202.5</v>
      </c>
      <c r="SS104" s="42">
        <f t="shared" si="115"/>
        <v>14.709395588235935</v>
      </c>
      <c r="ST104" s="41">
        <v>0.20583389830508475</v>
      </c>
      <c r="SU104" s="41">
        <v>0.12911864406779661</v>
      </c>
      <c r="SV104" s="41">
        <v>0.13765762711864407</v>
      </c>
      <c r="SW104" s="41">
        <v>0.15707288135593223</v>
      </c>
      <c r="SX104" s="41">
        <v>0.10762881355932205</v>
      </c>
      <c r="SY104" s="41">
        <v>7.5033898305084751E-2</v>
      </c>
      <c r="SZ104" s="41">
        <v>0.31253757627118633</v>
      </c>
      <c r="TA104" s="41">
        <v>0.18658713559322035</v>
      </c>
      <c r="TB104" s="41">
        <v>0.19768367796610165</v>
      </c>
      <c r="TC104" s="41">
        <v>6.5640406779661042E-2</v>
      </c>
      <c r="TD104" s="41">
        <v>9.0286983050847494E-2</v>
      </c>
      <c r="TE104" s="41">
        <v>-3.247203389830508E-2</v>
      </c>
      <c r="TF104" s="41">
        <v>0.22853779661016951</v>
      </c>
      <c r="TG104" s="41">
        <v>0.46524055932203384</v>
      </c>
      <c r="TH104" s="41">
        <v>0.35349450847457625</v>
      </c>
      <c r="TI104" s="41">
        <v>3.2594915254237307E-2</v>
      </c>
      <c r="TJ104" s="41">
        <v>0.91432306779660999</v>
      </c>
      <c r="TK104" s="41">
        <v>0.46105410169491534</v>
      </c>
      <c r="TL104" s="41">
        <v>1.1638775932203391</v>
      </c>
      <c r="TM104" s="41">
        <v>0.73030977966101718</v>
      </c>
      <c r="TN104" s="41">
        <v>1.1313957288135592</v>
      </c>
      <c r="TO104" s="41">
        <v>0.77818767796610178</v>
      </c>
      <c r="TP104" s="41">
        <v>34.888983050847465</v>
      </c>
      <c r="TQ104" s="41">
        <v>40.38627118644068</v>
      </c>
      <c r="TR104" s="41">
        <v>41.480677966101688</v>
      </c>
      <c r="TS104" s="41">
        <v>39.677288135593237</v>
      </c>
      <c r="TT104" s="41">
        <f t="shared" si="62"/>
        <v>6.591694915254223</v>
      </c>
      <c r="TU104" s="41">
        <v>75.973559322033836</v>
      </c>
      <c r="TV104" s="41">
        <f t="shared" si="65"/>
        <v>192.97284067796593</v>
      </c>
      <c r="TW104" s="41">
        <v>207</v>
      </c>
      <c r="TX104" s="41">
        <f t="shared" si="66"/>
        <v>14.027159322034066</v>
      </c>
      <c r="TY104" s="41">
        <v>0.21210999999999997</v>
      </c>
      <c r="TZ104" s="41">
        <v>0.131995</v>
      </c>
      <c r="UA104" s="41">
        <v>0.14108500000000004</v>
      </c>
      <c r="UB104" s="41">
        <v>0.15382000000000001</v>
      </c>
      <c r="UC104" s="41">
        <v>0.11613499999999996</v>
      </c>
      <c r="UD104" s="41">
        <v>7.5755000000000003E-2</v>
      </c>
      <c r="UE104" s="41">
        <v>0.28987975000000005</v>
      </c>
      <c r="UF104" s="41">
        <v>0.13941530000000002</v>
      </c>
      <c r="UG104" s="41">
        <v>0.19870659999999998</v>
      </c>
      <c r="UH104" s="41">
        <v>4.2983500000000001E-2</v>
      </c>
      <c r="UI104" s="41">
        <v>6.3116350000000015E-2</v>
      </c>
      <c r="UJ104" s="41">
        <v>-3.4069450000000008E-2</v>
      </c>
      <c r="UK104" s="41">
        <v>0.23091794999999998</v>
      </c>
      <c r="UL104" s="41">
        <v>0.47132260000000004</v>
      </c>
      <c r="UM104" s="41">
        <v>0.34002625000000003</v>
      </c>
      <c r="UN104" s="41">
        <v>4.0379999999999992E-2</v>
      </c>
      <c r="UO104" s="41">
        <v>0.82877524999999996</v>
      </c>
      <c r="UP104" s="41">
        <v>0.32602454999999997</v>
      </c>
      <c r="UQ104" s="41">
        <v>1.1731380999999999</v>
      </c>
      <c r="UR104" s="41">
        <v>0.79193049999999998</v>
      </c>
      <c r="US104" s="41">
        <v>1.13889095</v>
      </c>
      <c r="UT104" s="41">
        <v>0.82774190000000003</v>
      </c>
      <c r="UU104" s="41">
        <v>32.639499999999998</v>
      </c>
      <c r="UV104" s="41">
        <v>37.717499999999994</v>
      </c>
      <c r="UW104" s="41">
        <v>38.059000000000012</v>
      </c>
      <c r="UX104" s="41">
        <v>37.319000000000003</v>
      </c>
      <c r="UY104" s="41">
        <f t="shared" si="116"/>
        <v>5.4195000000000135</v>
      </c>
      <c r="UZ104" s="42">
        <v>75.989999999999995</v>
      </c>
      <c r="VA104" s="42">
        <f t="shared" si="117"/>
        <v>193.0146</v>
      </c>
      <c r="VB104" s="42">
        <v>206</v>
      </c>
      <c r="VC104" s="42">
        <f t="shared" si="118"/>
        <v>12.985399999999998</v>
      </c>
      <c r="VD104" s="41">
        <f t="shared" si="124"/>
        <v>25.928978294298577</v>
      </c>
      <c r="VE104" s="41">
        <f t="shared" si="125"/>
        <v>26.363687212211193</v>
      </c>
      <c r="VF104" s="41">
        <f t="shared" si="120"/>
        <v>7.2445131168759378</v>
      </c>
    </row>
    <row r="105" spans="1:578" x14ac:dyDescent="0.25">
      <c r="A105" s="4">
        <v>2</v>
      </c>
      <c r="B105" s="4">
        <v>11</v>
      </c>
      <c r="C105" s="28">
        <v>1104</v>
      </c>
      <c r="D105" s="9">
        <v>22</v>
      </c>
      <c r="E105" s="58">
        <v>-9999</v>
      </c>
      <c r="F105" s="4">
        <v>4</v>
      </c>
      <c r="G105" s="4">
        <v>48.8</v>
      </c>
      <c r="H105" s="40">
        <v>260.89999999999998</v>
      </c>
      <c r="I105" s="40">
        <f t="shared" si="73"/>
        <v>309.7</v>
      </c>
      <c r="J105" s="41">
        <f t="shared" si="74"/>
        <v>0.64053774560496379</v>
      </c>
      <c r="K105" s="4" t="s">
        <v>7</v>
      </c>
      <c r="L105" s="42">
        <v>150</v>
      </c>
      <c r="M105" s="42">
        <f t="shared" si="122"/>
        <v>168.00000000000003</v>
      </c>
      <c r="N105" s="42">
        <v>-9999</v>
      </c>
      <c r="O105" s="42">
        <v>-9999</v>
      </c>
      <c r="P105" s="42">
        <v>-9999</v>
      </c>
      <c r="Q105" s="42">
        <v>-9999</v>
      </c>
      <c r="R105" s="42">
        <v>-9999</v>
      </c>
      <c r="S105" s="42">
        <v>-9999</v>
      </c>
      <c r="T105" s="42">
        <v>-9999</v>
      </c>
      <c r="U105" s="42">
        <v>-9999</v>
      </c>
      <c r="V105" s="42">
        <v>-9999</v>
      </c>
      <c r="W105" s="42">
        <v>-9999</v>
      </c>
      <c r="X105" s="42">
        <v>-9999</v>
      </c>
      <c r="Y105" s="42">
        <v>-9999</v>
      </c>
      <c r="Z105" s="42">
        <v>-9999</v>
      </c>
      <c r="AA105" s="42">
        <v>-9999</v>
      </c>
      <c r="AB105" s="42">
        <v>-9999</v>
      </c>
      <c r="AC105" s="42">
        <v>-9999</v>
      </c>
      <c r="AD105" s="42">
        <v>-9999</v>
      </c>
      <c r="AE105" s="42">
        <v>-9999</v>
      </c>
      <c r="AF105" s="42">
        <v>-9999</v>
      </c>
      <c r="AG105" s="4">
        <v>8.4</v>
      </c>
      <c r="AH105" s="4">
        <v>7.2</v>
      </c>
      <c r="AI105" s="4">
        <v>0.41</v>
      </c>
      <c r="AJ105" s="4" t="s">
        <v>38</v>
      </c>
      <c r="AK105" s="42">
        <v>-9999</v>
      </c>
      <c r="AL105" s="4">
        <v>235</v>
      </c>
      <c r="AM105" s="4">
        <v>0.73</v>
      </c>
      <c r="AN105" s="4">
        <v>4034</v>
      </c>
      <c r="AO105" s="4">
        <v>197</v>
      </c>
      <c r="AP105" s="4">
        <v>233</v>
      </c>
      <c r="AQ105" s="4">
        <v>23.4</v>
      </c>
      <c r="AR105" s="4">
        <v>0</v>
      </c>
      <c r="AS105" s="4">
        <v>3</v>
      </c>
      <c r="AT105" s="4">
        <v>86</v>
      </c>
      <c r="AU105" s="4">
        <v>7</v>
      </c>
      <c r="AV105" s="4">
        <v>4</v>
      </c>
      <c r="AW105" s="4">
        <v>35</v>
      </c>
      <c r="AX105" s="4">
        <v>48</v>
      </c>
      <c r="AY105" s="42">
        <v>-9999</v>
      </c>
      <c r="AZ105" s="42">
        <v>-9999</v>
      </c>
      <c r="BA105" s="42">
        <v>-9999</v>
      </c>
      <c r="BB105" s="42">
        <v>-9999</v>
      </c>
      <c r="BC105" s="42">
        <v>-9999</v>
      </c>
      <c r="BD105" s="42">
        <v>-9999</v>
      </c>
      <c r="BE105" s="42">
        <v>-9999</v>
      </c>
      <c r="BF105" s="42">
        <v>-9999</v>
      </c>
      <c r="BG105" s="42">
        <v>-9999</v>
      </c>
      <c r="BH105" s="42">
        <v>-9999</v>
      </c>
      <c r="BI105" s="42">
        <v>-9999</v>
      </c>
      <c r="BJ105" s="42">
        <v>-9999</v>
      </c>
      <c r="BK105" s="42">
        <v>-9999</v>
      </c>
      <c r="BL105" s="42">
        <v>-9999</v>
      </c>
      <c r="BM105" s="42">
        <v>-9999</v>
      </c>
      <c r="BN105" s="42">
        <v>-9999</v>
      </c>
      <c r="BO105" s="42">
        <v>-9999</v>
      </c>
      <c r="BP105" s="42">
        <v>-9999</v>
      </c>
      <c r="BQ105" s="42">
        <v>-9999</v>
      </c>
      <c r="BR105" s="42">
        <v>-9999</v>
      </c>
      <c r="BS105" s="42">
        <v>-9999</v>
      </c>
      <c r="BT105" s="42">
        <v>-9999</v>
      </c>
      <c r="BU105" s="42">
        <v>-9999</v>
      </c>
      <c r="BV105" s="42">
        <v>-9999</v>
      </c>
      <c r="BW105" s="42">
        <v>-9999</v>
      </c>
      <c r="BX105" s="42">
        <v>-9999</v>
      </c>
      <c r="BY105" s="42">
        <v>-9999</v>
      </c>
      <c r="BZ105" s="42">
        <v>-9999</v>
      </c>
      <c r="CA105" s="42">
        <v>-9999</v>
      </c>
      <c r="CB105" s="42">
        <v>-9999</v>
      </c>
      <c r="CC105" s="42">
        <v>-9999</v>
      </c>
      <c r="CD105" s="63">
        <v>-9999</v>
      </c>
      <c r="CE105" s="60">
        <v>-9999</v>
      </c>
      <c r="CF105" s="42">
        <v>-9999</v>
      </c>
      <c r="CG105" s="42">
        <v>-9999</v>
      </c>
      <c r="CH105" s="61">
        <v>-9999</v>
      </c>
      <c r="CI105" s="60">
        <v>-9999</v>
      </c>
      <c r="CJ105" s="42">
        <v>-9999</v>
      </c>
      <c r="CK105" s="42">
        <v>-9999</v>
      </c>
      <c r="CL105" s="62">
        <v>-9999</v>
      </c>
      <c r="CM105" s="60">
        <v>-9999</v>
      </c>
      <c r="CN105" s="42">
        <v>-9999</v>
      </c>
      <c r="CO105" s="42">
        <v>-9999</v>
      </c>
      <c r="CP105" s="62">
        <v>-9999</v>
      </c>
      <c r="CQ105" s="60">
        <v>-9999</v>
      </c>
      <c r="CR105" s="42">
        <v>-9999</v>
      </c>
      <c r="CS105" s="42">
        <v>-9999</v>
      </c>
      <c r="CT105" s="8">
        <v>1213.5999999999999</v>
      </c>
      <c r="CU105" s="8">
        <v>4.3101333115236855</v>
      </c>
      <c r="CV105" s="8">
        <v>4.7672625000000002</v>
      </c>
      <c r="CW105" s="8">
        <v>2545.6957740422308</v>
      </c>
      <c r="CX105" s="25">
        <f t="shared" si="126"/>
        <v>2545.6957740422308</v>
      </c>
      <c r="CY105" s="25">
        <f t="shared" si="75"/>
        <v>2638.2608695652175</v>
      </c>
      <c r="CZ105" s="60">
        <v>-9999</v>
      </c>
      <c r="DA105" s="43">
        <v>2.8</v>
      </c>
      <c r="DB105" s="41">
        <f t="shared" si="76"/>
        <v>71.27948167318246</v>
      </c>
      <c r="DC105" s="41">
        <v>66.900000000000006</v>
      </c>
      <c r="DD105" s="41">
        <v>1395</v>
      </c>
      <c r="DE105" s="41">
        <f t="shared" si="70"/>
        <v>47.956989247311824</v>
      </c>
      <c r="DF105" s="41">
        <v>0</v>
      </c>
      <c r="DG105" s="41">
        <v>0.79373076923076902</v>
      </c>
      <c r="DH105" s="41">
        <v>0.58139230769230776</v>
      </c>
      <c r="DI105" s="41">
        <v>0.49608974358974367</v>
      </c>
      <c r="DJ105" s="41">
        <v>0.75382051282051254</v>
      </c>
      <c r="DK105" s="41">
        <v>0.50483076923076919</v>
      </c>
      <c r="DL105" s="41">
        <v>0.31489999999999996</v>
      </c>
      <c r="DM105" s="41">
        <v>0.22228756410256409</v>
      </c>
      <c r="DN105" s="41">
        <v>0.1977614615384615</v>
      </c>
      <c r="DO105" s="41">
        <v>0.23057241025641032</v>
      </c>
      <c r="DP105" s="41">
        <v>0.20613997435897433</v>
      </c>
      <c r="DQ105" s="41">
        <v>7.0436615384615375E-2</v>
      </c>
      <c r="DR105" s="41">
        <v>7.9146564102564085E-2</v>
      </c>
      <c r="DS105" s="41">
        <v>0.15424087179487181</v>
      </c>
      <c r="DT105" s="41">
        <v>0.43171987179487176</v>
      </c>
      <c r="DU105" s="41">
        <v>0.41062407692307701</v>
      </c>
      <c r="DV105" s="41">
        <v>0.18993076923076926</v>
      </c>
      <c r="DW105" s="41">
        <v>0.57222787179487189</v>
      </c>
      <c r="DX105" s="41">
        <v>0.49337394871794871</v>
      </c>
      <c r="DY105" s="41">
        <v>0.6676866410256409</v>
      </c>
      <c r="DZ105" s="41">
        <v>0.69344707692307694</v>
      </c>
      <c r="EA105" s="41">
        <v>0.7115685128205127</v>
      </c>
      <c r="EB105" s="41">
        <v>0.73367928205128186</v>
      </c>
      <c r="EC105" s="41">
        <v>21.843076923076918</v>
      </c>
      <c r="ED105" s="41">
        <v>24.015128205128221</v>
      </c>
      <c r="EE105" s="41">
        <v>25.212307692307693</v>
      </c>
      <c r="EF105" s="41">
        <v>26.425384615384608</v>
      </c>
      <c r="EG105" s="41">
        <f t="shared" si="77"/>
        <v>3.369230769230775</v>
      </c>
      <c r="EH105" s="41">
        <v>37.331282051282045</v>
      </c>
      <c r="EI105" s="42">
        <f t="shared" si="78"/>
        <v>94.821456410256403</v>
      </c>
      <c r="EJ105" s="4">
        <v>105</v>
      </c>
      <c r="EK105" s="40">
        <f t="shared" si="79"/>
        <v>10.178543589743597</v>
      </c>
      <c r="EL105" s="41">
        <v>0.73082941176470617</v>
      </c>
      <c r="EM105" s="41">
        <v>0.5199588235294117</v>
      </c>
      <c r="EN105" s="41">
        <v>0.42815294117647051</v>
      </c>
      <c r="EO105" s="41">
        <v>0.69557647058823535</v>
      </c>
      <c r="EP105" s="41">
        <v>0.44198627450980393</v>
      </c>
      <c r="EQ105" s="41">
        <v>0.27683333333333332</v>
      </c>
      <c r="ER105" s="41">
        <v>0.24613015686274506</v>
      </c>
      <c r="ES105" s="41">
        <v>0.22277227450980391</v>
      </c>
      <c r="ET105" s="41">
        <v>0.26098490196078439</v>
      </c>
      <c r="EU105" s="41">
        <v>0.23780664705882359</v>
      </c>
      <c r="EV105" s="41">
        <v>8.1094980392156832E-2</v>
      </c>
      <c r="EW105" s="41">
        <v>9.6869235294117617E-2</v>
      </c>
      <c r="EX105" s="41">
        <v>0.16839456862745097</v>
      </c>
      <c r="EY105" s="41">
        <v>0.45032560784313747</v>
      </c>
      <c r="EZ105" s="41">
        <v>0.43039852941176493</v>
      </c>
      <c r="FA105" s="41">
        <v>0.16515294117647053</v>
      </c>
      <c r="FB105" s="41">
        <v>0.65395241176470587</v>
      </c>
      <c r="FC105" s="41">
        <v>0.57408886274509796</v>
      </c>
      <c r="FD105" s="41">
        <v>0.64484792156862736</v>
      </c>
      <c r="FE105" s="41">
        <v>0.68406788235294125</v>
      </c>
      <c r="FF105" s="41">
        <v>0.69562078431372554</v>
      </c>
      <c r="FG105" s="41">
        <v>0.72908929411764689</v>
      </c>
      <c r="FH105" s="41">
        <v>20.415490196078423</v>
      </c>
      <c r="FI105" s="41">
        <v>23.023333333333341</v>
      </c>
      <c r="FJ105" s="41">
        <v>23.612941176470589</v>
      </c>
      <c r="FK105" s="41">
        <v>24.314117647058815</v>
      </c>
      <c r="FL105" s="41">
        <f t="shared" si="80"/>
        <v>3.1974509803921656</v>
      </c>
      <c r="FM105" s="41">
        <v>39.475686274509812</v>
      </c>
      <c r="FN105" s="40">
        <f t="shared" si="81"/>
        <v>100.26824313725493</v>
      </c>
      <c r="FO105" s="4">
        <v>105</v>
      </c>
      <c r="FP105" s="40">
        <f t="shared" si="82"/>
        <v>4.7317568627450726</v>
      </c>
      <c r="FQ105" s="41">
        <v>0.74682295081967232</v>
      </c>
      <c r="FR105" s="41">
        <v>0.52661803278688524</v>
      </c>
      <c r="FS105" s="41">
        <v>0.40510491803278686</v>
      </c>
      <c r="FT105" s="41">
        <v>0.71726229508196715</v>
      </c>
      <c r="FU105" s="41">
        <v>0.41965245901639359</v>
      </c>
      <c r="FV105" s="41">
        <v>0.27421967213114756</v>
      </c>
      <c r="FW105" s="41">
        <v>0.28032859016393441</v>
      </c>
      <c r="FX105" s="41">
        <v>0.26178959016393444</v>
      </c>
      <c r="FY105" s="41">
        <v>0.2966128196721311</v>
      </c>
      <c r="FZ105" s="41">
        <v>0.27825695081967211</v>
      </c>
      <c r="GA105" s="41">
        <v>0.11318363934426233</v>
      </c>
      <c r="GB105" s="41">
        <v>0.13071737704918032</v>
      </c>
      <c r="GC105" s="41">
        <v>0.17268409836065571</v>
      </c>
      <c r="GD105" s="41">
        <v>0.46268093442622954</v>
      </c>
      <c r="GE105" s="41">
        <v>0.44680331147540969</v>
      </c>
      <c r="GF105" s="41">
        <v>0.14543278688524591</v>
      </c>
      <c r="GG105" s="41">
        <v>0.78172219672131149</v>
      </c>
      <c r="GH105" s="41">
        <v>0.71135077049180306</v>
      </c>
      <c r="GI105" s="41">
        <v>0.58282306557377039</v>
      </c>
      <c r="GJ105" s="41">
        <v>0.61803160655737721</v>
      </c>
      <c r="GK105" s="41">
        <v>0.64394488524590143</v>
      </c>
      <c r="GL105" s="41">
        <v>0.67385234426229501</v>
      </c>
      <c r="GM105" s="41">
        <v>19.88524590163934</v>
      </c>
      <c r="GN105" s="41">
        <v>25.063442622950816</v>
      </c>
      <c r="GO105" s="41">
        <v>25.791803278688512</v>
      </c>
      <c r="GP105" s="41">
        <v>26.2755737704918</v>
      </c>
      <c r="GQ105" s="41">
        <f t="shared" si="83"/>
        <v>5.9065573770491717</v>
      </c>
      <c r="GR105" s="40">
        <v>39.382622950819673</v>
      </c>
      <c r="GS105" s="40">
        <f t="shared" si="84"/>
        <v>100.03186229508196</v>
      </c>
      <c r="GT105" s="4">
        <v>104</v>
      </c>
      <c r="GU105" s="41">
        <f t="shared" si="85"/>
        <v>3.9681377049180355</v>
      </c>
      <c r="GV105" s="41">
        <v>0.7762520833333334</v>
      </c>
      <c r="GW105" s="41">
        <v>0.52308333333333334</v>
      </c>
      <c r="GX105" s="41">
        <v>0.3668520833333333</v>
      </c>
      <c r="GY105" s="41">
        <v>0.74616875000000016</v>
      </c>
      <c r="GZ105" s="41">
        <v>0.38434999999999997</v>
      </c>
      <c r="HA105" s="41">
        <v>0.26096875000000003</v>
      </c>
      <c r="HB105" s="41">
        <v>0.33779891666666667</v>
      </c>
      <c r="HC105" s="41">
        <v>0.32030062500000006</v>
      </c>
      <c r="HD105" s="41">
        <v>0.35838460416666656</v>
      </c>
      <c r="HE105" s="41">
        <v>0.34112785416666663</v>
      </c>
      <c r="HF105" s="41">
        <v>0.15349508333333337</v>
      </c>
      <c r="HG105" s="41">
        <v>0.176357875</v>
      </c>
      <c r="HH105" s="41">
        <v>0.1946134791666666</v>
      </c>
      <c r="HI105" s="41">
        <v>0.49665041666666659</v>
      </c>
      <c r="HJ105" s="41">
        <v>0.48167987499999992</v>
      </c>
      <c r="HK105" s="41">
        <v>0.12338125</v>
      </c>
      <c r="HL105" s="41">
        <v>1.0274672708333332</v>
      </c>
      <c r="HM105" s="41">
        <v>0.94843866666666665</v>
      </c>
      <c r="HN105" s="41">
        <v>0.54542160416666652</v>
      </c>
      <c r="HO105" s="41">
        <v>0.57964022916666658</v>
      </c>
      <c r="HP105" s="41">
        <v>0.61926056249999983</v>
      </c>
      <c r="HQ105" s="41">
        <v>0.64784493750000005</v>
      </c>
      <c r="HR105" s="41">
        <v>15.600624999999996</v>
      </c>
      <c r="HS105" s="41">
        <v>20.525624999999998</v>
      </c>
      <c r="HT105" s="41">
        <v>21.099374999999995</v>
      </c>
      <c r="HU105" s="41">
        <v>21.585833333333337</v>
      </c>
      <c r="HV105" s="41">
        <f t="shared" si="86"/>
        <v>5.4987499999999994</v>
      </c>
      <c r="HW105" s="41">
        <v>38.939583333333317</v>
      </c>
      <c r="HX105" s="41">
        <f t="shared" si="87"/>
        <v>98.906541666666627</v>
      </c>
      <c r="HY105" s="4">
        <v>106</v>
      </c>
      <c r="HZ105" s="40">
        <f t="shared" si="88"/>
        <v>7.0934583333333734</v>
      </c>
      <c r="IA105" s="41">
        <v>0.73085740740740746</v>
      </c>
      <c r="IB105" s="41">
        <v>0.43175740740740726</v>
      </c>
      <c r="IC105" s="41">
        <v>0.26113333333333327</v>
      </c>
      <c r="ID105" s="41">
        <v>0.67558888888888879</v>
      </c>
      <c r="IE105" s="41">
        <v>0.29515740740740748</v>
      </c>
      <c r="IF105" s="41">
        <v>0.19875185185185198</v>
      </c>
      <c r="IG105" s="41">
        <v>0.42494875925925929</v>
      </c>
      <c r="IH105" s="41">
        <v>0.39219150000000019</v>
      </c>
      <c r="II105" s="41">
        <v>0.47417022222222216</v>
      </c>
      <c r="IJ105" s="41">
        <v>0.44305590740740741</v>
      </c>
      <c r="IK105" s="41">
        <v>0.18908457407407397</v>
      </c>
      <c r="IL105" s="41">
        <v>0.24785394444444447</v>
      </c>
      <c r="IM105" s="41">
        <v>0.25702249999999999</v>
      </c>
      <c r="IN105" s="41">
        <v>0.5724245185185185</v>
      </c>
      <c r="IO105" s="41">
        <v>0.54531640740740728</v>
      </c>
      <c r="IP105" s="41">
        <v>9.6405555555555536E-2</v>
      </c>
      <c r="IQ105" s="41">
        <v>1.4964550925925926</v>
      </c>
      <c r="IR105" s="41">
        <v>1.307706925925926</v>
      </c>
      <c r="IS105" s="41">
        <v>0.54376418518518521</v>
      </c>
      <c r="IT105" s="41">
        <v>0.60944574074074054</v>
      </c>
      <c r="IU105" s="41">
        <v>0.63674518518518519</v>
      </c>
      <c r="IV105" s="41">
        <v>0.68897422222222227</v>
      </c>
      <c r="IW105" s="41">
        <v>21.668148148148152</v>
      </c>
      <c r="IX105" s="41">
        <v>22.446851851851857</v>
      </c>
      <c r="IY105" s="41">
        <v>23.389444444444447</v>
      </c>
      <c r="IZ105" s="41">
        <v>23.677407407407411</v>
      </c>
      <c r="JA105" s="41">
        <f t="shared" si="89"/>
        <v>1.7212962962962948</v>
      </c>
      <c r="JB105" s="41">
        <v>41.592592592592602</v>
      </c>
      <c r="JC105" s="41">
        <f t="shared" si="90"/>
        <v>105.64518518518521</v>
      </c>
      <c r="JD105" s="41">
        <v>112</v>
      </c>
      <c r="JE105" s="41">
        <f t="shared" si="91"/>
        <v>6.3548148148147874</v>
      </c>
      <c r="JF105" s="41">
        <v>0.67136444444444454</v>
      </c>
      <c r="JG105" s="41">
        <v>0.35954222222222226</v>
      </c>
      <c r="JH105" s="41">
        <v>0.18454222222222225</v>
      </c>
      <c r="JI105" s="41">
        <v>0.61414444444444427</v>
      </c>
      <c r="JJ105" s="41">
        <v>0.21750888888888889</v>
      </c>
      <c r="JK105" s="41">
        <v>0.15672666666666668</v>
      </c>
      <c r="JL105" s="41">
        <v>0.51062131111111098</v>
      </c>
      <c r="JM105" s="41">
        <v>0.47699088888888885</v>
      </c>
      <c r="JN105" s="41">
        <v>0.56906424444444437</v>
      </c>
      <c r="JO105" s="41">
        <v>0.53820048888888883</v>
      </c>
      <c r="JP105" s="41">
        <v>0.24707608888888891</v>
      </c>
      <c r="JQ105" s="41">
        <v>0.32336762222222232</v>
      </c>
      <c r="JR105" s="41">
        <v>0.30205959999999998</v>
      </c>
      <c r="JS105" s="41">
        <v>0.62121068888888908</v>
      </c>
      <c r="JT105" s="41">
        <v>0.59305631111111112</v>
      </c>
      <c r="JU105" s="41">
        <v>6.0782222222222231E-2</v>
      </c>
      <c r="JV105" s="41">
        <v>2.1125394000000006</v>
      </c>
      <c r="JW105" s="41">
        <v>1.8469276000000001</v>
      </c>
      <c r="JX105" s="41">
        <v>0.53140184444444449</v>
      </c>
      <c r="JY105" s="41">
        <v>0.59406153333333322</v>
      </c>
      <c r="JZ105" s="41">
        <v>0.63966324444444445</v>
      </c>
      <c r="KA105" s="41">
        <v>0.68758746666666659</v>
      </c>
      <c r="KB105" s="41">
        <v>24.372666666666671</v>
      </c>
      <c r="KC105" s="41">
        <v>22.301999999999996</v>
      </c>
      <c r="KD105" s="41">
        <v>22.729555555555553</v>
      </c>
      <c r="KE105" s="41">
        <v>22.835777777777782</v>
      </c>
      <c r="KF105" s="41">
        <f t="shared" si="92"/>
        <v>-1.6431111111111179</v>
      </c>
      <c r="KG105" s="41">
        <v>43.328666666666649</v>
      </c>
      <c r="KH105" s="41">
        <f t="shared" si="93"/>
        <v>110.05481333333329</v>
      </c>
      <c r="KI105" s="41">
        <v>120</v>
      </c>
      <c r="KJ105" s="41">
        <f t="shared" si="94"/>
        <v>9.9451866666667144</v>
      </c>
      <c r="KK105" s="41">
        <v>0.41969000000000001</v>
      </c>
      <c r="KL105" s="41">
        <v>0.20375999999999997</v>
      </c>
      <c r="KM105" s="41">
        <v>9.0520000000000003E-2</v>
      </c>
      <c r="KN105" s="41">
        <v>0.38163999999999998</v>
      </c>
      <c r="KO105" s="41">
        <v>0.11384333333333331</v>
      </c>
      <c r="KP105" s="41">
        <v>8.2443333333333341E-2</v>
      </c>
      <c r="KQ105" s="41">
        <v>0.57287389999999994</v>
      </c>
      <c r="KR105" s="41">
        <v>0.54043813333333324</v>
      </c>
      <c r="KS105" s="41">
        <v>0.6450087333333332</v>
      </c>
      <c r="KT105" s="41">
        <v>0.61671733333333345</v>
      </c>
      <c r="KU105" s="41">
        <v>0.28299000000000002</v>
      </c>
      <c r="KV105" s="41">
        <v>0.38550280000000003</v>
      </c>
      <c r="KW105" s="41">
        <v>0.34599913333333338</v>
      </c>
      <c r="KX105" s="41">
        <v>0.67141896666666667</v>
      </c>
      <c r="KY105" s="41">
        <v>0.64464396666666679</v>
      </c>
      <c r="KZ105" s="41">
        <v>3.1399999999999997E-2</v>
      </c>
      <c r="LA105" s="41">
        <v>2.7022075333333331</v>
      </c>
      <c r="LB105" s="41">
        <v>2.3654128999999999</v>
      </c>
      <c r="LC105" s="41">
        <v>0.53620363333333332</v>
      </c>
      <c r="LD105" s="41">
        <v>0.60429496666666671</v>
      </c>
      <c r="LE105" s="41">
        <v>0.65468573333333357</v>
      </c>
      <c r="LF105" s="41">
        <v>0.70512266666666668</v>
      </c>
      <c r="LG105" s="41">
        <v>19.445666666666668</v>
      </c>
      <c r="LH105" s="41">
        <v>16.411666666666665</v>
      </c>
      <c r="LI105" s="41">
        <v>16.809666666666672</v>
      </c>
      <c r="LJ105" s="41">
        <v>16.315666666666669</v>
      </c>
      <c r="LK105" s="41">
        <f t="shared" si="95"/>
        <v>-2.6359999999999957</v>
      </c>
      <c r="LL105" s="41">
        <v>56.978999999999999</v>
      </c>
      <c r="LM105" s="41">
        <f t="shared" si="96"/>
        <v>144.72666000000001</v>
      </c>
      <c r="LN105" s="41">
        <v>150</v>
      </c>
      <c r="LO105" s="41">
        <f t="shared" si="97"/>
        <v>5.2733399999999904</v>
      </c>
      <c r="LP105" s="41">
        <v>0.40475517241379311</v>
      </c>
      <c r="LQ105" s="41">
        <v>0.17229310344827586</v>
      </c>
      <c r="LR105" s="41">
        <v>5.8268965517241381E-2</v>
      </c>
      <c r="LS105" s="41">
        <v>0.36952068965517237</v>
      </c>
      <c r="LT105" s="41">
        <v>8.1286206896551735E-2</v>
      </c>
      <c r="LU105" s="41">
        <v>6.4272413793103431E-2</v>
      </c>
      <c r="LV105" s="41">
        <v>0.66532886206896535</v>
      </c>
      <c r="LW105" s="41">
        <v>0.63933920689655177</v>
      </c>
      <c r="LX105" s="41">
        <v>0.74822327586206894</v>
      </c>
      <c r="LY105" s="41">
        <v>0.72778272413793121</v>
      </c>
      <c r="LZ105" s="41">
        <v>0.35881024137931034</v>
      </c>
      <c r="MA105" s="41">
        <v>0.49488841379310355</v>
      </c>
      <c r="MB105" s="41">
        <v>0.40269624137931026</v>
      </c>
      <c r="MC105" s="41">
        <v>0.72582293103448259</v>
      </c>
      <c r="MD105" s="41">
        <v>0.70382210344827589</v>
      </c>
      <c r="ME105" s="41">
        <v>1.7013793103448277E-2</v>
      </c>
      <c r="MF105" s="41">
        <v>4.0069997931034491</v>
      </c>
      <c r="MG105" s="41">
        <v>3.5697359310344821</v>
      </c>
      <c r="MH105" s="41">
        <v>0.53825703448275863</v>
      </c>
      <c r="MI105" s="41">
        <v>0.60546475862068971</v>
      </c>
      <c r="MJ105" s="41">
        <v>0.67021772413793101</v>
      </c>
      <c r="MK105" s="41">
        <v>0.71810062068965497</v>
      </c>
      <c r="ML105" s="41">
        <v>23.50137931034482</v>
      </c>
      <c r="MM105" s="41">
        <v>22.411379310344831</v>
      </c>
      <c r="MN105" s="41">
        <v>22.577241379310344</v>
      </c>
      <c r="MO105" s="41">
        <v>22.874827586206898</v>
      </c>
      <c r="MP105" s="41">
        <f t="shared" si="98"/>
        <v>-0.92413793103447617</v>
      </c>
      <c r="MQ105" s="41">
        <v>64.761724137931054</v>
      </c>
      <c r="MR105" s="41">
        <f t="shared" si="99"/>
        <v>164.49477931034488</v>
      </c>
      <c r="MS105" s="41">
        <v>150</v>
      </c>
      <c r="MT105" s="41">
        <f t="shared" si="100"/>
        <v>-14.494779310344882</v>
      </c>
      <c r="MU105" s="41">
        <v>0.35724516129032258</v>
      </c>
      <c r="MV105" s="41">
        <v>0.1484645161290323</v>
      </c>
      <c r="MW105" s="41">
        <v>4.7906451612903245E-2</v>
      </c>
      <c r="MX105" s="41">
        <v>0.31895483870967739</v>
      </c>
      <c r="MY105" s="41">
        <v>6.6919354838709671E-2</v>
      </c>
      <c r="MZ105" s="41">
        <v>5.3538709677419347E-2</v>
      </c>
      <c r="NA105" s="41">
        <v>0.68424974193548382</v>
      </c>
      <c r="NB105" s="41">
        <v>0.65330432258064519</v>
      </c>
      <c r="NC105" s="41">
        <v>0.76347416129032264</v>
      </c>
      <c r="ND105" s="41">
        <v>0.73902777419354848</v>
      </c>
      <c r="NE105" s="41">
        <v>0.37925629032258062</v>
      </c>
      <c r="NF105" s="41">
        <v>0.51234619354838717</v>
      </c>
      <c r="NG105" s="41">
        <v>0.41242541935483873</v>
      </c>
      <c r="NH105" s="41">
        <v>0.73925464516129025</v>
      </c>
      <c r="NI105" s="41">
        <v>0.71281241935483874</v>
      </c>
      <c r="NJ105" s="41">
        <v>1.3380645161290321E-2</v>
      </c>
      <c r="NK105" s="41">
        <v>4.3811066774193543</v>
      </c>
      <c r="NL105" s="41">
        <v>3.8004668387096774</v>
      </c>
      <c r="NM105" s="41">
        <v>0.54046241935483874</v>
      </c>
      <c r="NN105" s="41">
        <v>0.60268190322580628</v>
      </c>
      <c r="NO105" s="41">
        <v>0.674034322580645</v>
      </c>
      <c r="NP105" s="41">
        <v>0.71819735483870961</v>
      </c>
      <c r="NQ105" s="41">
        <v>24.165161290322583</v>
      </c>
      <c r="NR105" s="41">
        <v>22.259354838709672</v>
      </c>
      <c r="NS105" s="41">
        <v>22.774193548387093</v>
      </c>
      <c r="NT105" s="41">
        <v>23.300967741935484</v>
      </c>
      <c r="NU105" s="41">
        <f t="shared" si="101"/>
        <v>-1.3909677419354907</v>
      </c>
      <c r="NV105" s="41">
        <v>75.960322580645169</v>
      </c>
      <c r="NW105" s="41">
        <f t="shared" si="102"/>
        <v>192.93921935483874</v>
      </c>
      <c r="NX105" s="41">
        <v>174</v>
      </c>
      <c r="NY105" s="41">
        <f t="shared" si="103"/>
        <v>-18.939219354838741</v>
      </c>
      <c r="NZ105" s="41">
        <v>0.3206</v>
      </c>
      <c r="OA105" s="41">
        <v>0.13386060606060604</v>
      </c>
      <c r="OB105" s="41">
        <v>4.3030303030303037E-2</v>
      </c>
      <c r="OC105" s="41">
        <v>0.28794848484848479</v>
      </c>
      <c r="OD105" s="41">
        <v>6.0696969696969673E-2</v>
      </c>
      <c r="OE105" s="41">
        <v>4.7306060606060601E-2</v>
      </c>
      <c r="OF105" s="41">
        <v>0.68143766666666661</v>
      </c>
      <c r="OG105" s="41">
        <v>0.65157600000000016</v>
      </c>
      <c r="OH105" s="41">
        <v>0.76308415151515174</v>
      </c>
      <c r="OI105" s="41">
        <v>0.74008342424242435</v>
      </c>
      <c r="OJ105" s="41">
        <v>0.37621439393939382</v>
      </c>
      <c r="OK105" s="41">
        <v>0.51381248484848485</v>
      </c>
      <c r="OL105" s="41">
        <v>0.41064390909090909</v>
      </c>
      <c r="OM105" s="41">
        <v>0.74254524242424247</v>
      </c>
      <c r="ON105" s="41">
        <v>0.71773781818181814</v>
      </c>
      <c r="OO105" s="41">
        <v>1.3390909090909089E-2</v>
      </c>
      <c r="OP105" s="41">
        <v>4.3151643030303024</v>
      </c>
      <c r="OQ105" s="41">
        <v>3.7792528787878785</v>
      </c>
      <c r="OR105" s="41">
        <v>0.53819763636363638</v>
      </c>
      <c r="OS105" s="41">
        <v>0.60286378787878803</v>
      </c>
      <c r="OT105" s="41">
        <v>0.67218757575757604</v>
      </c>
      <c r="OU105" s="41">
        <v>0.71799257575757569</v>
      </c>
      <c r="OV105" s="41">
        <v>14.932121212121212</v>
      </c>
      <c r="OW105" s="41">
        <v>14.116060606060607</v>
      </c>
      <c r="OX105" s="41">
        <v>14.430606060606058</v>
      </c>
      <c r="OY105" s="41">
        <v>14.118787878787881</v>
      </c>
      <c r="OZ105" s="41">
        <f t="shared" si="104"/>
        <v>-0.50151515151515369</v>
      </c>
      <c r="PA105" s="41">
        <v>46.70060606060607</v>
      </c>
      <c r="PB105" s="41">
        <f t="shared" si="105"/>
        <v>118.61953939393942</v>
      </c>
      <c r="PC105" s="41">
        <v>184</v>
      </c>
      <c r="PD105" s="41">
        <f t="shared" si="106"/>
        <v>65.380460606060581</v>
      </c>
      <c r="PE105" s="41">
        <v>0.35095757575757575</v>
      </c>
      <c r="PF105" s="41">
        <v>0.12691818181818176</v>
      </c>
      <c r="PG105" s="41">
        <v>6.5128787878787883E-2</v>
      </c>
      <c r="PH105" s="41">
        <v>0.30975909090909087</v>
      </c>
      <c r="PI105" s="41">
        <v>7.4431818181818196E-2</v>
      </c>
      <c r="PJ105" s="41">
        <v>6.1746969696969717E-2</v>
      </c>
      <c r="PK105" s="41">
        <v>0.64968703030303021</v>
      </c>
      <c r="PL105" s="41">
        <v>0.61207965151515142</v>
      </c>
      <c r="PM105" s="41">
        <v>0.6868211666666667</v>
      </c>
      <c r="PN105" s="41">
        <v>0.65251804545454528</v>
      </c>
      <c r="PO105" s="41">
        <v>0.26093096969696977</v>
      </c>
      <c r="PP105" s="41">
        <v>0.32284007575757562</v>
      </c>
      <c r="PQ105" s="41">
        <v>0.46853843939393952</v>
      </c>
      <c r="PR105" s="41">
        <v>0.70066793939393923</v>
      </c>
      <c r="PS105" s="41">
        <v>0.66732069696969709</v>
      </c>
      <c r="PT105" s="41">
        <v>1.2684848484848481E-2</v>
      </c>
      <c r="PU105" s="41">
        <v>3.7391734696969703</v>
      </c>
      <c r="PV105" s="41">
        <v>3.1839405303030297</v>
      </c>
      <c r="PW105" s="41">
        <v>0.68276546969696961</v>
      </c>
      <c r="PX105" s="41">
        <v>0.72163512121212137</v>
      </c>
      <c r="PY105" s="41">
        <v>0.78381562121212134</v>
      </c>
      <c r="PZ105" s="41">
        <v>0.81025975757575752</v>
      </c>
      <c r="QA105" s="41">
        <v>23.957121212121212</v>
      </c>
      <c r="QB105" s="41">
        <v>23.328030303030292</v>
      </c>
      <c r="QC105" s="41">
        <v>23.466666666666661</v>
      </c>
      <c r="QD105" s="41">
        <v>22.969848484848473</v>
      </c>
      <c r="QE105" s="41">
        <f t="shared" si="107"/>
        <v>-0.49045454545455058</v>
      </c>
      <c r="QF105" s="41">
        <v>62.63606060606056</v>
      </c>
      <c r="QG105" s="41">
        <f t="shared" si="108"/>
        <v>159.09559393939384</v>
      </c>
      <c r="QH105" s="41">
        <v>185</v>
      </c>
      <c r="QI105" s="41">
        <f t="shared" si="109"/>
        <v>25.904406060606163</v>
      </c>
      <c r="QJ105" s="41">
        <v>0.28985333333333341</v>
      </c>
      <c r="QK105" s="41">
        <v>0.15403333333333333</v>
      </c>
      <c r="QL105" s="41">
        <v>7.9496666666666674E-2</v>
      </c>
      <c r="QM105" s="41">
        <v>0.20594000000000001</v>
      </c>
      <c r="QN105" s="41">
        <v>7.6903333333333324E-2</v>
      </c>
      <c r="QO105" s="41">
        <v>6.5833333333333327E-2</v>
      </c>
      <c r="QP105" s="41">
        <v>0.57959236666666647</v>
      </c>
      <c r="QQ105" s="41">
        <v>0.45544586666666664</v>
      </c>
      <c r="QR105" s="41">
        <v>0.56884053333333329</v>
      </c>
      <c r="QS105" s="41">
        <v>0.44204346666666666</v>
      </c>
      <c r="QT105" s="41">
        <v>0.33395773333333334</v>
      </c>
      <c r="QU105" s="41">
        <v>0.31985233333333329</v>
      </c>
      <c r="QV105" s="41">
        <v>0.30536213333333323</v>
      </c>
      <c r="QW105" s="41">
        <v>0.6291568333333335</v>
      </c>
      <c r="QX105" s="41">
        <v>0.51504263333333344</v>
      </c>
      <c r="QY105" s="41">
        <v>1.107E-2</v>
      </c>
      <c r="QZ105" s="41">
        <v>2.7968648000000003</v>
      </c>
      <c r="RA105" s="41">
        <v>1.6941767333333335</v>
      </c>
      <c r="RB105" s="41">
        <v>0.53770280000000004</v>
      </c>
      <c r="RC105" s="41">
        <v>0.52660896666666657</v>
      </c>
      <c r="RD105" s="41">
        <v>0.64488979999999996</v>
      </c>
      <c r="RE105" s="41">
        <v>0.63639806666666654</v>
      </c>
      <c r="RF105" s="41">
        <v>25.560333333333336</v>
      </c>
      <c r="RG105" s="41">
        <v>28.987333333333329</v>
      </c>
      <c r="RH105" s="41">
        <v>29.093666666666664</v>
      </c>
      <c r="RI105" s="41">
        <v>28.527666666666665</v>
      </c>
      <c r="RJ105" s="41">
        <f t="shared" si="110"/>
        <v>3.5333333333333279</v>
      </c>
      <c r="RK105" s="41">
        <v>73.363666666666674</v>
      </c>
      <c r="RL105" s="41">
        <f t="shared" si="111"/>
        <v>186.34371333333337</v>
      </c>
      <c r="RM105" s="41">
        <v>197</v>
      </c>
      <c r="RN105" s="41">
        <f t="shared" si="112"/>
        <v>10.656286666666631</v>
      </c>
      <c r="RO105" s="41">
        <v>0.27313225806451608</v>
      </c>
      <c r="RP105" s="41">
        <v>0.12256451612903226</v>
      </c>
      <c r="RQ105" s="41">
        <v>8.442580645161292E-2</v>
      </c>
      <c r="RR105" s="41">
        <v>0.18848387096774194</v>
      </c>
      <c r="RS105" s="41">
        <v>8.5522580645161286E-2</v>
      </c>
      <c r="RT105" s="41">
        <v>6.6093548387096759E-2</v>
      </c>
      <c r="RU105" s="41">
        <v>0.52182677419354861</v>
      </c>
      <c r="RV105" s="41">
        <v>0.37518687096774189</v>
      </c>
      <c r="RW105" s="41">
        <v>0.52700003225806458</v>
      </c>
      <c r="RX105" s="41">
        <v>0.38100164516129043</v>
      </c>
      <c r="RY105" s="41">
        <v>0.17806625806451609</v>
      </c>
      <c r="RZ105" s="41">
        <v>0.18549148387096773</v>
      </c>
      <c r="SA105" s="41">
        <v>0.37942793548387094</v>
      </c>
      <c r="SB105" s="41">
        <v>0.60908306451612892</v>
      </c>
      <c r="SC105" s="41">
        <v>0.48001161290322569</v>
      </c>
      <c r="SD105" s="41">
        <v>1.9429032258064517E-2</v>
      </c>
      <c r="SE105" s="41">
        <v>2.2113178387096775</v>
      </c>
      <c r="SF105" s="41">
        <v>1.2170318387096777</v>
      </c>
      <c r="SG105" s="41">
        <v>0.72315448387096759</v>
      </c>
      <c r="SH105" s="41">
        <v>0.72701829032258047</v>
      </c>
      <c r="SI105" s="41">
        <v>0.79836825806451606</v>
      </c>
      <c r="SJ105" s="41">
        <v>0.80129300000000026</v>
      </c>
      <c r="SK105" s="41">
        <v>28.923870967741937</v>
      </c>
      <c r="SL105" s="41">
        <v>32.087096774193547</v>
      </c>
      <c r="SM105" s="41">
        <v>32.044193548387092</v>
      </c>
      <c r="SN105" s="41">
        <v>31.413548387096775</v>
      </c>
      <c r="SO105" s="41">
        <f t="shared" si="113"/>
        <v>3.1203225806451549</v>
      </c>
      <c r="SP105" s="42">
        <v>69.202903225806466</v>
      </c>
      <c r="SQ105" s="42">
        <f t="shared" si="114"/>
        <v>175.77537419354843</v>
      </c>
      <c r="SR105" s="42">
        <v>202.5</v>
      </c>
      <c r="SS105" s="42">
        <f t="shared" si="115"/>
        <v>26.72462580645157</v>
      </c>
      <c r="ST105" s="41">
        <v>0.22702343750000001</v>
      </c>
      <c r="SU105" s="41">
        <v>0.13049843750000001</v>
      </c>
      <c r="SV105" s="41">
        <v>0.1248734375</v>
      </c>
      <c r="SW105" s="41">
        <v>0.165253125</v>
      </c>
      <c r="SX105" s="41">
        <v>0.10366406250000003</v>
      </c>
      <c r="SY105" s="41">
        <v>7.1754687499999997E-2</v>
      </c>
      <c r="SZ105" s="41">
        <v>0.372025171875</v>
      </c>
      <c r="TA105" s="41">
        <v>0.22878298437499997</v>
      </c>
      <c r="TB105" s="41">
        <v>0.28971320312500004</v>
      </c>
      <c r="TC105" s="41">
        <v>0.13935635937500004</v>
      </c>
      <c r="TD105" s="41">
        <v>0.11394931250000001</v>
      </c>
      <c r="TE105" s="41">
        <v>2.1949140625000002E-2</v>
      </c>
      <c r="TF105" s="41">
        <v>0.26952614062500008</v>
      </c>
      <c r="TG105" s="41">
        <v>0.51886789062499994</v>
      </c>
      <c r="TH105" s="41">
        <v>0.39444153125000009</v>
      </c>
      <c r="TI105" s="41">
        <v>3.1909374999999997E-2</v>
      </c>
      <c r="TJ105" s="41">
        <v>1.1949202031249999</v>
      </c>
      <c r="TK105" s="41">
        <v>0.5970956249999998</v>
      </c>
      <c r="TL105" s="41">
        <v>0.93946064062500001</v>
      </c>
      <c r="TM105" s="41">
        <v>0.72417926562500012</v>
      </c>
      <c r="TN105" s="41">
        <v>0.95029390624999999</v>
      </c>
      <c r="TO105" s="41">
        <v>0.78099421875000008</v>
      </c>
      <c r="TP105" s="41">
        <v>34.42031249999998</v>
      </c>
      <c r="TQ105" s="41">
        <v>38.130312500000009</v>
      </c>
      <c r="TR105" s="41">
        <v>39.141562499999985</v>
      </c>
      <c r="TS105" s="41">
        <v>37.795781250000005</v>
      </c>
      <c r="TT105" s="41">
        <f t="shared" si="62"/>
        <v>4.7212500000000048</v>
      </c>
      <c r="TU105" s="41">
        <v>75.973437499999974</v>
      </c>
      <c r="TV105" s="41">
        <f t="shared" si="65"/>
        <v>192.97253124999995</v>
      </c>
      <c r="TW105" s="41">
        <v>207</v>
      </c>
      <c r="TX105" s="41">
        <f t="shared" si="66"/>
        <v>14.027468750000054</v>
      </c>
      <c r="TY105" s="41">
        <v>0.22192857142857148</v>
      </c>
      <c r="TZ105" s="41">
        <v>0.13647619047619047</v>
      </c>
      <c r="UA105" s="41">
        <v>0.13266666666666665</v>
      </c>
      <c r="UB105" s="41">
        <v>0.16271428571428573</v>
      </c>
      <c r="UC105" s="41">
        <v>0.11263809523809523</v>
      </c>
      <c r="UD105" s="41">
        <v>7.4595238095238089E-2</v>
      </c>
      <c r="UE105" s="41">
        <v>0.32500738095238091</v>
      </c>
      <c r="UF105" s="41">
        <v>0.18149123809523812</v>
      </c>
      <c r="UG105" s="41">
        <v>0.25020871428571423</v>
      </c>
      <c r="UH105" s="41">
        <v>0.10162557142857143</v>
      </c>
      <c r="UI105" s="41">
        <v>9.5185904761904763E-2</v>
      </c>
      <c r="UJ105" s="41">
        <v>1.3970333333333331E-2</v>
      </c>
      <c r="UK105" s="41">
        <v>0.23710757142857147</v>
      </c>
      <c r="UL105" s="41">
        <v>0.49580371428571435</v>
      </c>
      <c r="UM105" s="41">
        <v>0.37149023809523807</v>
      </c>
      <c r="UN105" s="41">
        <v>3.8042857142857142E-2</v>
      </c>
      <c r="UO105" s="41">
        <v>0.97010595238095243</v>
      </c>
      <c r="UP105" s="41">
        <v>0.44533933333333336</v>
      </c>
      <c r="UQ105" s="41">
        <v>0.95385176190476195</v>
      </c>
      <c r="UR105" s="41">
        <v>0.72787133333333343</v>
      </c>
      <c r="US105" s="41">
        <v>0.9615379047619047</v>
      </c>
      <c r="UT105" s="41">
        <v>0.7782119999999999</v>
      </c>
      <c r="UU105" s="41">
        <v>32.435238095238091</v>
      </c>
      <c r="UV105" s="41">
        <v>35.482857142857149</v>
      </c>
      <c r="UW105" s="41">
        <v>35.851904761904763</v>
      </c>
      <c r="UX105" s="41">
        <v>35.020476190476188</v>
      </c>
      <c r="UY105" s="41">
        <f t="shared" si="116"/>
        <v>3.4166666666666714</v>
      </c>
      <c r="UZ105" s="42">
        <v>75.989523809523803</v>
      </c>
      <c r="VA105" s="42">
        <f t="shared" si="117"/>
        <v>193.01339047619047</v>
      </c>
      <c r="VB105" s="42">
        <v>206</v>
      </c>
      <c r="VC105" s="42">
        <f t="shared" si="118"/>
        <v>12.986609523809534</v>
      </c>
      <c r="VD105" s="41">
        <f t="shared" si="124"/>
        <v>25.004631963461453</v>
      </c>
      <c r="VE105" s="41">
        <f t="shared" si="125"/>
        <v>25.494696710433011</v>
      </c>
      <c r="VF105" s="41">
        <f t="shared" si="120"/>
        <v>6.6180077873259107</v>
      </c>
    </row>
    <row r="106" spans="1:578" x14ac:dyDescent="0.25">
      <c r="A106" s="4">
        <v>2</v>
      </c>
      <c r="B106" s="4">
        <v>11</v>
      </c>
      <c r="C106" s="28">
        <v>1105</v>
      </c>
      <c r="D106" s="42">
        <v>-9999</v>
      </c>
      <c r="E106" s="42">
        <v>-9999</v>
      </c>
      <c r="F106" s="4">
        <v>5</v>
      </c>
      <c r="G106" s="4">
        <v>48.8</v>
      </c>
      <c r="H106" s="40">
        <v>313.84620253164553</v>
      </c>
      <c r="I106" s="40">
        <f t="shared" si="73"/>
        <v>362.64620253164554</v>
      </c>
      <c r="J106" s="41">
        <f t="shared" si="74"/>
        <v>0.75004385218540959</v>
      </c>
      <c r="K106" s="4" t="s">
        <v>7</v>
      </c>
      <c r="L106" s="42">
        <v>150</v>
      </c>
      <c r="M106" s="42">
        <f t="shared" si="122"/>
        <v>168.00000000000003</v>
      </c>
      <c r="N106" s="42">
        <v>-9999</v>
      </c>
      <c r="O106" s="42">
        <v>-9999</v>
      </c>
      <c r="P106" s="42">
        <v>-9999</v>
      </c>
      <c r="Q106" s="42">
        <v>-9999</v>
      </c>
      <c r="R106" s="42">
        <v>-9999</v>
      </c>
      <c r="S106" s="42">
        <v>-9999</v>
      </c>
      <c r="T106" s="42">
        <v>-9999</v>
      </c>
      <c r="U106" s="42">
        <v>-9999</v>
      </c>
      <c r="V106" s="42">
        <v>-9999</v>
      </c>
      <c r="W106" s="42">
        <v>-9999</v>
      </c>
      <c r="X106" s="42">
        <v>-9999</v>
      </c>
      <c r="Y106" s="42">
        <v>-9999</v>
      </c>
      <c r="Z106" s="42">
        <v>-9999</v>
      </c>
      <c r="AA106" s="42">
        <v>-9999</v>
      </c>
      <c r="AB106" s="42">
        <v>-9999</v>
      </c>
      <c r="AC106" s="42">
        <v>-9999</v>
      </c>
      <c r="AD106" s="42">
        <v>-9999</v>
      </c>
      <c r="AE106" s="42">
        <v>-9999</v>
      </c>
      <c r="AF106" s="42">
        <v>-9999</v>
      </c>
      <c r="AG106" s="42">
        <v>-9999</v>
      </c>
      <c r="AH106" s="42">
        <v>-9999</v>
      </c>
      <c r="AI106" s="42">
        <v>-9999</v>
      </c>
      <c r="AJ106" s="42">
        <v>-9999</v>
      </c>
      <c r="AK106" s="42">
        <v>-9999</v>
      </c>
      <c r="AL106" s="42">
        <v>-9999</v>
      </c>
      <c r="AM106" s="42">
        <v>-9999</v>
      </c>
      <c r="AN106" s="42">
        <v>-9999</v>
      </c>
      <c r="AO106" s="42">
        <v>-9999</v>
      </c>
      <c r="AP106" s="42">
        <v>-9999</v>
      </c>
      <c r="AQ106" s="42">
        <v>-9999</v>
      </c>
      <c r="AR106" s="42">
        <v>-9999</v>
      </c>
      <c r="AS106" s="42">
        <v>-9999</v>
      </c>
      <c r="AT106" s="42">
        <v>-9999</v>
      </c>
      <c r="AU106" s="42">
        <v>-9999</v>
      </c>
      <c r="AV106" s="42">
        <v>-9999</v>
      </c>
      <c r="AW106" s="42">
        <v>-9999</v>
      </c>
      <c r="AX106" s="42">
        <v>-9999</v>
      </c>
      <c r="AY106" s="42">
        <v>-9999</v>
      </c>
      <c r="AZ106" s="42">
        <v>-9999</v>
      </c>
      <c r="BA106" s="42">
        <v>-9999</v>
      </c>
      <c r="BB106" s="42">
        <v>-9999</v>
      </c>
      <c r="BC106" s="42">
        <v>-9999</v>
      </c>
      <c r="BD106" s="42">
        <v>-9999</v>
      </c>
      <c r="BE106" s="42">
        <v>-9999</v>
      </c>
      <c r="BF106" s="42">
        <v>-9999</v>
      </c>
      <c r="BG106" s="42">
        <v>-9999</v>
      </c>
      <c r="BH106" s="42">
        <v>-9999</v>
      </c>
      <c r="BI106" s="42">
        <v>-9999</v>
      </c>
      <c r="BJ106" s="42">
        <v>-9999</v>
      </c>
      <c r="BK106" s="42">
        <v>-9999</v>
      </c>
      <c r="BL106" s="42">
        <v>-9999</v>
      </c>
      <c r="BM106" s="42">
        <v>-9999</v>
      </c>
      <c r="BN106" s="42">
        <v>-9999</v>
      </c>
      <c r="BO106" s="42">
        <v>-9999</v>
      </c>
      <c r="BP106" s="42">
        <v>-9999</v>
      </c>
      <c r="BQ106" s="42">
        <v>-9999</v>
      </c>
      <c r="BR106" s="42">
        <v>-9999</v>
      </c>
      <c r="BS106" s="42">
        <v>-9999</v>
      </c>
      <c r="BT106" s="42">
        <v>-9999</v>
      </c>
      <c r="BU106" s="42">
        <v>-9999</v>
      </c>
      <c r="BV106" s="42">
        <v>-9999</v>
      </c>
      <c r="BW106" s="42">
        <v>-9999</v>
      </c>
      <c r="BX106" s="42">
        <v>-9999</v>
      </c>
      <c r="BY106" s="42">
        <v>-9999</v>
      </c>
      <c r="BZ106" s="42">
        <v>-9999</v>
      </c>
      <c r="CA106" s="42">
        <v>-9999</v>
      </c>
      <c r="CB106" s="42">
        <v>-9999</v>
      </c>
      <c r="CC106" s="42">
        <v>-9999</v>
      </c>
      <c r="CD106" s="8">
        <v>4.96</v>
      </c>
      <c r="CE106" s="25">
        <f t="shared" si="123"/>
        <v>330.66666666666669</v>
      </c>
      <c r="CF106" s="4">
        <v>3.58</v>
      </c>
      <c r="CG106" s="41">
        <f t="shared" si="121"/>
        <v>11.837866666666669</v>
      </c>
      <c r="CH106" s="37">
        <v>37.22</v>
      </c>
      <c r="CI106" s="25">
        <f>(CH106/1000)*(10000/(0.5*2*0.15))</f>
        <v>2481.333333333333</v>
      </c>
      <c r="CJ106" s="43">
        <v>2.58</v>
      </c>
      <c r="CK106" s="41">
        <f>CI106*CJ106/100</f>
        <v>64.018399999999986</v>
      </c>
      <c r="CL106" s="38">
        <v>121.7</v>
      </c>
      <c r="CM106" s="25">
        <f>(CL106/1000)*(10000/(0.5*2*0.15))</f>
        <v>8113.3333333333339</v>
      </c>
      <c r="CN106" s="43">
        <v>1.53</v>
      </c>
      <c r="CO106" s="41">
        <f>CM106*CN106/100</f>
        <v>124.13400000000001</v>
      </c>
      <c r="CP106" s="38">
        <v>252.54</v>
      </c>
      <c r="CQ106" s="25">
        <f>(CP106/1000)*(10000/(0.5*2*0.15))</f>
        <v>16836</v>
      </c>
      <c r="CR106" s="43">
        <v>1.32</v>
      </c>
      <c r="CS106" s="41">
        <f>CQ106*CR106/100</f>
        <v>222.23519999999999</v>
      </c>
      <c r="CT106" s="8">
        <v>1803.8</v>
      </c>
      <c r="CU106" s="8">
        <v>4.4914468694699572</v>
      </c>
      <c r="CV106" s="8">
        <v>4.7272574999999994</v>
      </c>
      <c r="CW106" s="8">
        <v>3815.7430603262046</v>
      </c>
      <c r="CX106" s="25">
        <f t="shared" si="126"/>
        <v>3815.7430603262046</v>
      </c>
      <c r="CY106" s="25">
        <f t="shared" si="75"/>
        <v>3921.304347826087</v>
      </c>
      <c r="CZ106" s="25">
        <f>CX106/(CQ106)</f>
        <v>0.22664190189630581</v>
      </c>
      <c r="DA106" s="43">
        <v>2.5099999999999998</v>
      </c>
      <c r="DB106" s="41">
        <f t="shared" si="76"/>
        <v>95.775150814187725</v>
      </c>
      <c r="DC106" s="41">
        <v>68.8</v>
      </c>
      <c r="DD106" s="41">
        <v>1358</v>
      </c>
      <c r="DE106" s="41">
        <f t="shared" si="70"/>
        <v>50.662739322533135</v>
      </c>
      <c r="DF106" s="41">
        <v>5</v>
      </c>
      <c r="DG106" s="41">
        <v>0.78188684210526294</v>
      </c>
      <c r="DH106" s="41">
        <v>0.5751263157894736</v>
      </c>
      <c r="DI106" s="41">
        <v>0.49217631578947357</v>
      </c>
      <c r="DJ106" s="41">
        <v>0.7475763157894737</v>
      </c>
      <c r="DK106" s="41">
        <v>0.49890526315789474</v>
      </c>
      <c r="DL106" s="41">
        <v>0.31140526315789474</v>
      </c>
      <c r="DM106" s="41">
        <v>0.22083515789473684</v>
      </c>
      <c r="DN106" s="41">
        <v>0.19935884210526317</v>
      </c>
      <c r="DO106" s="41">
        <v>0.2272085789473684</v>
      </c>
      <c r="DP106" s="41">
        <v>0.20578949999999999</v>
      </c>
      <c r="DQ106" s="41">
        <v>7.1033342105263145E-2</v>
      </c>
      <c r="DR106" s="41">
        <v>7.7765421052631609E-2</v>
      </c>
      <c r="DS106" s="41">
        <v>0.15213281578947369</v>
      </c>
      <c r="DT106" s="41">
        <v>0.43020005263157901</v>
      </c>
      <c r="DU106" s="41">
        <v>0.41170926315789474</v>
      </c>
      <c r="DV106" s="41">
        <v>0.1875</v>
      </c>
      <c r="DW106" s="41">
        <v>0.56741436842105253</v>
      </c>
      <c r="DX106" s="41">
        <v>0.4984342105263157</v>
      </c>
      <c r="DY106" s="41">
        <v>0.66690402631578938</v>
      </c>
      <c r="DZ106" s="41">
        <v>0.68785984210526308</v>
      </c>
      <c r="EA106" s="41">
        <v>0.71004252631578946</v>
      </c>
      <c r="EB106" s="41">
        <v>0.7277762105263158</v>
      </c>
      <c r="EC106" s="41">
        <v>21.948947368421059</v>
      </c>
      <c r="ED106" s="41">
        <v>24.092631578947369</v>
      </c>
      <c r="EE106" s="41">
        <v>25.142105263157902</v>
      </c>
      <c r="EF106" s="41">
        <v>26.516842105263159</v>
      </c>
      <c r="EG106" s="41">
        <f t="shared" si="77"/>
        <v>3.1931578947368422</v>
      </c>
      <c r="EH106" s="41">
        <v>37.495263157894726</v>
      </c>
      <c r="EI106" s="42">
        <f t="shared" si="78"/>
        <v>95.237968421052599</v>
      </c>
      <c r="EJ106" s="4">
        <v>105</v>
      </c>
      <c r="EK106" s="40">
        <f t="shared" si="79"/>
        <v>9.7620315789474006</v>
      </c>
      <c r="EL106" s="41">
        <v>0.72448297872340428</v>
      </c>
      <c r="EM106" s="41">
        <v>0.51878510638297892</v>
      </c>
      <c r="EN106" s="41">
        <v>0.42988723404255319</v>
      </c>
      <c r="EO106" s="41">
        <v>0.69098085106382989</v>
      </c>
      <c r="EP106" s="41">
        <v>0.44181702127659572</v>
      </c>
      <c r="EQ106" s="41">
        <v>0.27452765957446812</v>
      </c>
      <c r="ER106" s="41">
        <v>0.24207423404255315</v>
      </c>
      <c r="ES106" s="41">
        <v>0.21981223404255323</v>
      </c>
      <c r="ET106" s="41">
        <v>0.25503787234042552</v>
      </c>
      <c r="EU106" s="41">
        <v>0.23292385106382982</v>
      </c>
      <c r="EV106" s="41">
        <v>8.0047425531914893E-2</v>
      </c>
      <c r="EW106" s="41">
        <v>9.3844085106382993E-2</v>
      </c>
      <c r="EX106" s="41">
        <v>0.16517670212765959</v>
      </c>
      <c r="EY106" s="41">
        <v>0.45010478723404251</v>
      </c>
      <c r="EZ106" s="41">
        <v>0.4311790212765958</v>
      </c>
      <c r="FA106" s="41">
        <v>0.16728936170212766</v>
      </c>
      <c r="FB106" s="41">
        <v>0.64016038297872346</v>
      </c>
      <c r="FC106" s="41">
        <v>0.56445121276595733</v>
      </c>
      <c r="FD106" s="41">
        <v>0.64520257446808538</v>
      </c>
      <c r="FE106" s="41">
        <v>0.68083034042553203</v>
      </c>
      <c r="FF106" s="41">
        <v>0.69446655319148942</v>
      </c>
      <c r="FG106" s="41">
        <v>0.72465397872340409</v>
      </c>
      <c r="FH106" s="41">
        <v>20.410425531914889</v>
      </c>
      <c r="FI106" s="41">
        <v>23.074255319148936</v>
      </c>
      <c r="FJ106" s="41">
        <v>23.77553191489362</v>
      </c>
      <c r="FK106" s="41">
        <v>24.673191489361699</v>
      </c>
      <c r="FL106" s="41">
        <f t="shared" si="80"/>
        <v>3.3651063829787304</v>
      </c>
      <c r="FM106" s="41">
        <v>39.210851063829786</v>
      </c>
      <c r="FN106" s="40">
        <f t="shared" si="81"/>
        <v>99.595561702127654</v>
      </c>
      <c r="FO106" s="4">
        <v>105</v>
      </c>
      <c r="FP106" s="40">
        <f t="shared" si="82"/>
        <v>5.4044382978723462</v>
      </c>
      <c r="FQ106" s="41">
        <v>0.74219999999999997</v>
      </c>
      <c r="FR106" s="41">
        <v>0.52550500000000011</v>
      </c>
      <c r="FS106" s="41">
        <v>0.40421166666666664</v>
      </c>
      <c r="FT106" s="41">
        <v>0.7097933333333335</v>
      </c>
      <c r="FU106" s="41">
        <v>0.41871666666666679</v>
      </c>
      <c r="FV106" s="41">
        <v>0.27438333333333326</v>
      </c>
      <c r="FW106" s="41">
        <v>0.27845001666666669</v>
      </c>
      <c r="FX106" s="41">
        <v>0.25781613333333336</v>
      </c>
      <c r="FY106" s="41">
        <v>0.29491393333333332</v>
      </c>
      <c r="FZ106" s="41">
        <v>0.27448319999999998</v>
      </c>
      <c r="GA106" s="41">
        <v>0.11313633333333331</v>
      </c>
      <c r="GB106" s="41">
        <v>0.13079241666666669</v>
      </c>
      <c r="GC106" s="41">
        <v>0.17076598333333334</v>
      </c>
      <c r="GD106" s="41">
        <v>0.46001368333333342</v>
      </c>
      <c r="GE106" s="41">
        <v>0.44231460000000006</v>
      </c>
      <c r="GF106" s="41">
        <v>0.14433333333333334</v>
      </c>
      <c r="GG106" s="41">
        <v>0.77525443333333355</v>
      </c>
      <c r="GH106" s="41">
        <v>0.69740600000000008</v>
      </c>
      <c r="GI106" s="41">
        <v>0.57833296666666656</v>
      </c>
      <c r="GJ106" s="41">
        <v>0.61275623333333329</v>
      </c>
      <c r="GK106" s="41">
        <v>0.63889224999999972</v>
      </c>
      <c r="GL106" s="41">
        <v>0.66840873333333328</v>
      </c>
      <c r="GM106" s="41">
        <v>19.735333333333344</v>
      </c>
      <c r="GN106" s="41">
        <v>24.794</v>
      </c>
      <c r="GO106" s="41">
        <v>25.394166666666681</v>
      </c>
      <c r="GP106" s="41">
        <v>25.953833333333321</v>
      </c>
      <c r="GQ106" s="41">
        <f t="shared" si="83"/>
        <v>5.6588333333333374</v>
      </c>
      <c r="GR106" s="40">
        <v>39.2605</v>
      </c>
      <c r="GS106" s="40">
        <f t="shared" si="84"/>
        <v>99.721670000000003</v>
      </c>
      <c r="GT106" s="4">
        <v>104</v>
      </c>
      <c r="GU106" s="41">
        <f t="shared" si="85"/>
        <v>4.2783299999999969</v>
      </c>
      <c r="GV106" s="41">
        <v>0.76876595744680865</v>
      </c>
      <c r="GW106" s="41">
        <v>0.51811489361702134</v>
      </c>
      <c r="GX106" s="41">
        <v>0.3594617021276596</v>
      </c>
      <c r="GY106" s="41">
        <v>0.73404680851063808</v>
      </c>
      <c r="GZ106" s="41">
        <v>0.38965957446808525</v>
      </c>
      <c r="HA106" s="41">
        <v>0.25817234042553183</v>
      </c>
      <c r="HB106" s="41">
        <v>0.32725463829787238</v>
      </c>
      <c r="HC106" s="41">
        <v>0.30658980851063838</v>
      </c>
      <c r="HD106" s="41">
        <v>0.36342395744680861</v>
      </c>
      <c r="HE106" s="41">
        <v>0.34329923404255314</v>
      </c>
      <c r="HF106" s="41">
        <v>0.14215044680851061</v>
      </c>
      <c r="HG106" s="41">
        <v>0.18189851063829793</v>
      </c>
      <c r="HH106" s="41">
        <v>0.19448070212765958</v>
      </c>
      <c r="HI106" s="41">
        <v>0.49717021276595752</v>
      </c>
      <c r="HJ106" s="41">
        <v>0.47965082978723406</v>
      </c>
      <c r="HK106" s="41">
        <v>0.13148723404255319</v>
      </c>
      <c r="HL106" s="41">
        <v>0.98193595744680862</v>
      </c>
      <c r="HM106" s="41">
        <v>0.8924529574468083</v>
      </c>
      <c r="HN106" s="41">
        <v>0.53678700000000001</v>
      </c>
      <c r="HO106" s="41">
        <v>0.5967663617021276</v>
      </c>
      <c r="HP106" s="41">
        <v>0.61143159574468076</v>
      </c>
      <c r="HQ106" s="41">
        <v>0.6621975106382979</v>
      </c>
      <c r="HR106" s="41">
        <v>15.665319148936172</v>
      </c>
      <c r="HS106" s="41">
        <v>20.202553191489365</v>
      </c>
      <c r="HT106" s="41">
        <v>20.747446808510642</v>
      </c>
      <c r="HU106" s="41">
        <v>21.282340425531917</v>
      </c>
      <c r="HV106" s="41">
        <f t="shared" si="86"/>
        <v>5.0821276595744695</v>
      </c>
      <c r="HW106" s="41">
        <v>38.852765957446792</v>
      </c>
      <c r="HX106" s="41">
        <f t="shared" si="87"/>
        <v>98.686025531914851</v>
      </c>
      <c r="HY106" s="4">
        <v>106</v>
      </c>
      <c r="HZ106" s="40">
        <f t="shared" si="88"/>
        <v>7.3139744680851493</v>
      </c>
      <c r="IA106" s="41">
        <v>0.72148695652173922</v>
      </c>
      <c r="IB106" s="41">
        <v>0.42096811594202888</v>
      </c>
      <c r="IC106" s="41">
        <v>0.25207536231884059</v>
      </c>
      <c r="ID106" s="41">
        <v>0.66306086956521715</v>
      </c>
      <c r="IE106" s="41">
        <v>0.28861739130434777</v>
      </c>
      <c r="IF106" s="41">
        <v>0.19147246376811591</v>
      </c>
      <c r="IG106" s="41">
        <v>0.42868773913043484</v>
      </c>
      <c r="IH106" s="41">
        <v>0.39362255072463775</v>
      </c>
      <c r="II106" s="41">
        <v>0.48375797101449286</v>
      </c>
      <c r="IJ106" s="41">
        <v>0.45079015942028994</v>
      </c>
      <c r="IK106" s="41">
        <v>0.18734300000000001</v>
      </c>
      <c r="IL106" s="41">
        <v>0.25350163768115946</v>
      </c>
      <c r="IM106" s="41">
        <v>0.26296627536231881</v>
      </c>
      <c r="IN106" s="41">
        <v>0.58094734782608681</v>
      </c>
      <c r="IO106" s="41">
        <v>0.5522630579710146</v>
      </c>
      <c r="IP106" s="41">
        <v>9.7144927536231898E-2</v>
      </c>
      <c r="IQ106" s="41">
        <v>1.5180308115942027</v>
      </c>
      <c r="IR106" s="41">
        <v>1.314913942028985</v>
      </c>
      <c r="IS106" s="41">
        <v>0.54612647826086969</v>
      </c>
      <c r="IT106" s="41">
        <v>0.61760569565217405</v>
      </c>
      <c r="IU106" s="41">
        <v>0.64024388405797128</v>
      </c>
      <c r="IV106" s="41">
        <v>0.69700692753623161</v>
      </c>
      <c r="IW106" s="41">
        <v>21.504057971014515</v>
      </c>
      <c r="IX106" s="41">
        <v>22.613913043478256</v>
      </c>
      <c r="IY106" s="41">
        <v>23.061159420289854</v>
      </c>
      <c r="IZ106" s="41">
        <v>23.6</v>
      </c>
      <c r="JA106" s="41">
        <f t="shared" si="89"/>
        <v>1.5571014492753399</v>
      </c>
      <c r="JB106" s="41">
        <v>41.456811594202897</v>
      </c>
      <c r="JC106" s="41">
        <f t="shared" si="90"/>
        <v>105.30030144927535</v>
      </c>
      <c r="JD106" s="41">
        <v>112</v>
      </c>
      <c r="JE106" s="41">
        <f t="shared" si="91"/>
        <v>6.6996985507246478</v>
      </c>
      <c r="JF106" s="41">
        <v>0.66328333333333322</v>
      </c>
      <c r="JG106" s="41">
        <v>0.35106041666666665</v>
      </c>
      <c r="JH106" s="41">
        <v>0.17622291666666667</v>
      </c>
      <c r="JI106" s="41">
        <v>0.60063541666666664</v>
      </c>
      <c r="JJ106" s="41">
        <v>0.21431458333333334</v>
      </c>
      <c r="JK106" s="41">
        <v>0.14937083333333331</v>
      </c>
      <c r="JL106" s="41">
        <v>0.51174337500000011</v>
      </c>
      <c r="JM106" s="41">
        <v>0.47434883333333339</v>
      </c>
      <c r="JN106" s="41">
        <v>0.58168362500000015</v>
      </c>
      <c r="JO106" s="41">
        <v>0.54804327083333326</v>
      </c>
      <c r="JP106" s="41">
        <v>0.24317270833333324</v>
      </c>
      <c r="JQ106" s="41">
        <v>0.33473412499999999</v>
      </c>
      <c r="JR106" s="41">
        <v>0.30766845833333339</v>
      </c>
      <c r="JS106" s="41">
        <v>0.63255889583333325</v>
      </c>
      <c r="JT106" s="41">
        <v>0.6018790833333334</v>
      </c>
      <c r="JU106" s="41">
        <v>6.4943749999999995E-2</v>
      </c>
      <c r="JV106" s="41">
        <v>2.1320536250000006</v>
      </c>
      <c r="JW106" s="41">
        <v>1.8356707291666661</v>
      </c>
      <c r="JX106" s="41">
        <v>0.5301092291666667</v>
      </c>
      <c r="JY106" s="41">
        <v>0.60422952083333326</v>
      </c>
      <c r="JZ106" s="41">
        <v>0.63999362500000012</v>
      </c>
      <c r="KA106" s="41">
        <v>0.6967918125</v>
      </c>
      <c r="KB106" s="41">
        <v>24.323750000000004</v>
      </c>
      <c r="KC106" s="41">
        <v>22.243750000000002</v>
      </c>
      <c r="KD106" s="41">
        <v>22.716874999999998</v>
      </c>
      <c r="KE106" s="41">
        <v>22.924166666666668</v>
      </c>
      <c r="KF106" s="41">
        <f t="shared" si="92"/>
        <v>-1.6068750000000058</v>
      </c>
      <c r="KG106" s="41">
        <v>43.39041666666666</v>
      </c>
      <c r="KH106" s="41">
        <f t="shared" si="93"/>
        <v>110.21165833333332</v>
      </c>
      <c r="KI106" s="41">
        <v>120</v>
      </c>
      <c r="KJ106" s="41">
        <f t="shared" si="94"/>
        <v>9.7883416666666818</v>
      </c>
      <c r="KK106" s="41">
        <v>0.40345714285714285</v>
      </c>
      <c r="KL106" s="41">
        <v>0.19076785714285718</v>
      </c>
      <c r="KM106" s="41">
        <v>7.8949999999999992E-2</v>
      </c>
      <c r="KN106" s="41">
        <v>0.37345714285714288</v>
      </c>
      <c r="KO106" s="41">
        <v>0.10367142857142857</v>
      </c>
      <c r="KP106" s="41">
        <v>7.6317857142857118E-2</v>
      </c>
      <c r="KQ106" s="41">
        <v>0.59094410714285706</v>
      </c>
      <c r="KR106" s="41">
        <v>0.56534746428571425</v>
      </c>
      <c r="KS106" s="41">
        <v>0.67321760714285728</v>
      </c>
      <c r="KT106" s="41">
        <v>0.6517121785714286</v>
      </c>
      <c r="KU106" s="41">
        <v>0.29596628571428579</v>
      </c>
      <c r="KV106" s="41">
        <v>0.41711489285714276</v>
      </c>
      <c r="KW106" s="41">
        <v>0.35762003571428569</v>
      </c>
      <c r="KX106" s="41">
        <v>0.68156549999999994</v>
      </c>
      <c r="KY106" s="41">
        <v>0.66043396428571444</v>
      </c>
      <c r="KZ106" s="41">
        <v>2.7353571428571432E-2</v>
      </c>
      <c r="LA106" s="41">
        <v>2.9175021428571433</v>
      </c>
      <c r="LB106" s="41">
        <v>2.6252581071428578</v>
      </c>
      <c r="LC106" s="41">
        <v>0.53115989285714282</v>
      </c>
      <c r="LD106" s="41">
        <v>0.60579914285714298</v>
      </c>
      <c r="LE106" s="41">
        <v>0.65386303571428583</v>
      </c>
      <c r="LF106" s="41">
        <v>0.70860310714285735</v>
      </c>
      <c r="LG106" s="41">
        <v>19.364285714285721</v>
      </c>
      <c r="LH106" s="41">
        <v>16.182142857142853</v>
      </c>
      <c r="LI106" s="41">
        <v>16.510714285714283</v>
      </c>
      <c r="LJ106" s="41">
        <v>16.06428571428571</v>
      </c>
      <c r="LK106" s="41">
        <f t="shared" si="95"/>
        <v>-2.8535714285714384</v>
      </c>
      <c r="LL106" s="41">
        <v>57.02892857142858</v>
      </c>
      <c r="LM106" s="41">
        <f t="shared" si="96"/>
        <v>144.85347857142858</v>
      </c>
      <c r="LN106" s="41">
        <v>150</v>
      </c>
      <c r="LO106" s="41">
        <f t="shared" si="97"/>
        <v>5.1465214285714183</v>
      </c>
      <c r="LP106" s="41">
        <v>0.41500937500000001</v>
      </c>
      <c r="LQ106" s="41">
        <v>0.16850625</v>
      </c>
      <c r="LR106" s="41">
        <v>4.9906249999999999E-2</v>
      </c>
      <c r="LS106" s="41">
        <v>0.37444062500000003</v>
      </c>
      <c r="LT106" s="41">
        <v>7.6543750000000008E-2</v>
      </c>
      <c r="LU106" s="41">
        <v>6.1203125000000004E-2</v>
      </c>
      <c r="LV106" s="41">
        <v>0.68734950000000006</v>
      </c>
      <c r="LW106" s="41">
        <v>0.65988815624999997</v>
      </c>
      <c r="LX106" s="41">
        <v>0.78513462499999997</v>
      </c>
      <c r="LY106" s="41">
        <v>0.76503784375000006</v>
      </c>
      <c r="LZ106" s="41">
        <v>0.37505637500000011</v>
      </c>
      <c r="MA106" s="41">
        <v>0.54414209374999989</v>
      </c>
      <c r="MB106" s="41">
        <v>0.42145040625000008</v>
      </c>
      <c r="MC106" s="41">
        <v>0.74235050000000014</v>
      </c>
      <c r="MD106" s="41">
        <v>0.71879784375</v>
      </c>
      <c r="ME106" s="41">
        <v>1.5340625E-2</v>
      </c>
      <c r="MF106" s="41">
        <v>4.4662797499999991</v>
      </c>
      <c r="MG106" s="41">
        <v>3.9291356875000001</v>
      </c>
      <c r="MH106" s="41">
        <v>0.53654490624999984</v>
      </c>
      <c r="MI106" s="41">
        <v>0.61311431250000015</v>
      </c>
      <c r="MJ106" s="41">
        <v>0.673083125</v>
      </c>
      <c r="MK106" s="41">
        <v>0.72699556250000008</v>
      </c>
      <c r="ML106" s="41">
        <v>23.579375000000002</v>
      </c>
      <c r="MM106" s="41">
        <v>22.360624999999999</v>
      </c>
      <c r="MN106" s="41">
        <v>22.552812499999995</v>
      </c>
      <c r="MO106" s="41">
        <v>22.87125</v>
      </c>
      <c r="MP106" s="41">
        <f t="shared" si="98"/>
        <v>-1.0265625000000078</v>
      </c>
      <c r="MQ106" s="41">
        <v>69.491250000000008</v>
      </c>
      <c r="MR106" s="41">
        <f t="shared" si="99"/>
        <v>176.50777500000001</v>
      </c>
      <c r="MS106" s="41">
        <v>150</v>
      </c>
      <c r="MT106" s="41">
        <f t="shared" si="100"/>
        <v>-26.507775000000009</v>
      </c>
      <c r="MU106" s="41">
        <v>0.37774516129032254</v>
      </c>
      <c r="MV106" s="41">
        <v>0.14934193548387095</v>
      </c>
      <c r="MW106" s="41">
        <v>3.9454838709677413E-2</v>
      </c>
      <c r="MX106" s="41">
        <v>0.33506774193548383</v>
      </c>
      <c r="MY106" s="41">
        <v>6.2616129032258064E-2</v>
      </c>
      <c r="MZ106" s="41">
        <v>4.8374193548387089E-2</v>
      </c>
      <c r="NA106" s="41">
        <v>0.71511390322580637</v>
      </c>
      <c r="NB106" s="41">
        <v>0.68443722580645183</v>
      </c>
      <c r="NC106" s="41">
        <v>0.81072554838709676</v>
      </c>
      <c r="ND106" s="41">
        <v>0.78920667741935502</v>
      </c>
      <c r="NE106" s="41">
        <v>0.40938835483870961</v>
      </c>
      <c r="NF106" s="41">
        <v>0.58309451612903229</v>
      </c>
      <c r="NG106" s="41">
        <v>0.43294222580645159</v>
      </c>
      <c r="NH106" s="41">
        <v>0.77270938709677439</v>
      </c>
      <c r="NI106" s="41">
        <v>0.74731854838709677</v>
      </c>
      <c r="NJ106" s="41">
        <v>1.4241935483870963E-2</v>
      </c>
      <c r="NK106" s="41">
        <v>5.0908262258064534</v>
      </c>
      <c r="NL106" s="41">
        <v>4.4050202903225806</v>
      </c>
      <c r="NM106" s="41">
        <v>0.53406406451612887</v>
      </c>
      <c r="NN106" s="41">
        <v>0.60570200000000007</v>
      </c>
      <c r="NO106" s="41">
        <v>0.67441054838709691</v>
      </c>
      <c r="NP106" s="41">
        <v>0.7244063225806453</v>
      </c>
      <c r="NQ106" s="41">
        <v>24.193548387096762</v>
      </c>
      <c r="NR106" s="41">
        <v>22.301290322580638</v>
      </c>
      <c r="NS106" s="41">
        <v>22.216129032258063</v>
      </c>
      <c r="NT106" s="41">
        <v>22.65903225806451</v>
      </c>
      <c r="NU106" s="41">
        <f t="shared" si="101"/>
        <v>-1.9774193548386982</v>
      </c>
      <c r="NV106" s="41">
        <v>75.021290322580654</v>
      </c>
      <c r="NW106" s="41">
        <f t="shared" si="102"/>
        <v>190.55407741935485</v>
      </c>
      <c r="NX106" s="41">
        <v>174</v>
      </c>
      <c r="NY106" s="41">
        <f t="shared" si="103"/>
        <v>-16.554077419354854</v>
      </c>
      <c r="NZ106" s="41">
        <v>0.33795555555555556</v>
      </c>
      <c r="OA106" s="41">
        <v>0.13609444444444443</v>
      </c>
      <c r="OB106" s="41">
        <v>3.6186111111111106E-2</v>
      </c>
      <c r="OC106" s="41">
        <v>0.30269166666666675</v>
      </c>
      <c r="OD106" s="41">
        <v>5.5511111111111108E-2</v>
      </c>
      <c r="OE106" s="41">
        <v>4.5605555555555538E-2</v>
      </c>
      <c r="OF106" s="41">
        <v>0.71709766666666697</v>
      </c>
      <c r="OG106" s="41">
        <v>0.68970902777777765</v>
      </c>
      <c r="OH106" s="41">
        <v>0.80638836111111112</v>
      </c>
      <c r="OI106" s="41">
        <v>0.78632788888888905</v>
      </c>
      <c r="OJ106" s="41">
        <v>0.42054488888888897</v>
      </c>
      <c r="OK106" s="41">
        <v>0.58024130555555553</v>
      </c>
      <c r="OL106" s="41">
        <v>0.42502525000000019</v>
      </c>
      <c r="OM106" s="41">
        <v>0.76180911111111116</v>
      </c>
      <c r="ON106" s="41">
        <v>0.73802599999999996</v>
      </c>
      <c r="OO106" s="41">
        <v>9.9055555555555529E-3</v>
      </c>
      <c r="OP106" s="41">
        <v>5.1202772777777783</v>
      </c>
      <c r="OQ106" s="41">
        <v>4.4768764166666664</v>
      </c>
      <c r="OR106" s="41">
        <v>0.52716413888888891</v>
      </c>
      <c r="OS106" s="41">
        <v>0.59253886111111087</v>
      </c>
      <c r="OT106" s="41">
        <v>0.66756963888888898</v>
      </c>
      <c r="OU106" s="41">
        <v>0.7135246111111111</v>
      </c>
      <c r="OV106" s="41">
        <v>15.781388888888889</v>
      </c>
      <c r="OW106" s="41">
        <v>13.601944444444444</v>
      </c>
      <c r="OX106" s="41">
        <v>13.748333333333335</v>
      </c>
      <c r="OY106" s="41">
        <v>13.599722222222223</v>
      </c>
      <c r="OZ106" s="41">
        <f t="shared" si="104"/>
        <v>-2.0330555555555545</v>
      </c>
      <c r="PA106" s="41">
        <v>48.352500000000006</v>
      </c>
      <c r="PB106" s="41">
        <f t="shared" si="105"/>
        <v>122.81535000000002</v>
      </c>
      <c r="PC106" s="41">
        <v>184</v>
      </c>
      <c r="PD106" s="41">
        <f t="shared" si="106"/>
        <v>61.184649999999976</v>
      </c>
      <c r="PE106" s="41">
        <v>0.37492786885245888</v>
      </c>
      <c r="PF106" s="41">
        <v>0.12630327868852462</v>
      </c>
      <c r="PG106" s="41">
        <v>5.1788524590163955E-2</v>
      </c>
      <c r="PH106" s="41">
        <v>0.3333983606557378</v>
      </c>
      <c r="PI106" s="41">
        <v>6.4637704918032765E-2</v>
      </c>
      <c r="PJ106" s="41">
        <v>5.6726229508196738E-2</v>
      </c>
      <c r="PK106" s="41">
        <v>0.70553686885245892</v>
      </c>
      <c r="PL106" s="41">
        <v>0.67483954098360699</v>
      </c>
      <c r="PM106" s="41">
        <v>0.75705383606557364</v>
      </c>
      <c r="PN106" s="41">
        <v>0.73065734426229489</v>
      </c>
      <c r="PO106" s="41">
        <v>0.32336973770491811</v>
      </c>
      <c r="PP106" s="41">
        <v>0.41955226229508208</v>
      </c>
      <c r="PQ106" s="41">
        <v>0.49556359016393442</v>
      </c>
      <c r="PR106" s="41">
        <v>0.73682640983606584</v>
      </c>
      <c r="PS106" s="41">
        <v>0.70872945901639339</v>
      </c>
      <c r="PT106" s="41">
        <v>7.9114754098360655E-3</v>
      </c>
      <c r="PU106" s="41">
        <v>4.8323663770491798</v>
      </c>
      <c r="PV106" s="41">
        <v>4.1837744426229513</v>
      </c>
      <c r="PW106" s="41">
        <v>0.65479637704918026</v>
      </c>
      <c r="PX106" s="41">
        <v>0.70257806557377067</v>
      </c>
      <c r="PY106" s="41">
        <v>0.76897963934426228</v>
      </c>
      <c r="PZ106" s="41">
        <v>0.80091359016393437</v>
      </c>
      <c r="QA106" s="41">
        <v>24.007704918032783</v>
      </c>
      <c r="QB106" s="41">
        <v>22.2083606557377</v>
      </c>
      <c r="QC106" s="41">
        <v>21.975737704918036</v>
      </c>
      <c r="QD106" s="41">
        <v>21.440327868852457</v>
      </c>
      <c r="QE106" s="41">
        <f t="shared" si="107"/>
        <v>-2.031967213114747</v>
      </c>
      <c r="QF106" s="41">
        <v>54.814590163934405</v>
      </c>
      <c r="QG106" s="41">
        <f t="shared" si="108"/>
        <v>139.22905901639339</v>
      </c>
      <c r="QH106" s="41">
        <v>185</v>
      </c>
      <c r="QI106" s="41">
        <f t="shared" si="109"/>
        <v>45.770940983606607</v>
      </c>
      <c r="QJ106" s="41">
        <v>0.33187878787878788</v>
      </c>
      <c r="QK106" s="41">
        <v>0.16057878787878788</v>
      </c>
      <c r="QL106" s="41">
        <v>5.9445454545454551E-2</v>
      </c>
      <c r="QM106" s="41">
        <v>0.23689090909090912</v>
      </c>
      <c r="QN106" s="41">
        <v>6.648484848484848E-2</v>
      </c>
      <c r="QO106" s="41">
        <v>6.1136363636363641E-2</v>
      </c>
      <c r="QP106" s="41">
        <v>0.6646328484848486</v>
      </c>
      <c r="QQ106" s="41">
        <v>0.56120203030303017</v>
      </c>
      <c r="QR106" s="41">
        <v>0.69532569696969704</v>
      </c>
      <c r="QS106" s="41">
        <v>0.59849536363636369</v>
      </c>
      <c r="QT106" s="41">
        <v>0.41380727272727269</v>
      </c>
      <c r="QU106" s="41">
        <v>0.45975615151515153</v>
      </c>
      <c r="QV106" s="41">
        <v>0.34690845454545455</v>
      </c>
      <c r="QW106" s="41">
        <v>0.68827830303030302</v>
      </c>
      <c r="QX106" s="41">
        <v>0.58959769696969688</v>
      </c>
      <c r="QY106" s="41">
        <v>5.3484848484848472E-3</v>
      </c>
      <c r="QZ106" s="41">
        <v>4.0181821818181822</v>
      </c>
      <c r="RA106" s="41">
        <v>2.5764831818181819</v>
      </c>
      <c r="RB106" s="41">
        <v>0.49870400000000004</v>
      </c>
      <c r="RC106" s="41">
        <v>0.521648909090909</v>
      </c>
      <c r="RD106" s="41">
        <v>0.62703957575757585</v>
      </c>
      <c r="RE106" s="41">
        <v>0.64414357575757586</v>
      </c>
      <c r="RF106" s="41">
        <v>25.262121212121215</v>
      </c>
      <c r="RG106" s="41">
        <v>27.295454545454543</v>
      </c>
      <c r="RH106" s="41">
        <v>26.95939393939393</v>
      </c>
      <c r="RI106" s="41">
        <v>26.526060606060611</v>
      </c>
      <c r="RJ106" s="41">
        <f t="shared" si="110"/>
        <v>1.6972727272727148</v>
      </c>
      <c r="RK106" s="41">
        <v>56.183939393939397</v>
      </c>
      <c r="RL106" s="41">
        <f t="shared" si="111"/>
        <v>142.70720606060607</v>
      </c>
      <c r="RM106" s="41">
        <v>197</v>
      </c>
      <c r="RN106" s="41">
        <f t="shared" si="112"/>
        <v>54.292793939393931</v>
      </c>
      <c r="RO106" s="41">
        <v>0.30869090909090907</v>
      </c>
      <c r="RP106" s="41">
        <v>0.12759090909090906</v>
      </c>
      <c r="RQ106" s="41">
        <v>5.8678787878787879E-2</v>
      </c>
      <c r="RR106" s="41">
        <v>0.21893636363636368</v>
      </c>
      <c r="RS106" s="41">
        <v>7.2581818181818192E-2</v>
      </c>
      <c r="RT106" s="41">
        <v>5.9457575757575765E-2</v>
      </c>
      <c r="RU106" s="41">
        <v>0.61639636363636363</v>
      </c>
      <c r="RV106" s="41">
        <v>0.50123578787878798</v>
      </c>
      <c r="RW106" s="41">
        <v>0.67821842424242429</v>
      </c>
      <c r="RX106" s="41">
        <v>0.57663357575757579</v>
      </c>
      <c r="RY106" s="41">
        <v>0.27424763636363642</v>
      </c>
      <c r="RZ106" s="41">
        <v>0.37066639393939399</v>
      </c>
      <c r="SA106" s="41">
        <v>0.41336472727272705</v>
      </c>
      <c r="SB106" s="41">
        <v>0.67497103030303041</v>
      </c>
      <c r="SC106" s="41">
        <v>0.57228500000000004</v>
      </c>
      <c r="SD106" s="41">
        <v>1.3124242424242425E-2</v>
      </c>
      <c r="SE106" s="41">
        <v>3.2851425454545451</v>
      </c>
      <c r="SF106" s="41">
        <v>2.0319431515151516</v>
      </c>
      <c r="SG106" s="41">
        <v>0.60947954545454541</v>
      </c>
      <c r="SH106" s="41">
        <v>0.67038900000000012</v>
      </c>
      <c r="SI106" s="41">
        <v>0.72291857575757568</v>
      </c>
      <c r="SJ106" s="41">
        <v>0.76617045454545452</v>
      </c>
      <c r="SK106" s="41">
        <v>28.564545454545453</v>
      </c>
      <c r="SL106" s="41">
        <v>30.390606060606064</v>
      </c>
      <c r="SM106" s="41">
        <v>30.439090909090908</v>
      </c>
      <c r="SN106" s="41">
        <v>29.796969696969697</v>
      </c>
      <c r="SO106" s="41">
        <f t="shared" si="113"/>
        <v>1.874545454545455</v>
      </c>
      <c r="SP106" s="42">
        <v>69.89</v>
      </c>
      <c r="SQ106" s="42">
        <f t="shared" si="114"/>
        <v>177.5206</v>
      </c>
      <c r="SR106" s="42">
        <v>202.5</v>
      </c>
      <c r="SS106" s="42">
        <f t="shared" si="115"/>
        <v>24.979399999999998</v>
      </c>
      <c r="ST106" s="41">
        <v>0.24553157894736835</v>
      </c>
      <c r="SU106" s="41">
        <v>0.13205438596491229</v>
      </c>
      <c r="SV106" s="41">
        <v>0.10763333333333336</v>
      </c>
      <c r="SW106" s="41">
        <v>0.18401929824561403</v>
      </c>
      <c r="SX106" s="41">
        <v>9.8650877192982406E-2</v>
      </c>
      <c r="SY106" s="41">
        <v>7.0121052631578931E-2</v>
      </c>
      <c r="SZ106" s="41">
        <v>0.42492198245614038</v>
      </c>
      <c r="TA106" s="41">
        <v>0.30156642105263165</v>
      </c>
      <c r="TB106" s="41">
        <v>0.38889085964912284</v>
      </c>
      <c r="TC106" s="41">
        <v>0.26173510526315791</v>
      </c>
      <c r="TD106" s="41">
        <v>0.14390285964912286</v>
      </c>
      <c r="TE106" s="41">
        <v>0.10151975438596493</v>
      </c>
      <c r="TF106" s="41">
        <v>0.29941043859649119</v>
      </c>
      <c r="TG106" s="41">
        <v>0.554358543859649</v>
      </c>
      <c r="TH106" s="41">
        <v>0.44819443859649122</v>
      </c>
      <c r="TI106" s="41">
        <v>2.8529824561403509E-2</v>
      </c>
      <c r="TJ106" s="41">
        <v>1.4932208070175441</v>
      </c>
      <c r="TK106" s="41">
        <v>0.86778431578947379</v>
      </c>
      <c r="TL106" s="41">
        <v>0.77232663157894754</v>
      </c>
      <c r="TM106" s="41">
        <v>0.70304882456140361</v>
      </c>
      <c r="TN106" s="41">
        <v>0.82305970175438614</v>
      </c>
      <c r="TO106" s="41">
        <v>0.76969071929824551</v>
      </c>
      <c r="TP106" s="41">
        <v>33.244385964912283</v>
      </c>
      <c r="TQ106" s="41">
        <v>36.205789473684213</v>
      </c>
      <c r="TR106" s="41">
        <v>37.003859649122816</v>
      </c>
      <c r="TS106" s="41">
        <v>35.909649122807032</v>
      </c>
      <c r="TT106" s="41">
        <f t="shared" si="62"/>
        <v>3.7594736842105334</v>
      </c>
      <c r="TU106" s="41">
        <v>71.654736842105223</v>
      </c>
      <c r="TV106" s="41">
        <f t="shared" si="65"/>
        <v>182.00303157894726</v>
      </c>
      <c r="TW106" s="41">
        <v>207</v>
      </c>
      <c r="TX106" s="41">
        <f t="shared" si="66"/>
        <v>24.996968421052742</v>
      </c>
      <c r="TY106" s="41">
        <v>0.24972916666666667</v>
      </c>
      <c r="TZ106" s="41">
        <v>0.13364999999999999</v>
      </c>
      <c r="UA106" s="41">
        <v>0.11880000000000002</v>
      </c>
      <c r="UB106" s="41">
        <v>0.17702083333333332</v>
      </c>
      <c r="UC106" s="41">
        <v>0.10805416666666667</v>
      </c>
      <c r="UD106" s="41">
        <v>7.4795833333333353E-2</v>
      </c>
      <c r="UE106" s="41">
        <v>0.39519241666666666</v>
      </c>
      <c r="UF106" s="41">
        <v>0.24137520833333334</v>
      </c>
      <c r="UG106" s="41">
        <v>0.35477191666666669</v>
      </c>
      <c r="UH106" s="41">
        <v>0.19674020833333336</v>
      </c>
      <c r="UI106" s="41">
        <v>0.10513470833333334</v>
      </c>
      <c r="UJ106" s="41">
        <v>5.8789499999999995E-2</v>
      </c>
      <c r="UK106" s="41">
        <v>0.30269604166666669</v>
      </c>
      <c r="UL106" s="41">
        <v>0.53868670833333332</v>
      </c>
      <c r="UM106" s="41">
        <v>0.40581224999999993</v>
      </c>
      <c r="UN106" s="41">
        <v>3.3258333333333334E-2</v>
      </c>
      <c r="UO106" s="41">
        <v>1.3134273333333335</v>
      </c>
      <c r="UP106" s="41">
        <v>0.64119712499999992</v>
      </c>
      <c r="UQ106" s="41">
        <v>0.8619413749999999</v>
      </c>
      <c r="UR106" s="41">
        <v>0.76815304166666654</v>
      </c>
      <c r="US106" s="41">
        <v>0.89340370833333338</v>
      </c>
      <c r="UT106" s="41">
        <v>0.8213495833333333</v>
      </c>
      <c r="UU106" s="41">
        <v>32.376249999999992</v>
      </c>
      <c r="UV106" s="41">
        <v>33.116666666666667</v>
      </c>
      <c r="UW106" s="41">
        <v>32.982083333333335</v>
      </c>
      <c r="UX106" s="41">
        <v>32.010416666666664</v>
      </c>
      <c r="UY106" s="41">
        <f t="shared" si="116"/>
        <v>0.60583333333334366</v>
      </c>
      <c r="UZ106" s="42">
        <v>75.989999999999995</v>
      </c>
      <c r="VA106" s="42">
        <f t="shared" si="117"/>
        <v>193.0146</v>
      </c>
      <c r="VB106" s="42">
        <v>206</v>
      </c>
      <c r="VC106" s="42">
        <f t="shared" si="118"/>
        <v>12.985399999999998</v>
      </c>
      <c r="VD106" s="41">
        <f t="shared" si="124"/>
        <v>24.320102140563687</v>
      </c>
      <c r="VE106" s="41">
        <f t="shared" si="125"/>
        <v>24.605570925155199</v>
      </c>
      <c r="VF106" s="41">
        <f t="shared" si="120"/>
        <v>5.5769383118214666</v>
      </c>
    </row>
    <row r="107" spans="1:578" x14ac:dyDescent="0.25">
      <c r="A107" s="4">
        <v>2</v>
      </c>
      <c r="B107" s="4">
        <v>11</v>
      </c>
      <c r="C107" s="28">
        <v>1106</v>
      </c>
      <c r="D107" s="42">
        <v>-9999</v>
      </c>
      <c r="E107" s="4">
        <v>22</v>
      </c>
      <c r="F107" s="4">
        <v>6</v>
      </c>
      <c r="G107" s="4">
        <v>48.8</v>
      </c>
      <c r="H107" s="40">
        <v>369.50759493670881</v>
      </c>
      <c r="I107" s="40">
        <f t="shared" si="73"/>
        <v>418.30759493670882</v>
      </c>
      <c r="J107" s="41">
        <f t="shared" si="74"/>
        <v>0.86516565653921162</v>
      </c>
      <c r="K107" s="4" t="s">
        <v>7</v>
      </c>
      <c r="L107" s="42">
        <v>150</v>
      </c>
      <c r="M107" s="42">
        <f t="shared" si="122"/>
        <v>168.00000000000003</v>
      </c>
      <c r="N107" s="40">
        <v>74.400000000000006</v>
      </c>
      <c r="O107" s="40">
        <v>3.4399999999999977</v>
      </c>
      <c r="P107" s="40">
        <v>22.160000000000004</v>
      </c>
      <c r="Q107" s="40">
        <v>58.4</v>
      </c>
      <c r="R107" s="40">
        <v>17.439999999999998</v>
      </c>
      <c r="S107" s="40">
        <v>24.160000000000004</v>
      </c>
      <c r="T107" s="40">
        <v>44.4</v>
      </c>
      <c r="U107" s="40">
        <v>17.439999999999998</v>
      </c>
      <c r="V107" s="40">
        <v>38.160000000000004</v>
      </c>
      <c r="W107" s="40">
        <v>56.399999999999991</v>
      </c>
      <c r="X107" s="40">
        <v>19.439999999999998</v>
      </c>
      <c r="Y107" s="40">
        <v>24.160000000000004</v>
      </c>
      <c r="Z107" s="40">
        <v>64.400000000000006</v>
      </c>
      <c r="AA107" s="40">
        <v>15.439999999999998</v>
      </c>
      <c r="AB107" s="40">
        <v>20.160000000000004</v>
      </c>
      <c r="AC107" s="40">
        <v>74.400000000000006</v>
      </c>
      <c r="AD107" s="40">
        <v>9.4399999999999977</v>
      </c>
      <c r="AE107" s="40">
        <v>16.160000000000004</v>
      </c>
      <c r="AF107" s="42">
        <v>-9999</v>
      </c>
      <c r="AG107" s="42">
        <v>-9999</v>
      </c>
      <c r="AH107" s="42">
        <v>-9999</v>
      </c>
      <c r="AI107" s="42">
        <v>-9999</v>
      </c>
      <c r="AJ107" s="42">
        <v>-9999</v>
      </c>
      <c r="AK107" s="42">
        <v>-9999</v>
      </c>
      <c r="AL107" s="42">
        <v>-9999</v>
      </c>
      <c r="AM107" s="42">
        <v>-9999</v>
      </c>
      <c r="AN107" s="42">
        <v>-9999</v>
      </c>
      <c r="AO107" s="42">
        <v>-9999</v>
      </c>
      <c r="AP107" s="42">
        <v>-9999</v>
      </c>
      <c r="AQ107" s="42">
        <v>-9999</v>
      </c>
      <c r="AR107" s="42">
        <v>-9999</v>
      </c>
      <c r="AS107" s="42">
        <v>-9999</v>
      </c>
      <c r="AT107" s="42">
        <v>-9999</v>
      </c>
      <c r="AU107" s="42">
        <v>-9999</v>
      </c>
      <c r="AV107" s="42">
        <v>-9999</v>
      </c>
      <c r="AW107" s="42">
        <v>-9999</v>
      </c>
      <c r="AX107" s="42">
        <v>-9999</v>
      </c>
      <c r="AY107" s="42">
        <v>-9999</v>
      </c>
      <c r="AZ107" s="41">
        <v>3.798538258837568</v>
      </c>
      <c r="BA107" s="41">
        <v>3.0158965978309316</v>
      </c>
      <c r="BB107" s="41">
        <v>1.9404915912031051</v>
      </c>
      <c r="BC107" s="41">
        <v>2.0860236416012716</v>
      </c>
      <c r="BD107" s="41">
        <v>1.7336720968465102</v>
      </c>
      <c r="BE107" s="41">
        <v>1.5320890308414012</v>
      </c>
      <c r="BF107" s="41">
        <v>1.7809039209817419</v>
      </c>
      <c r="BG107" s="41">
        <f>(2*AZ107)+(2*BA107)+(4*BB107)</f>
        <v>21.39083607814942</v>
      </c>
      <c r="BH107" s="41">
        <f>BG107+(4*BC107)</f>
        <v>29.734930644554506</v>
      </c>
      <c r="BI107" s="41">
        <f>(BH107+(BD107*4))</f>
        <v>36.669619031940549</v>
      </c>
      <c r="BJ107" s="41">
        <f>(BD107*4)</f>
        <v>6.934688387386041</v>
      </c>
      <c r="BK107" s="41">
        <f>(BE107*4)</f>
        <v>6.128356123365605</v>
      </c>
      <c r="BL107" s="41">
        <f>(BF107*4)</f>
        <v>7.1236156839269675</v>
      </c>
      <c r="BM107" s="41">
        <f>SUM(BJ107:BL107)</f>
        <v>20.186660194678613</v>
      </c>
      <c r="BN107" s="41">
        <v>5.9762342763386869</v>
      </c>
      <c r="BO107" s="41">
        <v>2.6246719160104988</v>
      </c>
      <c r="BP107" s="41">
        <v>2.6072245994626333</v>
      </c>
      <c r="BQ107" s="41">
        <v>3.3376378265620348</v>
      </c>
      <c r="BR107" s="41">
        <v>2.9143625765954266</v>
      </c>
      <c r="BS107" s="41">
        <v>2.9294340752570114</v>
      </c>
      <c r="BT107" s="41">
        <v>3.0030928863613688</v>
      </c>
      <c r="BU107" s="41">
        <f>(2*BN107)+(2*BO107)+(4*BP107)</f>
        <v>27.630710782548903</v>
      </c>
      <c r="BV107" s="41">
        <f>BU107+(4*BQ107)</f>
        <v>40.981262088797038</v>
      </c>
      <c r="BW107" s="41">
        <f>(BV107+(BR107*4))</f>
        <v>52.638712395178743</v>
      </c>
      <c r="BX107" s="41">
        <f>(BR107*4)</f>
        <v>11.657450306381707</v>
      </c>
      <c r="BY107" s="41">
        <f>(BS107*4)</f>
        <v>11.717736301028046</v>
      </c>
      <c r="BZ107" s="41">
        <f>(BT107*4)</f>
        <v>12.012371545445475</v>
      </c>
      <c r="CA107" s="42">
        <v>-9999</v>
      </c>
      <c r="CB107" s="42">
        <v>-9999</v>
      </c>
      <c r="CC107" s="42">
        <v>-9999</v>
      </c>
      <c r="CD107" s="72">
        <v>-9999</v>
      </c>
      <c r="CE107" s="60">
        <v>-9999</v>
      </c>
      <c r="CF107" s="42">
        <v>-9999</v>
      </c>
      <c r="CG107" s="42">
        <v>-9999</v>
      </c>
      <c r="CH107" s="61">
        <v>-9999</v>
      </c>
      <c r="CI107" s="60">
        <v>-9999</v>
      </c>
      <c r="CJ107" s="42">
        <v>-9999</v>
      </c>
      <c r="CK107" s="42">
        <v>-9999</v>
      </c>
      <c r="CL107" s="62">
        <v>-9999</v>
      </c>
      <c r="CM107" s="60">
        <v>-9999</v>
      </c>
      <c r="CN107" s="42">
        <v>-9999</v>
      </c>
      <c r="CO107" s="42">
        <v>-9999</v>
      </c>
      <c r="CP107" s="62">
        <v>-9999</v>
      </c>
      <c r="CQ107" s="60">
        <v>-9999</v>
      </c>
      <c r="CR107" s="42">
        <v>-9999</v>
      </c>
      <c r="CS107" s="42">
        <v>-9999</v>
      </c>
      <c r="CT107" s="8">
        <v>2425.5</v>
      </c>
      <c r="CU107" s="8">
        <v>6.5549260308467101</v>
      </c>
      <c r="CV107" s="8">
        <v>4.9806225</v>
      </c>
      <c r="CW107" s="8">
        <v>4869.8731935616479</v>
      </c>
      <c r="CX107" s="25">
        <f t="shared" si="126"/>
        <v>4869.8731935616479</v>
      </c>
      <c r="CY107" s="25">
        <f t="shared" si="75"/>
        <v>5272.826086956522</v>
      </c>
      <c r="CZ107" s="60">
        <v>-9999</v>
      </c>
      <c r="DA107" s="43">
        <v>2.14</v>
      </c>
      <c r="DB107" s="41">
        <f t="shared" si="76"/>
        <v>104.21528634221927</v>
      </c>
      <c r="DC107" s="41">
        <v>68.2</v>
      </c>
      <c r="DD107" s="41">
        <v>1252</v>
      </c>
      <c r="DE107" s="41">
        <f t="shared" si="70"/>
        <v>54.472843450479232</v>
      </c>
      <c r="DF107" s="41">
        <v>2.5</v>
      </c>
      <c r="DG107" s="41">
        <v>0.79769166666666669</v>
      </c>
      <c r="DH107" s="41">
        <v>0.57742777777777787</v>
      </c>
      <c r="DI107" s="41">
        <v>0.48337499999999989</v>
      </c>
      <c r="DJ107" s="41">
        <v>0.7608444444444441</v>
      </c>
      <c r="DK107" s="41">
        <v>0.49757777777777779</v>
      </c>
      <c r="DL107" s="41">
        <v>0.30860833333333321</v>
      </c>
      <c r="DM107" s="41">
        <v>0.23163616666666664</v>
      </c>
      <c r="DN107" s="41">
        <v>0.20912722222222221</v>
      </c>
      <c r="DO107" s="41">
        <v>0.24494099999999991</v>
      </c>
      <c r="DP107" s="41">
        <v>0.22257527777777777</v>
      </c>
      <c r="DQ107" s="41">
        <v>7.4727694444444451E-2</v>
      </c>
      <c r="DR107" s="41">
        <v>8.8777638888888899E-2</v>
      </c>
      <c r="DS107" s="41">
        <v>0.15964163888888891</v>
      </c>
      <c r="DT107" s="41">
        <v>0.44163816666666672</v>
      </c>
      <c r="DU107" s="41">
        <v>0.42237913888888889</v>
      </c>
      <c r="DV107" s="41">
        <v>0.18896944444444444</v>
      </c>
      <c r="DW107" s="41">
        <v>0.60420205555555551</v>
      </c>
      <c r="DX107" s="41">
        <v>0.53002494444444437</v>
      </c>
      <c r="DY107" s="41">
        <v>0.65002550000000014</v>
      </c>
      <c r="DZ107" s="41">
        <v>0.68976386111111099</v>
      </c>
      <c r="EA107" s="41">
        <v>0.69730083333333337</v>
      </c>
      <c r="EB107" s="41">
        <v>0.73119769444444427</v>
      </c>
      <c r="EC107" s="41">
        <v>21.910277777777772</v>
      </c>
      <c r="ED107" s="41">
        <v>23.944444444444446</v>
      </c>
      <c r="EE107" s="41">
        <v>25.013611111111111</v>
      </c>
      <c r="EF107" s="41">
        <v>26.146388888888886</v>
      </c>
      <c r="EG107" s="41">
        <f t="shared" si="77"/>
        <v>3.1033333333333388</v>
      </c>
      <c r="EH107" s="41">
        <v>37.273611111111109</v>
      </c>
      <c r="EI107" s="42">
        <f t="shared" si="78"/>
        <v>94.674972222222223</v>
      </c>
      <c r="EJ107" s="4">
        <v>105</v>
      </c>
      <c r="EK107" s="40">
        <f t="shared" si="79"/>
        <v>10.325027777777777</v>
      </c>
      <c r="EL107" s="41">
        <v>0.74164999999999981</v>
      </c>
      <c r="EM107" s="41">
        <v>0.51534772727272715</v>
      </c>
      <c r="EN107" s="41">
        <v>0.41752954545454551</v>
      </c>
      <c r="EO107" s="41">
        <v>0.70479772727272749</v>
      </c>
      <c r="EP107" s="41">
        <v>0.43518181818181811</v>
      </c>
      <c r="EQ107" s="41">
        <v>0.27012727272727272</v>
      </c>
      <c r="ER107" s="41">
        <v>0.26028179545454544</v>
      </c>
      <c r="ES107" s="41">
        <v>0.23658949999999992</v>
      </c>
      <c r="ET107" s="41">
        <v>0.27928084090909094</v>
      </c>
      <c r="EU107" s="41">
        <v>0.2558072500000001</v>
      </c>
      <c r="EV107" s="41">
        <v>8.4916590909090914E-2</v>
      </c>
      <c r="EW107" s="41">
        <v>0.10520456818181817</v>
      </c>
      <c r="EX107" s="41">
        <v>0.17940631818181818</v>
      </c>
      <c r="EY107" s="41">
        <v>0.46562256818181813</v>
      </c>
      <c r="EZ107" s="41">
        <v>0.44560502272727265</v>
      </c>
      <c r="FA107" s="41">
        <v>0.16505454545454545</v>
      </c>
      <c r="FB107" s="41">
        <v>0.70744806818181827</v>
      </c>
      <c r="FC107" s="41">
        <v>0.62274506818181818</v>
      </c>
      <c r="FD107" s="41">
        <v>0.64268906818181815</v>
      </c>
      <c r="FE107" s="41">
        <v>0.69369568181818198</v>
      </c>
      <c r="FF107" s="41">
        <v>0.69628899999999994</v>
      </c>
      <c r="FG107" s="41">
        <v>0.73940252272727269</v>
      </c>
      <c r="FH107" s="41">
        <v>20.476136363636353</v>
      </c>
      <c r="FI107" s="41">
        <v>23.166136363636362</v>
      </c>
      <c r="FJ107" s="41">
        <v>23.576590909090907</v>
      </c>
      <c r="FK107" s="41">
        <v>24.507499999999997</v>
      </c>
      <c r="FL107" s="41">
        <f t="shared" si="80"/>
        <v>3.1004545454545536</v>
      </c>
      <c r="FM107" s="41">
        <v>38.895454545454555</v>
      </c>
      <c r="FN107" s="40">
        <f t="shared" si="81"/>
        <v>98.79445454545457</v>
      </c>
      <c r="FO107" s="4">
        <v>105</v>
      </c>
      <c r="FP107" s="40">
        <f t="shared" si="82"/>
        <v>6.2055454545454296</v>
      </c>
      <c r="FQ107" s="41">
        <v>0.75940338983050848</v>
      </c>
      <c r="FR107" s="41">
        <v>0.51633220338983066</v>
      </c>
      <c r="FS107" s="41">
        <v>0.38482881355932208</v>
      </c>
      <c r="FT107" s="41">
        <v>0.72561694915254238</v>
      </c>
      <c r="FU107" s="41">
        <v>0.40334915254237297</v>
      </c>
      <c r="FV107" s="41">
        <v>0.26254576271186436</v>
      </c>
      <c r="FW107" s="41">
        <v>0.30690696610169482</v>
      </c>
      <c r="FX107" s="41">
        <v>0.28628194915254229</v>
      </c>
      <c r="FY107" s="41">
        <v>0.32779498305084731</v>
      </c>
      <c r="FZ107" s="41">
        <v>0.30743020338983051</v>
      </c>
      <c r="GA107" s="41">
        <v>0.12425022033898306</v>
      </c>
      <c r="GB107" s="41">
        <v>0.14714044067796608</v>
      </c>
      <c r="GC107" s="41">
        <v>0.19011261016949157</v>
      </c>
      <c r="GD107" s="41">
        <v>0.48607050847457622</v>
      </c>
      <c r="GE107" s="41">
        <v>0.46858247457627111</v>
      </c>
      <c r="GF107" s="41">
        <v>0.14080338983050847</v>
      </c>
      <c r="GG107" s="41">
        <v>0.89422613559322084</v>
      </c>
      <c r="GH107" s="41">
        <v>0.80968610169491573</v>
      </c>
      <c r="GI107" s="41">
        <v>0.58160238983050849</v>
      </c>
      <c r="GJ107" s="41">
        <v>0.62782750847457625</v>
      </c>
      <c r="GK107" s="41">
        <v>0.64782823728813554</v>
      </c>
      <c r="GL107" s="41">
        <v>0.68606008474576263</v>
      </c>
      <c r="GM107" s="41">
        <v>19.669830508474561</v>
      </c>
      <c r="GN107" s="41">
        <v>24.191694915254253</v>
      </c>
      <c r="GO107" s="41">
        <v>24.557288135593218</v>
      </c>
      <c r="GP107" s="41">
        <v>25.253050847457633</v>
      </c>
      <c r="GQ107" s="41">
        <f t="shared" si="83"/>
        <v>4.8874576271186569</v>
      </c>
      <c r="GR107" s="40">
        <v>38.866949152542382</v>
      </c>
      <c r="GS107" s="40">
        <f t="shared" si="84"/>
        <v>98.722050847457652</v>
      </c>
      <c r="GT107" s="4">
        <v>104</v>
      </c>
      <c r="GU107" s="41">
        <f t="shared" si="85"/>
        <v>5.2779491525423481</v>
      </c>
      <c r="GV107" s="41">
        <v>0.78066923076923067</v>
      </c>
      <c r="GW107" s="41">
        <v>0.51370000000000005</v>
      </c>
      <c r="GX107" s="41">
        <v>0.34393076923076921</v>
      </c>
      <c r="GY107" s="41">
        <v>0.7506807692307691</v>
      </c>
      <c r="GZ107" s="41">
        <v>0.37342884615384625</v>
      </c>
      <c r="HA107" s="41">
        <v>0.24978076923076933</v>
      </c>
      <c r="HB107" s="41">
        <v>0.35365153846153857</v>
      </c>
      <c r="HC107" s="41">
        <v>0.33634013461538459</v>
      </c>
      <c r="HD107" s="41">
        <v>0.38962811538461545</v>
      </c>
      <c r="HE107" s="41">
        <v>0.37297353846153852</v>
      </c>
      <c r="HF107" s="41">
        <v>0.15998134615384615</v>
      </c>
      <c r="HG107" s="41">
        <v>0.20072709615384618</v>
      </c>
      <c r="HH107" s="41">
        <v>0.20583030769230762</v>
      </c>
      <c r="HI107" s="41">
        <v>0.51503811538461541</v>
      </c>
      <c r="HJ107" s="41">
        <v>0.50051003846153841</v>
      </c>
      <c r="HK107" s="41">
        <v>0.12364807692307699</v>
      </c>
      <c r="HL107" s="41">
        <v>1.112278307692308</v>
      </c>
      <c r="HM107" s="41">
        <v>1.0319420769230769</v>
      </c>
      <c r="HN107" s="41">
        <v>0.53191119230769235</v>
      </c>
      <c r="HO107" s="41">
        <v>0.58996925000000011</v>
      </c>
      <c r="HP107" s="41">
        <v>0.61132240384615411</v>
      </c>
      <c r="HQ107" s="41">
        <v>0.65893436538461547</v>
      </c>
      <c r="HR107" s="41">
        <v>15.745384615384621</v>
      </c>
      <c r="HS107" s="41">
        <v>19.071730769230768</v>
      </c>
      <c r="HT107" s="41">
        <v>19.846346153846152</v>
      </c>
      <c r="HU107" s="41">
        <v>20.180961538461538</v>
      </c>
      <c r="HV107" s="41">
        <f t="shared" si="86"/>
        <v>4.1009615384615312</v>
      </c>
      <c r="HW107" s="41">
        <v>38.88923076923075</v>
      </c>
      <c r="HX107" s="41">
        <f t="shared" si="87"/>
        <v>98.778646153846111</v>
      </c>
      <c r="HY107" s="4">
        <v>106</v>
      </c>
      <c r="HZ107" s="40">
        <f t="shared" si="88"/>
        <v>7.2213538461538889</v>
      </c>
      <c r="IA107" s="41">
        <v>0.73613050847457606</v>
      </c>
      <c r="IB107" s="41">
        <v>0.41712711864406765</v>
      </c>
      <c r="IC107" s="41">
        <v>0.23494406779661017</v>
      </c>
      <c r="ID107" s="41">
        <v>0.6797711864406778</v>
      </c>
      <c r="IE107" s="41">
        <v>0.27854576271186438</v>
      </c>
      <c r="IF107" s="41">
        <v>0.18388135593220337</v>
      </c>
      <c r="IG107" s="41">
        <v>0.4517635423728813</v>
      </c>
      <c r="IH107" s="41">
        <v>0.42001596610169484</v>
      </c>
      <c r="II107" s="41">
        <v>0.517717372881356</v>
      </c>
      <c r="IJ107" s="41">
        <v>0.48812715254237288</v>
      </c>
      <c r="IK107" s="41">
        <v>0.2020997966101695</v>
      </c>
      <c r="IL107" s="41">
        <v>0.2833648305084745</v>
      </c>
      <c r="IM107" s="41">
        <v>0.27608455932203385</v>
      </c>
      <c r="IN107" s="41">
        <v>0.60015211864406781</v>
      </c>
      <c r="IO107" s="41">
        <v>0.57417591525423739</v>
      </c>
      <c r="IP107" s="41">
        <v>9.4664406779661023E-2</v>
      </c>
      <c r="IQ107" s="41">
        <v>1.6940964745762714</v>
      </c>
      <c r="IR107" s="41">
        <v>1.4845976779661014</v>
      </c>
      <c r="IS107" s="41">
        <v>0.53560986440677971</v>
      </c>
      <c r="IT107" s="41">
        <v>0.62127635593220332</v>
      </c>
      <c r="IU107" s="41">
        <v>0.63560377966101678</v>
      </c>
      <c r="IV107" s="41">
        <v>0.70249498305084745</v>
      </c>
      <c r="IW107" s="41">
        <v>21.323559322033894</v>
      </c>
      <c r="IX107" s="41">
        <v>21.822033898305076</v>
      </c>
      <c r="IY107" s="41">
        <v>22.134915254237292</v>
      </c>
      <c r="IZ107" s="41">
        <v>22.494745762711855</v>
      </c>
      <c r="JA107" s="41">
        <f t="shared" si="89"/>
        <v>0.81135593220339786</v>
      </c>
      <c r="JB107" s="41">
        <v>41.011016949152541</v>
      </c>
      <c r="JC107" s="41">
        <f t="shared" si="90"/>
        <v>104.16798305084745</v>
      </c>
      <c r="JD107" s="41">
        <v>112</v>
      </c>
      <c r="JE107" s="41">
        <f t="shared" si="91"/>
        <v>7.8320169491525462</v>
      </c>
      <c r="JF107" s="41">
        <v>0.66943166666666654</v>
      </c>
      <c r="JG107" s="41">
        <v>0.34641166666666662</v>
      </c>
      <c r="JH107" s="41">
        <v>0.16691500000000001</v>
      </c>
      <c r="JI107" s="41">
        <v>0.61128500000000008</v>
      </c>
      <c r="JJ107" s="41">
        <v>0.19339833333333331</v>
      </c>
      <c r="JK107" s="41">
        <v>0.14257999999999998</v>
      </c>
      <c r="JL107" s="41">
        <v>0.55246403333333327</v>
      </c>
      <c r="JM107" s="41">
        <v>0.52040079999999989</v>
      </c>
      <c r="JN107" s="41">
        <v>0.60238619999999998</v>
      </c>
      <c r="JO107" s="41">
        <v>0.57292251666666683</v>
      </c>
      <c r="JP107" s="41">
        <v>0.28583543333333344</v>
      </c>
      <c r="JQ107" s="41">
        <v>0.35621308333333335</v>
      </c>
      <c r="JR107" s="41">
        <v>0.31754666666666675</v>
      </c>
      <c r="JS107" s="41">
        <v>0.64833350000000001</v>
      </c>
      <c r="JT107" s="41">
        <v>0.62132790000000016</v>
      </c>
      <c r="JU107" s="41">
        <v>5.0818333333333333E-2</v>
      </c>
      <c r="JV107" s="41">
        <v>2.5321477499999996</v>
      </c>
      <c r="JW107" s="41">
        <v>2.2215314166666675</v>
      </c>
      <c r="JX107" s="41">
        <v>0.52746236666666657</v>
      </c>
      <c r="JY107" s="41">
        <v>0.57719388333333332</v>
      </c>
      <c r="JZ107" s="41">
        <v>0.6403198333333332</v>
      </c>
      <c r="KA107" s="41">
        <v>0.67724800000000007</v>
      </c>
      <c r="KB107" s="41">
        <v>24.33949999999999</v>
      </c>
      <c r="KC107" s="41">
        <v>21.614666666666661</v>
      </c>
      <c r="KD107" s="41">
        <v>22.087333333333337</v>
      </c>
      <c r="KE107" s="41">
        <v>22.061166666666669</v>
      </c>
      <c r="KF107" s="41">
        <f t="shared" si="92"/>
        <v>-2.2521666666666533</v>
      </c>
      <c r="KG107" s="41">
        <v>43.680333333333316</v>
      </c>
      <c r="KH107" s="41">
        <f t="shared" si="93"/>
        <v>110.94804666666663</v>
      </c>
      <c r="KI107" s="41">
        <v>120</v>
      </c>
      <c r="KJ107" s="41">
        <f t="shared" si="94"/>
        <v>9.0519533333333726</v>
      </c>
      <c r="KK107" s="41">
        <v>0.40520882352941179</v>
      </c>
      <c r="KL107" s="41">
        <v>0.18368823529411762</v>
      </c>
      <c r="KM107" s="41">
        <v>6.5773529411764703E-2</v>
      </c>
      <c r="KN107" s="41">
        <v>0.37330882352941186</v>
      </c>
      <c r="KO107" s="41">
        <v>9.2311764705882357E-2</v>
      </c>
      <c r="KP107" s="41">
        <v>6.8338235294117644E-2</v>
      </c>
      <c r="KQ107" s="41">
        <v>0.62872597058823521</v>
      </c>
      <c r="KR107" s="41">
        <v>0.60325158823529446</v>
      </c>
      <c r="KS107" s="41">
        <v>0.72054702941176474</v>
      </c>
      <c r="KT107" s="41">
        <v>0.70030526470588239</v>
      </c>
      <c r="KU107" s="41">
        <v>0.33349373529411763</v>
      </c>
      <c r="KV107" s="41">
        <v>0.47381299999999993</v>
      </c>
      <c r="KW107" s="41">
        <v>0.37507941176470583</v>
      </c>
      <c r="KX107" s="41">
        <v>0.71048091176470585</v>
      </c>
      <c r="KY107" s="41">
        <v>0.68962100000000015</v>
      </c>
      <c r="KZ107" s="41">
        <v>2.3973529411764699E-2</v>
      </c>
      <c r="LA107" s="41">
        <v>3.4663727058823532</v>
      </c>
      <c r="LB107" s="41">
        <v>3.1152124705882347</v>
      </c>
      <c r="LC107" s="41">
        <v>0.5209041176470588</v>
      </c>
      <c r="LD107" s="41">
        <v>0.59729944117647071</v>
      </c>
      <c r="LE107" s="41">
        <v>0.6504083235294118</v>
      </c>
      <c r="LF107" s="41">
        <v>0.70626623529411769</v>
      </c>
      <c r="LG107" s="41">
        <v>19.366470588235302</v>
      </c>
      <c r="LH107" s="41">
        <v>16.079117647058826</v>
      </c>
      <c r="LI107" s="41">
        <v>16.393823529411762</v>
      </c>
      <c r="LJ107" s="41">
        <v>15.922941176470587</v>
      </c>
      <c r="LK107" s="41">
        <f t="shared" si="95"/>
        <v>-2.9726470588235401</v>
      </c>
      <c r="LL107" s="41">
        <v>56.275000000000006</v>
      </c>
      <c r="LM107" s="41">
        <f t="shared" si="96"/>
        <v>142.9385</v>
      </c>
      <c r="LN107" s="41">
        <v>150</v>
      </c>
      <c r="LO107" s="41">
        <f t="shared" si="97"/>
        <v>7.0614999999999952</v>
      </c>
      <c r="LP107" s="41">
        <v>0.42866562499999994</v>
      </c>
      <c r="LQ107" s="41">
        <v>0.16918750000000005</v>
      </c>
      <c r="LR107" s="41">
        <v>4.3246875000000004E-2</v>
      </c>
      <c r="LS107" s="41">
        <v>0.38829687499999993</v>
      </c>
      <c r="LT107" s="41">
        <v>7.0134374999999985E-2</v>
      </c>
      <c r="LU107" s="41">
        <v>5.8728125000000006E-2</v>
      </c>
      <c r="LV107" s="41">
        <v>0.71766043750000008</v>
      </c>
      <c r="LW107" s="41">
        <v>0.69320121875000007</v>
      </c>
      <c r="LX107" s="41">
        <v>0.81594303125000001</v>
      </c>
      <c r="LY107" s="41">
        <v>0.79917346874999995</v>
      </c>
      <c r="LZ107" s="41">
        <v>0.41507018750000008</v>
      </c>
      <c r="MA107" s="41">
        <v>0.59445637500000004</v>
      </c>
      <c r="MB107" s="41">
        <v>0.43209243750000009</v>
      </c>
      <c r="MC107" s="41">
        <v>0.75754753125000007</v>
      </c>
      <c r="MD107" s="41">
        <v>0.73621199999999964</v>
      </c>
      <c r="ME107" s="41">
        <v>1.140625E-2</v>
      </c>
      <c r="MF107" s="41">
        <v>5.1824763125000004</v>
      </c>
      <c r="MG107" s="41">
        <v>4.6013688125000005</v>
      </c>
      <c r="MH107" s="41">
        <v>0.52944437499999997</v>
      </c>
      <c r="MI107" s="41">
        <v>0.60142231249999989</v>
      </c>
      <c r="MJ107" s="41">
        <v>0.67022628124999994</v>
      </c>
      <c r="MK107" s="41">
        <v>0.7205723437499999</v>
      </c>
      <c r="ML107" s="41">
        <v>23.877812500000001</v>
      </c>
      <c r="MM107" s="41">
        <v>22.033125000000002</v>
      </c>
      <c r="MN107" s="41">
        <v>22.174062500000005</v>
      </c>
      <c r="MO107" s="41">
        <v>22.738125</v>
      </c>
      <c r="MP107" s="41">
        <f t="shared" si="98"/>
        <v>-1.7037499999999959</v>
      </c>
      <c r="MQ107" s="41">
        <v>68.873437500000009</v>
      </c>
      <c r="MR107" s="41">
        <f t="shared" si="99"/>
        <v>174.93853125000001</v>
      </c>
      <c r="MS107" s="41">
        <v>150</v>
      </c>
      <c r="MT107" s="41">
        <f t="shared" si="100"/>
        <v>-24.938531250000011</v>
      </c>
      <c r="MU107" s="41">
        <v>0.39147058823529407</v>
      </c>
      <c r="MV107" s="41">
        <v>0.14662941176470592</v>
      </c>
      <c r="MW107" s="41">
        <v>3.4591176470588236E-2</v>
      </c>
      <c r="MX107" s="41">
        <v>0.34767352941176477</v>
      </c>
      <c r="MY107" s="41">
        <v>5.6917647058823545E-2</v>
      </c>
      <c r="MZ107" s="41">
        <v>4.8041176470588233E-2</v>
      </c>
      <c r="NA107" s="41">
        <v>0.7454567647058824</v>
      </c>
      <c r="NB107" s="41">
        <v>0.71793058823529399</v>
      </c>
      <c r="NC107" s="41">
        <v>0.83731699999999998</v>
      </c>
      <c r="ND107" s="41">
        <v>0.81878132352941169</v>
      </c>
      <c r="NE107" s="41">
        <v>0.44101629411764703</v>
      </c>
      <c r="NF107" s="41">
        <v>0.61887491176470577</v>
      </c>
      <c r="NG107" s="41">
        <v>0.45348329411764704</v>
      </c>
      <c r="NH107" s="41">
        <v>0.78066282352941185</v>
      </c>
      <c r="NI107" s="41">
        <v>0.75670614705882366</v>
      </c>
      <c r="NJ107" s="41">
        <v>8.8764705882352947E-3</v>
      </c>
      <c r="NK107" s="41">
        <v>5.9061887941176474</v>
      </c>
      <c r="NL107" s="41">
        <v>5.1395475882352946</v>
      </c>
      <c r="NM107" s="41">
        <v>0.54149273529411757</v>
      </c>
      <c r="NN107" s="41">
        <v>0.60802702941176456</v>
      </c>
      <c r="NO107" s="41">
        <v>0.68373802941176476</v>
      </c>
      <c r="NP107" s="41">
        <v>0.72953214705882352</v>
      </c>
      <c r="NQ107" s="41">
        <v>23.968823529411775</v>
      </c>
      <c r="NR107" s="41">
        <v>20.95470588235294</v>
      </c>
      <c r="NS107" s="41">
        <v>21.131176470588233</v>
      </c>
      <c r="NT107" s="41">
        <v>21.875882352941176</v>
      </c>
      <c r="NU107" s="41">
        <f t="shared" si="101"/>
        <v>-2.8376470588235421</v>
      </c>
      <c r="NV107" s="41">
        <v>73.579117647058837</v>
      </c>
      <c r="NW107" s="41">
        <f t="shared" si="102"/>
        <v>186.89095882352944</v>
      </c>
      <c r="NX107" s="41">
        <v>174</v>
      </c>
      <c r="NY107" s="41">
        <f t="shared" si="103"/>
        <v>-12.890958823529445</v>
      </c>
      <c r="NZ107" s="41">
        <v>0.36894594594594593</v>
      </c>
      <c r="OA107" s="41">
        <v>0.14042972972972975</v>
      </c>
      <c r="OB107" s="41">
        <v>3.203243243243243E-2</v>
      </c>
      <c r="OC107" s="41">
        <v>0.32545675675675673</v>
      </c>
      <c r="OD107" s="41">
        <v>5.30027027027027E-2</v>
      </c>
      <c r="OE107" s="41">
        <v>4.4570270270270274E-2</v>
      </c>
      <c r="OF107" s="41">
        <v>0.74793245945945941</v>
      </c>
      <c r="OG107" s="41">
        <v>0.71908340540540538</v>
      </c>
      <c r="OH107" s="41">
        <v>0.84002418918918897</v>
      </c>
      <c r="OI107" s="41">
        <v>0.82055678378378372</v>
      </c>
      <c r="OJ107" s="41">
        <v>0.45181383783783785</v>
      </c>
      <c r="OK107" s="41">
        <v>0.62836864864864872</v>
      </c>
      <c r="OL107" s="41">
        <v>0.44782889189189184</v>
      </c>
      <c r="OM107" s="41">
        <v>0.78372497297297294</v>
      </c>
      <c r="ON107" s="41">
        <v>0.75846327027027027</v>
      </c>
      <c r="OO107" s="41">
        <v>8.4324324324324303E-3</v>
      </c>
      <c r="OP107" s="41">
        <v>6.0049147297297303</v>
      </c>
      <c r="OQ107" s="41">
        <v>5.1809904594594611</v>
      </c>
      <c r="OR107" s="41">
        <v>0.53310027027027029</v>
      </c>
      <c r="OS107" s="41">
        <v>0.59868745945945945</v>
      </c>
      <c r="OT107" s="41">
        <v>0.67690089189189184</v>
      </c>
      <c r="OU107" s="41">
        <v>0.72229648648648648</v>
      </c>
      <c r="OV107" s="41">
        <v>15.461351351351352</v>
      </c>
      <c r="OW107" s="41">
        <v>12.350810810810813</v>
      </c>
      <c r="OX107" s="41">
        <v>12.602162162162163</v>
      </c>
      <c r="OY107" s="41">
        <v>12.692162162162163</v>
      </c>
      <c r="OZ107" s="41">
        <f t="shared" si="104"/>
        <v>-2.8591891891891894</v>
      </c>
      <c r="PA107" s="41">
        <v>47.200270270270281</v>
      </c>
      <c r="PB107" s="41">
        <f t="shared" si="105"/>
        <v>119.88868648648652</v>
      </c>
      <c r="PC107" s="41">
        <v>184</v>
      </c>
      <c r="PD107" s="41">
        <f t="shared" si="106"/>
        <v>64.11131351351348</v>
      </c>
      <c r="PE107" s="41">
        <v>0.39602948717948716</v>
      </c>
      <c r="PF107" s="41">
        <v>0.12887820512820508</v>
      </c>
      <c r="PG107" s="41">
        <v>4.4820512820512796E-2</v>
      </c>
      <c r="PH107" s="41">
        <v>0.3488794871794873</v>
      </c>
      <c r="PI107" s="41">
        <v>6.0114102564102566E-2</v>
      </c>
      <c r="PJ107" s="41">
        <v>5.5038461538461515E-2</v>
      </c>
      <c r="PK107" s="41">
        <v>0.73583578205128197</v>
      </c>
      <c r="PL107" s="41">
        <v>0.70538861538461517</v>
      </c>
      <c r="PM107" s="41">
        <v>0.7968856794871797</v>
      </c>
      <c r="PN107" s="41">
        <v>0.77252447435897431</v>
      </c>
      <c r="PO107" s="41">
        <v>0.3633630384615385</v>
      </c>
      <c r="PP107" s="41">
        <v>0.4845236794871795</v>
      </c>
      <c r="PQ107" s="41">
        <v>0.50859082051282056</v>
      </c>
      <c r="PR107" s="41">
        <v>0.7556620128205126</v>
      </c>
      <c r="PS107" s="41">
        <v>0.72728117948717941</v>
      </c>
      <c r="PT107" s="41">
        <v>5.0756410256410272E-3</v>
      </c>
      <c r="PU107" s="41">
        <v>5.6107146794871783</v>
      </c>
      <c r="PV107" s="41">
        <v>4.8273339102564083</v>
      </c>
      <c r="PW107" s="41">
        <v>0.63868287179487204</v>
      </c>
      <c r="PX107" s="41">
        <v>0.69124808974358953</v>
      </c>
      <c r="PY107" s="41">
        <v>0.76008716666666665</v>
      </c>
      <c r="PZ107" s="41">
        <v>0.7950260384615383</v>
      </c>
      <c r="QA107" s="41">
        <v>23.564871794871806</v>
      </c>
      <c r="QB107" s="41">
        <v>20.341282051282057</v>
      </c>
      <c r="QC107" s="41">
        <v>20.188076923076917</v>
      </c>
      <c r="QD107" s="41">
        <v>19.755897435897442</v>
      </c>
      <c r="QE107" s="41">
        <f t="shared" si="107"/>
        <v>-3.376794871794889</v>
      </c>
      <c r="QF107" s="41">
        <v>69.935128205128123</v>
      </c>
      <c r="QG107" s="41">
        <f t="shared" si="108"/>
        <v>177.63522564102544</v>
      </c>
      <c r="QH107" s="41">
        <v>185</v>
      </c>
      <c r="QI107" s="41">
        <f t="shared" si="109"/>
        <v>7.3647743589745573</v>
      </c>
      <c r="QJ107" s="41">
        <v>0.35132580645161282</v>
      </c>
      <c r="QK107" s="41">
        <v>0.1578516129032258</v>
      </c>
      <c r="QL107" s="41">
        <v>5.1180645161290325E-2</v>
      </c>
      <c r="QM107" s="41">
        <v>0.24783870967741939</v>
      </c>
      <c r="QN107" s="41">
        <v>5.9238709677419364E-2</v>
      </c>
      <c r="QO107" s="41">
        <v>5.8441935483870971E-2</v>
      </c>
      <c r="QP107" s="41">
        <v>0.71041319354838706</v>
      </c>
      <c r="QQ107" s="41">
        <v>0.6142048709677419</v>
      </c>
      <c r="QR107" s="41">
        <v>0.74503680645161274</v>
      </c>
      <c r="QS107" s="41">
        <v>0.65682993548387114</v>
      </c>
      <c r="QT107" s="41">
        <v>0.45426096774193553</v>
      </c>
      <c r="QU107" s="41">
        <v>0.51002429032258056</v>
      </c>
      <c r="QV107" s="41">
        <v>0.3794360322580646</v>
      </c>
      <c r="QW107" s="41">
        <v>0.71432990322580636</v>
      </c>
      <c r="QX107" s="41">
        <v>0.61804541935483881</v>
      </c>
      <c r="QY107" s="41">
        <v>7.967741935483877E-4</v>
      </c>
      <c r="QZ107" s="41">
        <v>4.9919776774193556</v>
      </c>
      <c r="RA107" s="41">
        <v>3.2104192580645168</v>
      </c>
      <c r="RB107" s="41">
        <v>0.50947170967741928</v>
      </c>
      <c r="RC107" s="41">
        <v>0.53374822580645143</v>
      </c>
      <c r="RD107" s="41">
        <v>0.64351941935483881</v>
      </c>
      <c r="RE107" s="41">
        <v>0.66127090322580639</v>
      </c>
      <c r="RF107" s="41">
        <v>24.929354838709678</v>
      </c>
      <c r="RG107" s="41">
        <v>24.11</v>
      </c>
      <c r="RH107" s="41">
        <v>23.809032258064516</v>
      </c>
      <c r="RI107" s="41">
        <v>23.591612903225801</v>
      </c>
      <c r="RJ107" s="41">
        <f t="shared" si="110"/>
        <v>-1.120322580645162</v>
      </c>
      <c r="RK107" s="41">
        <v>58.798387096774192</v>
      </c>
      <c r="RL107" s="41">
        <f t="shared" si="111"/>
        <v>149.34790322580645</v>
      </c>
      <c r="RM107" s="41">
        <v>197</v>
      </c>
      <c r="RN107" s="41">
        <f t="shared" si="112"/>
        <v>47.652096774193552</v>
      </c>
      <c r="RO107" s="41">
        <v>0.32937058823529414</v>
      </c>
      <c r="RP107" s="41">
        <v>0.11949705882352941</v>
      </c>
      <c r="RQ107" s="41">
        <v>4.4541176470588244E-2</v>
      </c>
      <c r="RR107" s="41">
        <v>0.23134411764705884</v>
      </c>
      <c r="RS107" s="41">
        <v>5.9652941176470589E-2</v>
      </c>
      <c r="RT107" s="41">
        <v>5.3264705882352943E-2</v>
      </c>
      <c r="RU107" s="41">
        <v>0.69173397058823538</v>
      </c>
      <c r="RV107" s="41">
        <v>0.59010229411764725</v>
      </c>
      <c r="RW107" s="41">
        <v>0.76082505882352913</v>
      </c>
      <c r="RX107" s="41">
        <v>0.67617367647058824</v>
      </c>
      <c r="RY107" s="41">
        <v>0.33443667647058828</v>
      </c>
      <c r="RZ107" s="41">
        <v>0.45702129411764719</v>
      </c>
      <c r="SA107" s="41">
        <v>0.46663394117647056</v>
      </c>
      <c r="SB107" s="41">
        <v>0.72081147058823525</v>
      </c>
      <c r="SC107" s="41">
        <v>0.62550799999999984</v>
      </c>
      <c r="SD107" s="41">
        <v>6.3882352941176477E-3</v>
      </c>
      <c r="SE107" s="41">
        <v>4.6000429117647057</v>
      </c>
      <c r="SF107" s="41">
        <v>2.9164107647058821</v>
      </c>
      <c r="SG107" s="41">
        <v>0.61349985294117659</v>
      </c>
      <c r="SH107" s="41">
        <v>0.67498335294117651</v>
      </c>
      <c r="SI107" s="41">
        <v>0.7358532058823527</v>
      </c>
      <c r="SJ107" s="41">
        <v>0.77799788235294109</v>
      </c>
      <c r="SK107" s="41">
        <v>28.217941176470585</v>
      </c>
      <c r="SL107" s="41">
        <v>27.220882352941178</v>
      </c>
      <c r="SM107" s="41">
        <v>26.83176470588236</v>
      </c>
      <c r="SN107" s="41">
        <v>26.177647058823528</v>
      </c>
      <c r="SO107" s="41">
        <f t="shared" si="113"/>
        <v>-1.3861764705882251</v>
      </c>
      <c r="SP107" s="42">
        <v>68.692058823529436</v>
      </c>
      <c r="SQ107" s="42">
        <f t="shared" si="114"/>
        <v>174.47782941176476</v>
      </c>
      <c r="SR107" s="42">
        <v>202.5</v>
      </c>
      <c r="SS107" s="42">
        <f t="shared" si="115"/>
        <v>28.022170588235241</v>
      </c>
      <c r="ST107" s="41">
        <v>0.29161333333333334</v>
      </c>
      <c r="SU107" s="41">
        <v>0.12967500000000001</v>
      </c>
      <c r="SV107" s="41">
        <v>7.1255000000000041E-2</v>
      </c>
      <c r="SW107" s="41">
        <v>0.21218666666666669</v>
      </c>
      <c r="SX107" s="41">
        <v>7.984999999999999E-2</v>
      </c>
      <c r="SY107" s="41">
        <v>6.08033333333333E-2</v>
      </c>
      <c r="SZ107" s="41">
        <v>0.56695401666666667</v>
      </c>
      <c r="TA107" s="41">
        <v>0.45215463333333344</v>
      </c>
      <c r="TB107" s="41">
        <v>0.60550558333333337</v>
      </c>
      <c r="TC107" s="41">
        <v>0.49675641666666664</v>
      </c>
      <c r="TD107" s="41">
        <v>0.23879755</v>
      </c>
      <c r="TE107" s="41">
        <v>0.29518073333333328</v>
      </c>
      <c r="TF107" s="41">
        <v>0.38222128333333349</v>
      </c>
      <c r="TG107" s="41">
        <v>0.65276768333333335</v>
      </c>
      <c r="TH107" s="41">
        <v>0.55325995000000006</v>
      </c>
      <c r="TI107" s="41">
        <v>1.9046666666666663E-2</v>
      </c>
      <c r="TJ107" s="41">
        <v>2.7166313666666664</v>
      </c>
      <c r="TK107" s="41">
        <v>1.69354995</v>
      </c>
      <c r="TL107" s="41">
        <v>0.63500594999999993</v>
      </c>
      <c r="TM107" s="41">
        <v>0.67482216666666683</v>
      </c>
      <c r="TN107" s="41">
        <v>0.73500123333333323</v>
      </c>
      <c r="TO107" s="41">
        <v>0.76401815000000028</v>
      </c>
      <c r="TP107" s="41">
        <v>32.082333333333331</v>
      </c>
      <c r="TQ107" s="41">
        <v>33.296833333333332</v>
      </c>
      <c r="TR107" s="41">
        <v>33.503333333333337</v>
      </c>
      <c r="TS107" s="41">
        <v>31.472833333333327</v>
      </c>
      <c r="TT107" s="41">
        <f t="shared" si="62"/>
        <v>1.4210000000000065</v>
      </c>
      <c r="TU107" s="41">
        <v>65.110666666666617</v>
      </c>
      <c r="TV107" s="41">
        <f t="shared" si="65"/>
        <v>165.38109333333321</v>
      </c>
      <c r="TW107" s="41">
        <v>207</v>
      </c>
      <c r="TX107" s="41">
        <f t="shared" si="66"/>
        <v>41.618906666666788</v>
      </c>
      <c r="TY107" s="41">
        <v>0.28848000000000007</v>
      </c>
      <c r="TZ107" s="41">
        <v>0.13320399999999996</v>
      </c>
      <c r="UA107" s="41">
        <v>8.1684000000000007E-2</v>
      </c>
      <c r="UB107" s="41">
        <v>0.203344</v>
      </c>
      <c r="UC107" s="41">
        <v>9.1375999999999985E-2</v>
      </c>
      <c r="UD107" s="41">
        <v>6.4784000000000022E-2</v>
      </c>
      <c r="UE107" s="41">
        <v>0.5156674</v>
      </c>
      <c r="UF107" s="41">
        <v>0.37814291999999999</v>
      </c>
      <c r="UG107" s="41">
        <v>0.55665503999999999</v>
      </c>
      <c r="UH107" s="41">
        <v>0.42610199999999993</v>
      </c>
      <c r="UI107" s="41">
        <v>0.18619292000000004</v>
      </c>
      <c r="UJ107" s="41">
        <v>0.24422028000000004</v>
      </c>
      <c r="UK107" s="41">
        <v>0.36614636000000012</v>
      </c>
      <c r="UL107" s="41">
        <v>0.63053480000000006</v>
      </c>
      <c r="UM107" s="41">
        <v>0.51522568000000002</v>
      </c>
      <c r="UN107" s="41">
        <v>2.6591999999999998E-2</v>
      </c>
      <c r="UO107" s="41">
        <v>2.1922068399999999</v>
      </c>
      <c r="UP107" s="41">
        <v>1.2474549999999998</v>
      </c>
      <c r="UQ107" s="41">
        <v>0.66271927999999991</v>
      </c>
      <c r="UR107" s="41">
        <v>0.71214708000000004</v>
      </c>
      <c r="US107" s="41">
        <v>0.75268880000000027</v>
      </c>
      <c r="UT107" s="41">
        <v>0.78856532000000013</v>
      </c>
      <c r="UU107" s="41">
        <v>32.585999999999991</v>
      </c>
      <c r="UV107" s="41">
        <v>29.367199999999997</v>
      </c>
      <c r="UW107" s="41">
        <v>29.531999999999989</v>
      </c>
      <c r="UX107" s="41">
        <v>28.891200000000005</v>
      </c>
      <c r="UY107" s="41">
        <f t="shared" si="116"/>
        <v>-3.054000000000002</v>
      </c>
      <c r="UZ107" s="42">
        <v>75.988799999999998</v>
      </c>
      <c r="VA107" s="42">
        <f t="shared" si="117"/>
        <v>193.01155199999999</v>
      </c>
      <c r="VB107" s="42">
        <v>206</v>
      </c>
      <c r="VC107" s="42">
        <f t="shared" si="118"/>
        <v>12.988448000000005</v>
      </c>
      <c r="VD107" s="41">
        <f t="shared" si="124"/>
        <v>22.892352383291861</v>
      </c>
      <c r="VE107" s="41">
        <f t="shared" si="125"/>
        <v>23.109655044706077</v>
      </c>
      <c r="VF107" s="41">
        <f t="shared" si="120"/>
        <v>3.9607553005889544</v>
      </c>
    </row>
    <row r="108" spans="1:578" x14ac:dyDescent="0.25">
      <c r="A108" s="4">
        <v>2</v>
      </c>
      <c r="B108" s="4">
        <v>11</v>
      </c>
      <c r="C108" s="28">
        <v>1107</v>
      </c>
      <c r="D108" s="42">
        <v>-9999</v>
      </c>
      <c r="E108" s="42">
        <v>-9999</v>
      </c>
      <c r="F108" s="4">
        <v>7</v>
      </c>
      <c r="G108" s="4">
        <v>48.8</v>
      </c>
      <c r="H108" s="40">
        <v>434.67215189873411</v>
      </c>
      <c r="I108" s="40">
        <f t="shared" si="73"/>
        <v>483.47215189873413</v>
      </c>
      <c r="J108" s="41">
        <f t="shared" si="74"/>
        <v>0.99994240309976035</v>
      </c>
      <c r="K108" s="4" t="s">
        <v>7</v>
      </c>
      <c r="L108" s="42">
        <v>150</v>
      </c>
      <c r="M108" s="42">
        <f t="shared" si="122"/>
        <v>168.00000000000003</v>
      </c>
      <c r="N108" s="42">
        <v>-9999</v>
      </c>
      <c r="O108" s="42">
        <v>-9999</v>
      </c>
      <c r="P108" s="42">
        <v>-9999</v>
      </c>
      <c r="Q108" s="42">
        <v>-9999</v>
      </c>
      <c r="R108" s="42">
        <v>-9999</v>
      </c>
      <c r="S108" s="42">
        <v>-9999</v>
      </c>
      <c r="T108" s="42">
        <v>-9999</v>
      </c>
      <c r="U108" s="42">
        <v>-9999</v>
      </c>
      <c r="V108" s="42">
        <v>-9999</v>
      </c>
      <c r="W108" s="42">
        <v>-9999</v>
      </c>
      <c r="X108" s="42">
        <v>-9999</v>
      </c>
      <c r="Y108" s="42">
        <v>-9999</v>
      </c>
      <c r="Z108" s="42">
        <v>-9999</v>
      </c>
      <c r="AA108" s="42">
        <v>-9999</v>
      </c>
      <c r="AB108" s="42">
        <v>-9999</v>
      </c>
      <c r="AC108" s="42">
        <v>-9999</v>
      </c>
      <c r="AD108" s="42">
        <v>-9999</v>
      </c>
      <c r="AE108" s="42">
        <v>-9999</v>
      </c>
      <c r="AF108" s="42">
        <v>-9999</v>
      </c>
      <c r="AG108" s="42">
        <v>-9999</v>
      </c>
      <c r="AH108" s="42">
        <v>-9999</v>
      </c>
      <c r="AI108" s="42">
        <v>-9999</v>
      </c>
      <c r="AJ108" s="42">
        <v>-9999</v>
      </c>
      <c r="AK108" s="42">
        <v>-9999</v>
      </c>
      <c r="AL108" s="42">
        <v>-9999</v>
      </c>
      <c r="AM108" s="42">
        <v>-9999</v>
      </c>
      <c r="AN108" s="42">
        <v>-9999</v>
      </c>
      <c r="AO108" s="42">
        <v>-9999</v>
      </c>
      <c r="AP108" s="42">
        <v>-9999</v>
      </c>
      <c r="AQ108" s="42">
        <v>-9999</v>
      </c>
      <c r="AR108" s="42">
        <v>-9999</v>
      </c>
      <c r="AS108" s="42">
        <v>-9999</v>
      </c>
      <c r="AT108" s="42">
        <v>-9999</v>
      </c>
      <c r="AU108" s="42">
        <v>-9999</v>
      </c>
      <c r="AV108" s="42">
        <v>-9999</v>
      </c>
      <c r="AW108" s="42">
        <v>-9999</v>
      </c>
      <c r="AX108" s="42">
        <v>-9999</v>
      </c>
      <c r="AY108" s="42">
        <v>-9999</v>
      </c>
      <c r="AZ108" s="42">
        <v>-9999</v>
      </c>
      <c r="BA108" s="42">
        <v>-9999</v>
      </c>
      <c r="BB108" s="42">
        <v>-9999</v>
      </c>
      <c r="BC108" s="42">
        <v>-9999</v>
      </c>
      <c r="BD108" s="42">
        <v>-9999</v>
      </c>
      <c r="BE108" s="42">
        <v>-9999</v>
      </c>
      <c r="BF108" s="42">
        <v>-9999</v>
      </c>
      <c r="BG108" s="42">
        <v>-9999</v>
      </c>
      <c r="BH108" s="42">
        <v>-9999</v>
      </c>
      <c r="BI108" s="42">
        <v>-9999</v>
      </c>
      <c r="BJ108" s="42">
        <v>-9999</v>
      </c>
      <c r="BK108" s="42">
        <v>-9999</v>
      </c>
      <c r="BL108" s="42">
        <v>-9999</v>
      </c>
      <c r="BM108" s="42">
        <v>-9999</v>
      </c>
      <c r="BN108" s="42">
        <v>-9999</v>
      </c>
      <c r="BO108" s="42">
        <v>-9999</v>
      </c>
      <c r="BP108" s="42">
        <v>-9999</v>
      </c>
      <c r="BQ108" s="42">
        <v>-9999</v>
      </c>
      <c r="BR108" s="42">
        <v>-9999</v>
      </c>
      <c r="BS108" s="42">
        <v>-9999</v>
      </c>
      <c r="BT108" s="42">
        <v>-9999</v>
      </c>
      <c r="BU108" s="42">
        <v>-9999</v>
      </c>
      <c r="BV108" s="42">
        <v>-9999</v>
      </c>
      <c r="BW108" s="42">
        <v>-9999</v>
      </c>
      <c r="BX108" s="42">
        <v>-9999</v>
      </c>
      <c r="BY108" s="42">
        <v>-9999</v>
      </c>
      <c r="BZ108" s="42">
        <v>-9999</v>
      </c>
      <c r="CA108" s="42">
        <v>-9999</v>
      </c>
      <c r="CB108" s="42">
        <v>-9999</v>
      </c>
      <c r="CC108" s="42">
        <v>-9999</v>
      </c>
      <c r="CD108" s="8">
        <v>4.92</v>
      </c>
      <c r="CE108" s="25">
        <f t="shared" si="123"/>
        <v>328</v>
      </c>
      <c r="CF108" s="4">
        <v>3.52</v>
      </c>
      <c r="CG108" s="41">
        <f t="shared" si="121"/>
        <v>11.5456</v>
      </c>
      <c r="CH108" s="37">
        <v>34.76</v>
      </c>
      <c r="CI108" s="25">
        <f>(CH108/1000)*(10000/(0.5*2*0.15))</f>
        <v>2317.3333333333335</v>
      </c>
      <c r="CJ108" s="43">
        <v>2.81</v>
      </c>
      <c r="CK108" s="41">
        <f>CI108*CJ108/100</f>
        <v>65.117066666666673</v>
      </c>
      <c r="CL108" s="38">
        <v>110.84</v>
      </c>
      <c r="CM108" s="25">
        <f>(CL108/1000)*(10000/(0.5*2*0.15))</f>
        <v>7389.3333333333348</v>
      </c>
      <c r="CN108" s="43">
        <v>1.81</v>
      </c>
      <c r="CO108" s="41">
        <f>CM108*CN108/100</f>
        <v>133.74693333333337</v>
      </c>
      <c r="CP108" s="38">
        <v>308.70999999999998</v>
      </c>
      <c r="CQ108" s="25">
        <f>(CP108/1000)*(10000/(0.5*2*0.15))</f>
        <v>20580.666666666668</v>
      </c>
      <c r="CR108" s="43">
        <v>1.38</v>
      </c>
      <c r="CS108" s="41">
        <f>CQ108*CR108/100</f>
        <v>284.01319999999998</v>
      </c>
      <c r="CT108" s="8">
        <v>2671.95</v>
      </c>
      <c r="CU108" s="8">
        <v>4.0522768370869695</v>
      </c>
      <c r="CV108" s="8">
        <v>4.8472724999999999</v>
      </c>
      <c r="CW108" s="8">
        <v>5512.2752021884471</v>
      </c>
      <c r="CX108" s="25">
        <f t="shared" si="126"/>
        <v>5512.2752021884471</v>
      </c>
      <c r="CY108" s="25">
        <f t="shared" si="75"/>
        <v>5808.586956521739</v>
      </c>
      <c r="CZ108" s="25">
        <f>CX108/(CQ108)</f>
        <v>0.26783754343178617</v>
      </c>
      <c r="DA108" s="43">
        <v>2.0299999999999998</v>
      </c>
      <c r="DB108" s="41">
        <f t="shared" si="76"/>
        <v>111.89918660442547</v>
      </c>
      <c r="DC108" s="41">
        <v>65.7</v>
      </c>
      <c r="DD108" s="41">
        <v>1108</v>
      </c>
      <c r="DE108" s="41">
        <f t="shared" si="70"/>
        <v>59.296028880866423</v>
      </c>
      <c r="DF108" s="41">
        <v>7.5</v>
      </c>
      <c r="DG108" s="41">
        <v>0.79433611111111135</v>
      </c>
      <c r="DH108" s="41">
        <v>0.57586944444444432</v>
      </c>
      <c r="DI108" s="41">
        <v>0.48520277777777782</v>
      </c>
      <c r="DJ108" s="41">
        <v>0.75732777777777782</v>
      </c>
      <c r="DK108" s="41">
        <v>0.49424166666666675</v>
      </c>
      <c r="DL108" s="41">
        <v>0.30839166666666668</v>
      </c>
      <c r="DM108" s="41">
        <v>0.23273711111111112</v>
      </c>
      <c r="DN108" s="41">
        <v>0.21018316666666664</v>
      </c>
      <c r="DO108" s="41">
        <v>0.24121719444444445</v>
      </c>
      <c r="DP108" s="41">
        <v>0.21876005555555558</v>
      </c>
      <c r="DQ108" s="41">
        <v>7.6610277777777777E-2</v>
      </c>
      <c r="DR108" s="41">
        <v>8.5578222222222236E-2</v>
      </c>
      <c r="DS108" s="41">
        <v>0.15895030555555556</v>
      </c>
      <c r="DT108" s="41">
        <v>0.44026599999999988</v>
      </c>
      <c r="DU108" s="41">
        <v>0.42096227777777778</v>
      </c>
      <c r="DV108" s="41">
        <v>0.18584999999999996</v>
      </c>
      <c r="DW108" s="41">
        <v>0.60816700000000012</v>
      </c>
      <c r="DX108" s="41">
        <v>0.533436388888889</v>
      </c>
      <c r="DY108" s="41">
        <v>0.65831069444444446</v>
      </c>
      <c r="DZ108" s="41">
        <v>0.68459419444444458</v>
      </c>
      <c r="EA108" s="41">
        <v>0.70457013888888909</v>
      </c>
      <c r="EB108" s="41">
        <v>0.72683508333333324</v>
      </c>
      <c r="EC108" s="41">
        <v>21.888333333333325</v>
      </c>
      <c r="ED108" s="41">
        <v>23.886666666666663</v>
      </c>
      <c r="EE108" s="41">
        <v>24.920833333333334</v>
      </c>
      <c r="EF108" s="41">
        <v>26.360555555555557</v>
      </c>
      <c r="EG108" s="41">
        <f t="shared" si="77"/>
        <v>3.0325000000000095</v>
      </c>
      <c r="EH108" s="41">
        <v>37.394166666666671</v>
      </c>
      <c r="EI108" s="42">
        <f t="shared" si="78"/>
        <v>94.981183333333348</v>
      </c>
      <c r="EJ108" s="4">
        <v>105</v>
      </c>
      <c r="EK108" s="40">
        <f t="shared" si="79"/>
        <v>10.018816666666652</v>
      </c>
      <c r="EL108" s="41">
        <v>0.73381739130434764</v>
      </c>
      <c r="EM108" s="41">
        <v>0.51666521739130433</v>
      </c>
      <c r="EN108" s="41">
        <v>0.41759565217391292</v>
      </c>
      <c r="EO108" s="41">
        <v>0.69980652173913005</v>
      </c>
      <c r="EP108" s="41">
        <v>0.43086956521739106</v>
      </c>
      <c r="EQ108" s="41">
        <v>0.26955434782608695</v>
      </c>
      <c r="ER108" s="41">
        <v>0.26012010869565211</v>
      </c>
      <c r="ES108" s="41">
        <v>0.23803645652173905</v>
      </c>
      <c r="ET108" s="41">
        <v>0.27456508695652176</v>
      </c>
      <c r="EU108" s="41">
        <v>0.25267552173913044</v>
      </c>
      <c r="EV108" s="41">
        <v>9.0913891304347821E-2</v>
      </c>
      <c r="EW108" s="41">
        <v>0.10635423913043478</v>
      </c>
      <c r="EX108" s="41">
        <v>0.17333997826086958</v>
      </c>
      <c r="EY108" s="41">
        <v>0.46249823913043497</v>
      </c>
      <c r="EZ108" s="41">
        <v>0.44379313043478258</v>
      </c>
      <c r="FA108" s="41">
        <v>0.16131521739130436</v>
      </c>
      <c r="FB108" s="41">
        <v>0.70575808695652187</v>
      </c>
      <c r="FC108" s="41">
        <v>0.62711258695652172</v>
      </c>
      <c r="FD108" s="41">
        <v>0.63208515217391281</v>
      </c>
      <c r="FE108" s="41">
        <v>0.66934434782608687</v>
      </c>
      <c r="FF108" s="41">
        <v>0.68593841304347836</v>
      </c>
      <c r="FG108" s="41">
        <v>0.71738802173913052</v>
      </c>
      <c r="FH108" s="41">
        <v>20.708913043478255</v>
      </c>
      <c r="FI108" s="41">
        <v>22.779565217391308</v>
      </c>
      <c r="FJ108" s="41">
        <v>23.583260869565216</v>
      </c>
      <c r="FK108" s="41">
        <v>24.5154347826087</v>
      </c>
      <c r="FL108" s="41">
        <f t="shared" si="80"/>
        <v>2.8743478260869608</v>
      </c>
      <c r="FM108" s="41">
        <v>39.091521739130435</v>
      </c>
      <c r="FN108" s="40">
        <f t="shared" si="81"/>
        <v>99.29246521739131</v>
      </c>
      <c r="FO108" s="4">
        <v>105</v>
      </c>
      <c r="FP108" s="40">
        <f t="shared" si="82"/>
        <v>5.7075347826086897</v>
      </c>
      <c r="FQ108" s="41">
        <v>0.75182068965517235</v>
      </c>
      <c r="FR108" s="41">
        <v>0.51553103448275861</v>
      </c>
      <c r="FS108" s="41">
        <v>0.38255689655172415</v>
      </c>
      <c r="FT108" s="41">
        <v>0.71679137931034476</v>
      </c>
      <c r="FU108" s="41">
        <v>0.39694655172413801</v>
      </c>
      <c r="FV108" s="41">
        <v>0.26107413793103451</v>
      </c>
      <c r="FW108" s="41">
        <v>0.30949863793103449</v>
      </c>
      <c r="FX108" s="41">
        <v>0.28787098275862066</v>
      </c>
      <c r="FY108" s="41">
        <v>0.32614727586206899</v>
      </c>
      <c r="FZ108" s="41">
        <v>0.30473127586206894</v>
      </c>
      <c r="GA108" s="41">
        <v>0.13110584482758619</v>
      </c>
      <c r="GB108" s="41">
        <v>0.1492483448275862</v>
      </c>
      <c r="GC108" s="41">
        <v>0.18624094827586202</v>
      </c>
      <c r="GD108" s="41">
        <v>0.48451356896551717</v>
      </c>
      <c r="GE108" s="41">
        <v>0.46609625862068954</v>
      </c>
      <c r="GF108" s="41">
        <v>0.13587241379310347</v>
      </c>
      <c r="GG108" s="41">
        <v>0.90597822413793083</v>
      </c>
      <c r="GH108" s="41">
        <v>0.81661825862068971</v>
      </c>
      <c r="GI108" s="41">
        <v>0.57345174137931021</v>
      </c>
      <c r="GJ108" s="41">
        <v>0.60725827586206904</v>
      </c>
      <c r="GK108" s="41">
        <v>0.64011684482758624</v>
      </c>
      <c r="GL108" s="41">
        <v>0.66845598275862073</v>
      </c>
      <c r="GM108" s="41">
        <v>19.58034482758621</v>
      </c>
      <c r="GN108" s="41">
        <v>23.603448275862068</v>
      </c>
      <c r="GO108" s="41">
        <v>24.31172413793103</v>
      </c>
      <c r="GP108" s="41">
        <v>24.727241379310342</v>
      </c>
      <c r="GQ108" s="41">
        <f t="shared" si="83"/>
        <v>4.7313793103448205</v>
      </c>
      <c r="GR108" s="40">
        <v>39.079655172413801</v>
      </c>
      <c r="GS108" s="40">
        <f t="shared" si="84"/>
        <v>99.26232413793106</v>
      </c>
      <c r="GT108" s="4">
        <v>104</v>
      </c>
      <c r="GU108" s="41">
        <f t="shared" si="85"/>
        <v>4.7376758620689401</v>
      </c>
      <c r="GV108" s="41">
        <v>0.78177551020408165</v>
      </c>
      <c r="GW108" s="41">
        <v>0.50912857142857137</v>
      </c>
      <c r="GX108" s="41">
        <v>0.33936734693877563</v>
      </c>
      <c r="GY108" s="41">
        <v>0.74533265306122409</v>
      </c>
      <c r="GZ108" s="41">
        <v>0.36374489795918363</v>
      </c>
      <c r="HA108" s="41">
        <v>0.24515510204081634</v>
      </c>
      <c r="HB108" s="41">
        <v>0.36537214285714276</v>
      </c>
      <c r="HC108" s="41">
        <v>0.34457559183673464</v>
      </c>
      <c r="HD108" s="41">
        <v>0.39586769387755111</v>
      </c>
      <c r="HE108" s="41">
        <v>0.37564004081632657</v>
      </c>
      <c r="HF108" s="41">
        <v>0.16802465306122444</v>
      </c>
      <c r="HG108" s="41">
        <v>0.2023704693877551</v>
      </c>
      <c r="HH108" s="41">
        <v>0.210893</v>
      </c>
      <c r="HI108" s="41">
        <v>0.52258028571428583</v>
      </c>
      <c r="HJ108" s="41">
        <v>0.50508799999999998</v>
      </c>
      <c r="HK108" s="41">
        <v>0.11858979591836737</v>
      </c>
      <c r="HL108" s="41">
        <v>1.1698115102040814</v>
      </c>
      <c r="HM108" s="41">
        <v>1.0690396734693879</v>
      </c>
      <c r="HN108" s="41">
        <v>0.53581814285714291</v>
      </c>
      <c r="HO108" s="41">
        <v>0.58210375510204071</v>
      </c>
      <c r="HP108" s="41">
        <v>0.61622393877551018</v>
      </c>
      <c r="HQ108" s="41">
        <v>0.65453028571428573</v>
      </c>
      <c r="HR108" s="41">
        <v>15.923673469387765</v>
      </c>
      <c r="HS108" s="41">
        <v>18.554285714285708</v>
      </c>
      <c r="HT108" s="41">
        <v>19.185102040816329</v>
      </c>
      <c r="HU108" s="41">
        <v>19.737551020408173</v>
      </c>
      <c r="HV108" s="41">
        <f t="shared" si="86"/>
        <v>3.2614285714285636</v>
      </c>
      <c r="HW108" s="41">
        <v>38.71163265306123</v>
      </c>
      <c r="HX108" s="41">
        <f t="shared" si="87"/>
        <v>98.327546938775527</v>
      </c>
      <c r="HY108" s="4">
        <v>106</v>
      </c>
      <c r="HZ108" s="40">
        <f t="shared" si="88"/>
        <v>7.6724530612244735</v>
      </c>
      <c r="IA108" s="41">
        <v>0.73384821428571401</v>
      </c>
      <c r="IB108" s="41">
        <v>0.40948035714285719</v>
      </c>
      <c r="IC108" s="41">
        <v>0.22798214285714291</v>
      </c>
      <c r="ID108" s="41">
        <v>0.67103571428571418</v>
      </c>
      <c r="IE108" s="41">
        <v>0.26142500000000002</v>
      </c>
      <c r="IF108" s="41">
        <v>0.17811071428571421</v>
      </c>
      <c r="IG108" s="41">
        <v>0.47521064285714282</v>
      </c>
      <c r="IH108" s="41">
        <v>0.44022353571428569</v>
      </c>
      <c r="II108" s="41">
        <v>0.52698448214285709</v>
      </c>
      <c r="IJ108" s="41">
        <v>0.49418635714285719</v>
      </c>
      <c r="IK108" s="41">
        <v>0.22313428571428567</v>
      </c>
      <c r="IL108" s="41">
        <v>0.2875403214285715</v>
      </c>
      <c r="IM108" s="41">
        <v>0.2833132321428572</v>
      </c>
      <c r="IN108" s="41">
        <v>0.6092093392857143</v>
      </c>
      <c r="IO108" s="41">
        <v>0.58048</v>
      </c>
      <c r="IP108" s="41">
        <v>8.3314285714285688E-2</v>
      </c>
      <c r="IQ108" s="41">
        <v>1.8538456785714283</v>
      </c>
      <c r="IR108" s="41">
        <v>1.607920732142857</v>
      </c>
      <c r="IS108" s="41">
        <v>0.53903539285714286</v>
      </c>
      <c r="IT108" s="41">
        <v>0.59926583928571442</v>
      </c>
      <c r="IU108" s="41">
        <v>0.64023608928571452</v>
      </c>
      <c r="IV108" s="41">
        <v>0.68735155357142841</v>
      </c>
      <c r="IW108" s="41">
        <v>21.378392857142853</v>
      </c>
      <c r="IX108" s="41">
        <v>21.076964285714286</v>
      </c>
      <c r="IY108" s="41">
        <v>21.615892857142853</v>
      </c>
      <c r="IZ108" s="41">
        <v>22.049285714285709</v>
      </c>
      <c r="JA108" s="41">
        <f t="shared" si="89"/>
        <v>0.23750000000000071</v>
      </c>
      <c r="JB108" s="41">
        <v>41.372321428571432</v>
      </c>
      <c r="JC108" s="41">
        <f t="shared" si="90"/>
        <v>105.08569642857144</v>
      </c>
      <c r="JD108" s="41">
        <v>112</v>
      </c>
      <c r="JE108" s="41">
        <f t="shared" si="91"/>
        <v>6.9143035714285617</v>
      </c>
      <c r="JF108" s="41">
        <v>0.63741538461538449</v>
      </c>
      <c r="JG108" s="41">
        <v>0.31475192307692307</v>
      </c>
      <c r="JH108" s="41">
        <v>0.13430769230769235</v>
      </c>
      <c r="JI108" s="41">
        <v>0.57885769230769246</v>
      </c>
      <c r="JJ108" s="41">
        <v>0.16671346153846159</v>
      </c>
      <c r="JK108" s="41">
        <v>0.12223461538461537</v>
      </c>
      <c r="JL108" s="41">
        <v>0.58496571153846155</v>
      </c>
      <c r="JM108" s="41">
        <v>0.55244642307692304</v>
      </c>
      <c r="JN108" s="41">
        <v>0.65198671153846166</v>
      </c>
      <c r="JO108" s="41">
        <v>0.6234320000000001</v>
      </c>
      <c r="JP108" s="41">
        <v>0.30871709615384613</v>
      </c>
      <c r="JQ108" s="41">
        <v>0.40381301923076912</v>
      </c>
      <c r="JR108" s="41">
        <v>0.33802186538461537</v>
      </c>
      <c r="JS108" s="41">
        <v>0.67753049999999981</v>
      </c>
      <c r="JT108" s="41">
        <v>0.65061442307692308</v>
      </c>
      <c r="JU108" s="41">
        <v>4.447884615384616E-2</v>
      </c>
      <c r="JV108" s="41">
        <v>2.8678268076923081</v>
      </c>
      <c r="JW108" s="41">
        <v>2.5120470769230767</v>
      </c>
      <c r="JX108" s="41">
        <v>0.51823525000000004</v>
      </c>
      <c r="JY108" s="41">
        <v>0.57743</v>
      </c>
      <c r="JZ108" s="41">
        <v>0.63866707692307689</v>
      </c>
      <c r="KA108" s="41">
        <v>0.68297773076923096</v>
      </c>
      <c r="KB108" s="41">
        <v>24.099615384615376</v>
      </c>
      <c r="KC108" s="41">
        <v>21.112692307692306</v>
      </c>
      <c r="KD108" s="41">
        <v>21.369807692307695</v>
      </c>
      <c r="KE108" s="41">
        <v>21.508846153846157</v>
      </c>
      <c r="KF108" s="41">
        <f t="shared" si="92"/>
        <v>-2.7298076923076806</v>
      </c>
      <c r="KG108" s="41">
        <v>43.210192307692296</v>
      </c>
      <c r="KH108" s="41">
        <f t="shared" si="93"/>
        <v>109.75388846153844</v>
      </c>
      <c r="KI108" s="41">
        <v>120</v>
      </c>
      <c r="KJ108" s="41">
        <f t="shared" si="94"/>
        <v>10.246111538461562</v>
      </c>
      <c r="KK108" s="41">
        <v>0.40103030303030313</v>
      </c>
      <c r="KL108" s="41">
        <v>0.17650606060606058</v>
      </c>
      <c r="KM108" s="41">
        <v>6.1627272727272746E-2</v>
      </c>
      <c r="KN108" s="41">
        <v>0.36381818181818182</v>
      </c>
      <c r="KO108" s="41">
        <v>8.4706060606060618E-2</v>
      </c>
      <c r="KP108" s="41">
        <v>6.8124242424242434E-2</v>
      </c>
      <c r="KQ108" s="41">
        <v>0.65051224242424255</v>
      </c>
      <c r="KR108" s="41">
        <v>0.62198930303030309</v>
      </c>
      <c r="KS108" s="41">
        <v>0.73324612121212118</v>
      </c>
      <c r="KT108" s="41">
        <v>0.71010309090909085</v>
      </c>
      <c r="KU108" s="41">
        <v>0.35128842424242424</v>
      </c>
      <c r="KV108" s="41">
        <v>0.48219690909090906</v>
      </c>
      <c r="KW108" s="41">
        <v>0.38801145454545449</v>
      </c>
      <c r="KX108" s="41">
        <v>0.70877793939393929</v>
      </c>
      <c r="KY108" s="41">
        <v>0.68399209090909086</v>
      </c>
      <c r="KZ108" s="41">
        <v>1.658181818181818E-2</v>
      </c>
      <c r="LA108" s="41">
        <v>3.7564669393939392</v>
      </c>
      <c r="LB108" s="41">
        <v>3.3110659696969695</v>
      </c>
      <c r="LC108" s="41">
        <v>0.5292008484848485</v>
      </c>
      <c r="LD108" s="41">
        <v>0.59632696969696974</v>
      </c>
      <c r="LE108" s="41">
        <v>0.65990957575757592</v>
      </c>
      <c r="LF108" s="41">
        <v>0.70835157575757579</v>
      </c>
      <c r="LG108" s="41">
        <v>19.33878787878788</v>
      </c>
      <c r="LH108" s="41">
        <v>16.043939393939393</v>
      </c>
      <c r="LI108" s="41">
        <v>16.416969696969701</v>
      </c>
      <c r="LJ108" s="41">
        <v>16.046969696969697</v>
      </c>
      <c r="LK108" s="41">
        <f t="shared" si="95"/>
        <v>-2.9218181818181783</v>
      </c>
      <c r="LL108" s="41">
        <v>56.327272727272721</v>
      </c>
      <c r="LM108" s="41">
        <f t="shared" si="96"/>
        <v>143.07127272727271</v>
      </c>
      <c r="LN108" s="41">
        <v>150</v>
      </c>
      <c r="LO108" s="41">
        <f t="shared" si="97"/>
        <v>6.9287272727272864</v>
      </c>
      <c r="LP108" s="41">
        <v>0.43715937500000013</v>
      </c>
      <c r="LQ108" s="41">
        <v>0.16625937499999999</v>
      </c>
      <c r="LR108" s="41">
        <v>3.8006249999999998E-2</v>
      </c>
      <c r="LS108" s="41">
        <v>0.39075312499999998</v>
      </c>
      <c r="LT108" s="41">
        <v>6.6093750000000007E-2</v>
      </c>
      <c r="LU108" s="41">
        <v>5.6231250000000003E-2</v>
      </c>
      <c r="LV108" s="41">
        <v>0.73695865625000001</v>
      </c>
      <c r="LW108" s="41">
        <v>0.71029056250000011</v>
      </c>
      <c r="LX108" s="41">
        <v>0.8396953437500001</v>
      </c>
      <c r="LY108" s="41">
        <v>0.82245090624999984</v>
      </c>
      <c r="LZ108" s="41">
        <v>0.43068990625000009</v>
      </c>
      <c r="MA108" s="41">
        <v>0.62713396874999994</v>
      </c>
      <c r="MB108" s="41">
        <v>0.44849965624999988</v>
      </c>
      <c r="MC108" s="41">
        <v>0.77165415625000011</v>
      </c>
      <c r="MD108" s="41">
        <v>0.74804703124999972</v>
      </c>
      <c r="ME108" s="41">
        <v>9.8624999999999997E-3</v>
      </c>
      <c r="MF108" s="41">
        <v>5.6333314687500007</v>
      </c>
      <c r="MG108" s="41">
        <v>4.9304845937500001</v>
      </c>
      <c r="MH108" s="41">
        <v>0.53416740625000003</v>
      </c>
      <c r="MI108" s="41">
        <v>0.60849565624999991</v>
      </c>
      <c r="MJ108" s="41">
        <v>0.67783365624999981</v>
      </c>
      <c r="MK108" s="41">
        <v>0.72916740624999998</v>
      </c>
      <c r="ML108" s="41">
        <v>24.046562500000007</v>
      </c>
      <c r="MM108" s="41">
        <v>22.233750000000001</v>
      </c>
      <c r="MN108" s="41">
        <v>22.260312500000001</v>
      </c>
      <c r="MO108" s="41">
        <v>22.941562499999996</v>
      </c>
      <c r="MP108" s="41">
        <f t="shared" si="98"/>
        <v>-1.7862500000000061</v>
      </c>
      <c r="MQ108" s="41">
        <v>75.960000000000008</v>
      </c>
      <c r="MR108" s="41">
        <f t="shared" si="99"/>
        <v>192.93840000000003</v>
      </c>
      <c r="MS108" s="41">
        <v>150</v>
      </c>
      <c r="MT108" s="41">
        <f t="shared" si="100"/>
        <v>-42.93840000000003</v>
      </c>
      <c r="MU108" s="41">
        <v>0.38715161290322586</v>
      </c>
      <c r="MV108" s="41">
        <v>0.14719999999999997</v>
      </c>
      <c r="MW108" s="41">
        <v>3.2961290322580647E-2</v>
      </c>
      <c r="MX108" s="41">
        <v>0.34722903225806445</v>
      </c>
      <c r="MY108" s="41">
        <v>5.3832258064516122E-2</v>
      </c>
      <c r="MZ108" s="41">
        <v>4.6480645161290322E-2</v>
      </c>
      <c r="NA108" s="41">
        <v>0.75543012903225815</v>
      </c>
      <c r="NB108" s="41">
        <v>0.7313775483870969</v>
      </c>
      <c r="NC108" s="41">
        <v>0.84299999999999997</v>
      </c>
      <c r="ND108" s="41">
        <v>0.82647751612903231</v>
      </c>
      <c r="NE108" s="41">
        <v>0.46429416129032247</v>
      </c>
      <c r="NF108" s="41">
        <v>0.634145806451613</v>
      </c>
      <c r="NG108" s="41">
        <v>0.44855719354838713</v>
      </c>
      <c r="NH108" s="41">
        <v>0.78530951612903221</v>
      </c>
      <c r="NI108" s="41">
        <v>0.76359890322580648</v>
      </c>
      <c r="NJ108" s="41">
        <v>7.3516129032258071E-3</v>
      </c>
      <c r="NK108" s="41">
        <v>6.2342228387096776</v>
      </c>
      <c r="NL108" s="41">
        <v>5.4812371935483872</v>
      </c>
      <c r="NM108" s="41">
        <v>0.53208251612903235</v>
      </c>
      <c r="NN108" s="41">
        <v>0.59381645161290331</v>
      </c>
      <c r="NO108" s="41">
        <v>0.67646087096774199</v>
      </c>
      <c r="NP108" s="41">
        <v>0.7190959032258063</v>
      </c>
      <c r="NQ108" s="41">
        <v>23.913548387096771</v>
      </c>
      <c r="NR108" s="41">
        <v>20.890322580645165</v>
      </c>
      <c r="NS108" s="41">
        <v>21.163870967741932</v>
      </c>
      <c r="NT108" s="41">
        <v>21.788387096774191</v>
      </c>
      <c r="NU108" s="41">
        <f t="shared" si="101"/>
        <v>-2.749677419354839</v>
      </c>
      <c r="NV108" s="41">
        <v>75.958709677419378</v>
      </c>
      <c r="NW108" s="41">
        <f t="shared" si="102"/>
        <v>192.93512258064521</v>
      </c>
      <c r="NX108" s="41">
        <v>174</v>
      </c>
      <c r="NY108" s="41">
        <f t="shared" si="103"/>
        <v>-18.935122580645213</v>
      </c>
      <c r="NZ108" s="41">
        <v>0.36947894736842102</v>
      </c>
      <c r="OA108" s="41">
        <v>0.14270263157894733</v>
      </c>
      <c r="OB108" s="41">
        <v>3.0660526315789475E-2</v>
      </c>
      <c r="OC108" s="41">
        <v>0.33398421052631572</v>
      </c>
      <c r="OD108" s="41">
        <v>5.0602631578947371E-2</v>
      </c>
      <c r="OE108" s="41">
        <v>4.4173684210526323E-2</v>
      </c>
      <c r="OF108" s="41">
        <v>0.75891350000000002</v>
      </c>
      <c r="OG108" s="41">
        <v>0.73653168421052617</v>
      </c>
      <c r="OH108" s="41">
        <v>0.84647931578947344</v>
      </c>
      <c r="OI108" s="41">
        <v>0.83158415789473694</v>
      </c>
      <c r="OJ108" s="41">
        <v>0.47649415789473687</v>
      </c>
      <c r="OK108" s="41">
        <v>0.64629894736842097</v>
      </c>
      <c r="OL108" s="41">
        <v>0.44223923684210537</v>
      </c>
      <c r="OM108" s="41">
        <v>0.78632278947368395</v>
      </c>
      <c r="ON108" s="41">
        <v>0.76628981578947364</v>
      </c>
      <c r="OO108" s="41">
        <v>6.4289473684210523E-3</v>
      </c>
      <c r="OP108" s="41">
        <v>6.3304787368421032</v>
      </c>
      <c r="OQ108" s="41">
        <v>5.6351044999999997</v>
      </c>
      <c r="OR108" s="41">
        <v>0.52225836842105267</v>
      </c>
      <c r="OS108" s="41">
        <v>0.58272950000000001</v>
      </c>
      <c r="OT108" s="41">
        <v>0.6683078684210525</v>
      </c>
      <c r="OU108" s="41">
        <v>0.71019828947368413</v>
      </c>
      <c r="OV108" s="41">
        <v>15.372631578947368</v>
      </c>
      <c r="OW108" s="41">
        <v>11.986315789473684</v>
      </c>
      <c r="OX108" s="41">
        <v>12.351052631578948</v>
      </c>
      <c r="OY108" s="41">
        <v>12.588421052631579</v>
      </c>
      <c r="OZ108" s="41">
        <f t="shared" si="104"/>
        <v>-3.02157894736842</v>
      </c>
      <c r="PA108" s="41">
        <v>43.995789473684219</v>
      </c>
      <c r="PB108" s="41">
        <f t="shared" si="105"/>
        <v>111.74930526315792</v>
      </c>
      <c r="PC108" s="41">
        <v>184</v>
      </c>
      <c r="PD108" s="41">
        <f t="shared" si="106"/>
        <v>72.250694736842078</v>
      </c>
      <c r="PE108" s="41">
        <v>0.41177968749999988</v>
      </c>
      <c r="PF108" s="41">
        <v>0.13192343750000002</v>
      </c>
      <c r="PG108" s="41">
        <v>4.1367187500000006E-2</v>
      </c>
      <c r="PH108" s="41">
        <v>0.36168125000000001</v>
      </c>
      <c r="PI108" s="41">
        <v>5.9293750000000013E-2</v>
      </c>
      <c r="PJ108" s="41">
        <v>5.4507812500000002E-2</v>
      </c>
      <c r="PK108" s="41">
        <v>0.74815318750000026</v>
      </c>
      <c r="PL108" s="41">
        <v>0.71798457812500005</v>
      </c>
      <c r="PM108" s="41">
        <v>0.81722321875000048</v>
      </c>
      <c r="PN108" s="41">
        <v>0.7943550468749998</v>
      </c>
      <c r="PO108" s="41">
        <v>0.37926545312499987</v>
      </c>
      <c r="PP108" s="41">
        <v>0.52213831249999998</v>
      </c>
      <c r="PQ108" s="41">
        <v>0.514515109375</v>
      </c>
      <c r="PR108" s="41">
        <v>0.76594859375000002</v>
      </c>
      <c r="PS108" s="41">
        <v>0.73775309374999987</v>
      </c>
      <c r="PT108" s="41">
        <v>4.7859374999999985E-3</v>
      </c>
      <c r="PU108" s="41">
        <v>5.9601431562500027</v>
      </c>
      <c r="PV108" s="41">
        <v>5.1147013750000001</v>
      </c>
      <c r="PW108" s="41">
        <v>0.62958320312499982</v>
      </c>
      <c r="PX108" s="41">
        <v>0.68777259374999999</v>
      </c>
      <c r="PY108" s="41">
        <v>0.75500928125</v>
      </c>
      <c r="PZ108" s="41">
        <v>0.79339223437499995</v>
      </c>
      <c r="QA108" s="41">
        <v>23.303750000000004</v>
      </c>
      <c r="QB108" s="41">
        <v>18.972812500000003</v>
      </c>
      <c r="QC108" s="41">
        <v>19.147499999999994</v>
      </c>
      <c r="QD108" s="41">
        <v>19.075312499999999</v>
      </c>
      <c r="QE108" s="41">
        <f t="shared" si="107"/>
        <v>-4.1562500000000107</v>
      </c>
      <c r="QF108" s="41">
        <v>61.819531250000018</v>
      </c>
      <c r="QG108" s="41">
        <f t="shared" si="108"/>
        <v>157.02160937500005</v>
      </c>
      <c r="QH108" s="41">
        <v>185</v>
      </c>
      <c r="QI108" s="41">
        <f t="shared" si="109"/>
        <v>27.978390624999946</v>
      </c>
      <c r="QJ108" s="41">
        <v>0.37063548387096767</v>
      </c>
      <c r="QK108" s="41">
        <v>0.16353225806451613</v>
      </c>
      <c r="QL108" s="41">
        <v>4.879354838709677E-2</v>
      </c>
      <c r="QM108" s="41">
        <v>0.2577677419354838</v>
      </c>
      <c r="QN108" s="41">
        <v>5.6732258064516129E-2</v>
      </c>
      <c r="QO108" s="41">
        <v>5.6751612903225807E-2</v>
      </c>
      <c r="QP108" s="41">
        <v>0.7340972580645162</v>
      </c>
      <c r="QQ108" s="41">
        <v>0.63895309677419354</v>
      </c>
      <c r="QR108" s="41">
        <v>0.7669619032258066</v>
      </c>
      <c r="QS108" s="41">
        <v>0.68134477419354844</v>
      </c>
      <c r="QT108" s="41">
        <v>0.48471887096774191</v>
      </c>
      <c r="QU108" s="41">
        <v>0.53998583870967753</v>
      </c>
      <c r="QV108" s="41">
        <v>0.3874612903225807</v>
      </c>
      <c r="QW108" s="41">
        <v>0.73413774193548398</v>
      </c>
      <c r="QX108" s="41">
        <v>0.63871438709677408</v>
      </c>
      <c r="QY108" s="41">
        <v>-1.9354838709677441E-5</v>
      </c>
      <c r="QZ108" s="41">
        <v>5.555863774193547</v>
      </c>
      <c r="RA108" s="41">
        <v>3.5577905161290322</v>
      </c>
      <c r="RB108" s="41">
        <v>0.50525667741935476</v>
      </c>
      <c r="RC108" s="41">
        <v>0.52757238709677423</v>
      </c>
      <c r="RD108" s="41">
        <v>0.64294099999999998</v>
      </c>
      <c r="RE108" s="41">
        <v>0.65908087096774204</v>
      </c>
      <c r="RF108" s="41">
        <v>24.816774193548373</v>
      </c>
      <c r="RG108" s="41">
        <v>22.189677419354844</v>
      </c>
      <c r="RH108" s="41">
        <v>22.027741935483878</v>
      </c>
      <c r="RI108" s="41">
        <v>22.401935483870965</v>
      </c>
      <c r="RJ108" s="41">
        <f t="shared" si="110"/>
        <v>-2.7890322580644948</v>
      </c>
      <c r="RK108" s="41">
        <v>51.64903225806453</v>
      </c>
      <c r="RL108" s="41">
        <f t="shared" si="111"/>
        <v>131.1885419354839</v>
      </c>
      <c r="RM108" s="41">
        <v>197</v>
      </c>
      <c r="RN108" s="41">
        <f t="shared" si="112"/>
        <v>65.811458064516103</v>
      </c>
      <c r="RO108" s="41">
        <v>0.35370645161290321</v>
      </c>
      <c r="RP108" s="41">
        <v>0.12134193548387098</v>
      </c>
      <c r="RQ108" s="41">
        <v>4.0770967741935477E-2</v>
      </c>
      <c r="RR108" s="41">
        <v>0.24312258064516121</v>
      </c>
      <c r="RS108" s="41">
        <v>5.4793548387096762E-2</v>
      </c>
      <c r="RT108" s="41">
        <v>5.0309677419354812E-2</v>
      </c>
      <c r="RU108" s="41">
        <v>0.73080706451612909</v>
      </c>
      <c r="RV108" s="41">
        <v>0.6318238387096774</v>
      </c>
      <c r="RW108" s="41">
        <v>0.79283380645161305</v>
      </c>
      <c r="RX108" s="41">
        <v>0.7124401612903225</v>
      </c>
      <c r="RY108" s="41">
        <v>0.37712938709677424</v>
      </c>
      <c r="RZ108" s="41">
        <v>0.49692064516129036</v>
      </c>
      <c r="SA108" s="41">
        <v>0.48840096774193548</v>
      </c>
      <c r="SB108" s="41">
        <v>0.75010496774193558</v>
      </c>
      <c r="SC108" s="41">
        <v>0.6571188709677418</v>
      </c>
      <c r="SD108" s="41">
        <v>4.4838709677419361E-3</v>
      </c>
      <c r="SE108" s="41">
        <v>5.4758553548387088</v>
      </c>
      <c r="SF108" s="41">
        <v>3.4534042580645159</v>
      </c>
      <c r="SG108" s="41">
        <v>0.61579961290322571</v>
      </c>
      <c r="SH108" s="41">
        <v>0.66809167741935482</v>
      </c>
      <c r="SI108" s="41">
        <v>0.74135958064516128</v>
      </c>
      <c r="SJ108" s="41">
        <v>0.77652177419354829</v>
      </c>
      <c r="SK108" s="41">
        <v>27.92677419354839</v>
      </c>
      <c r="SL108" s="41">
        <v>24.134193548387103</v>
      </c>
      <c r="SM108" s="41">
        <v>23.909677419354839</v>
      </c>
      <c r="SN108" s="41">
        <v>24.11645161290323</v>
      </c>
      <c r="SO108" s="41">
        <f t="shared" si="113"/>
        <v>-4.0170967741935506</v>
      </c>
      <c r="SP108" s="42">
        <v>65.915806451612923</v>
      </c>
      <c r="SQ108" s="42">
        <f t="shared" si="114"/>
        <v>167.42614838709682</v>
      </c>
      <c r="SR108" s="42">
        <v>202.5</v>
      </c>
      <c r="SS108" s="42">
        <f t="shared" si="115"/>
        <v>35.073851612903184</v>
      </c>
      <c r="ST108" s="41">
        <v>0.33109696969696961</v>
      </c>
      <c r="SU108" s="41">
        <v>0.12632272727272725</v>
      </c>
      <c r="SV108" s="41">
        <v>5.1477272727272719E-2</v>
      </c>
      <c r="SW108" s="41">
        <v>0.23922424242424242</v>
      </c>
      <c r="SX108" s="41">
        <v>6.1525757575757588E-2</v>
      </c>
      <c r="SY108" s="41">
        <v>5.1992424242424243E-2</v>
      </c>
      <c r="SZ108" s="41">
        <v>0.68526031818181843</v>
      </c>
      <c r="TA108" s="41">
        <v>0.59046265151515154</v>
      </c>
      <c r="TB108" s="41">
        <v>0.72993115151515142</v>
      </c>
      <c r="TC108" s="41">
        <v>0.64522016666666659</v>
      </c>
      <c r="TD108" s="41">
        <v>0.34471928787878792</v>
      </c>
      <c r="TE108" s="41">
        <v>0.4203825151515152</v>
      </c>
      <c r="TF108" s="41">
        <v>0.44688165151515152</v>
      </c>
      <c r="TG108" s="41">
        <v>0.72792884848484884</v>
      </c>
      <c r="TH108" s="41">
        <v>0.64273812121212137</v>
      </c>
      <c r="TI108" s="41">
        <v>9.5333333333333329E-3</v>
      </c>
      <c r="TJ108" s="41">
        <v>4.4306049696969687</v>
      </c>
      <c r="TK108" s="41">
        <v>2.9159285909090911</v>
      </c>
      <c r="TL108" s="41">
        <v>0.61233446969696981</v>
      </c>
      <c r="TM108" s="41">
        <v>0.6520275909090909</v>
      </c>
      <c r="TN108" s="41">
        <v>0.73127743939393941</v>
      </c>
      <c r="TO108" s="41">
        <v>0.758907</v>
      </c>
      <c r="TP108" s="41">
        <v>31.705454545454543</v>
      </c>
      <c r="TQ108" s="41">
        <v>28.582878787878791</v>
      </c>
      <c r="TR108" s="41">
        <v>28.380151515151518</v>
      </c>
      <c r="TS108" s="41">
        <v>28.120909090909084</v>
      </c>
      <c r="TT108" s="41">
        <f t="shared" si="62"/>
        <v>-3.3253030303030258</v>
      </c>
      <c r="TU108" s="41">
        <v>69.494545454545431</v>
      </c>
      <c r="TV108" s="41">
        <f t="shared" si="65"/>
        <v>176.51614545454541</v>
      </c>
      <c r="TW108" s="41">
        <v>207</v>
      </c>
      <c r="TX108" s="41">
        <f t="shared" si="66"/>
        <v>30.483854545454591</v>
      </c>
      <c r="TY108" s="41">
        <v>0.33611599999999997</v>
      </c>
      <c r="TZ108" s="41">
        <v>0.12590799999999999</v>
      </c>
      <c r="UA108" s="41">
        <v>5.8548000000000017E-2</v>
      </c>
      <c r="UB108" s="41">
        <v>0.22936000000000004</v>
      </c>
      <c r="UC108" s="41">
        <v>7.2464000000000001E-2</v>
      </c>
      <c r="UD108" s="41">
        <v>5.6548000000000008E-2</v>
      </c>
      <c r="UE108" s="41">
        <v>0.64478528000000013</v>
      </c>
      <c r="UF108" s="41">
        <v>0.51968351999999995</v>
      </c>
      <c r="UG108" s="41">
        <v>0.70285300000000006</v>
      </c>
      <c r="UH108" s="41">
        <v>0.59284019999999982</v>
      </c>
      <c r="UI108" s="41">
        <v>0.26940407999999988</v>
      </c>
      <c r="UJ108" s="41">
        <v>0.36548767999999998</v>
      </c>
      <c r="UK108" s="41">
        <v>0.45493723999999991</v>
      </c>
      <c r="UL108" s="41">
        <v>0.71130239999999989</v>
      </c>
      <c r="UM108" s="41">
        <v>0.60423295999999993</v>
      </c>
      <c r="UN108" s="41">
        <v>1.5915999999999996E-2</v>
      </c>
      <c r="UO108" s="41">
        <v>3.6742529999999998</v>
      </c>
      <c r="UP108" s="41">
        <v>2.1865050799999999</v>
      </c>
      <c r="UQ108" s="41">
        <v>0.64813096000000003</v>
      </c>
      <c r="UR108" s="41">
        <v>0.70621571999999999</v>
      </c>
      <c r="US108" s="41">
        <v>0.75776251999999999</v>
      </c>
      <c r="UT108" s="41">
        <v>0.79773287999999998</v>
      </c>
      <c r="UU108" s="41">
        <v>32.909999999999997</v>
      </c>
      <c r="UV108" s="41">
        <v>27.488000000000003</v>
      </c>
      <c r="UW108" s="41">
        <v>27.6904</v>
      </c>
      <c r="UX108" s="41">
        <v>28.031200000000002</v>
      </c>
      <c r="UY108" s="41">
        <f t="shared" si="116"/>
        <v>-5.2195999999999962</v>
      </c>
      <c r="UZ108" s="42">
        <v>75.989599999999996</v>
      </c>
      <c r="VA108" s="42">
        <f t="shared" si="117"/>
        <v>193.01358399999998</v>
      </c>
      <c r="VB108" s="42">
        <v>206</v>
      </c>
      <c r="VC108" s="42">
        <f t="shared" si="118"/>
        <v>12.98641600000002</v>
      </c>
      <c r="VD108" s="41">
        <f t="shared" si="124"/>
        <v>21.784373340928969</v>
      </c>
      <c r="VE108" s="41">
        <f t="shared" si="125"/>
        <v>22.08208539689721</v>
      </c>
      <c r="VF108" s="41">
        <f t="shared" si="120"/>
        <v>3.6413686655621467</v>
      </c>
    </row>
    <row r="109" spans="1:578" x14ac:dyDescent="0.25">
      <c r="A109" s="4">
        <v>2</v>
      </c>
      <c r="B109" s="4">
        <v>11</v>
      </c>
      <c r="C109" s="28">
        <v>1108</v>
      </c>
      <c r="D109" s="42">
        <v>-9999</v>
      </c>
      <c r="E109" s="42">
        <v>-9999</v>
      </c>
      <c r="F109" s="4">
        <v>8</v>
      </c>
      <c r="G109" s="4">
        <v>48.8</v>
      </c>
      <c r="H109" s="40">
        <v>475.4</v>
      </c>
      <c r="I109" s="40">
        <f t="shared" si="73"/>
        <v>524.19999999999993</v>
      </c>
      <c r="J109" s="41">
        <f t="shared" si="74"/>
        <v>1.0841778697001032</v>
      </c>
      <c r="K109" s="4" t="s">
        <v>7</v>
      </c>
      <c r="L109" s="42">
        <v>150</v>
      </c>
      <c r="M109" s="42">
        <f t="shared" si="122"/>
        <v>168.00000000000003</v>
      </c>
      <c r="N109" s="42">
        <v>-9999</v>
      </c>
      <c r="O109" s="42">
        <v>-9999</v>
      </c>
      <c r="P109" s="42">
        <v>-9999</v>
      </c>
      <c r="Q109" s="42">
        <v>-9999</v>
      </c>
      <c r="R109" s="42">
        <v>-9999</v>
      </c>
      <c r="S109" s="42">
        <v>-9999</v>
      </c>
      <c r="T109" s="42">
        <v>-9999</v>
      </c>
      <c r="U109" s="42">
        <v>-9999</v>
      </c>
      <c r="V109" s="42">
        <v>-9999</v>
      </c>
      <c r="W109" s="42">
        <v>-9999</v>
      </c>
      <c r="X109" s="42">
        <v>-9999</v>
      </c>
      <c r="Y109" s="42">
        <v>-9999</v>
      </c>
      <c r="Z109" s="42">
        <v>-9999</v>
      </c>
      <c r="AA109" s="42">
        <v>-9999</v>
      </c>
      <c r="AB109" s="42">
        <v>-9999</v>
      </c>
      <c r="AC109" s="42">
        <v>-9999</v>
      </c>
      <c r="AD109" s="42">
        <v>-9999</v>
      </c>
      <c r="AE109" s="42">
        <v>-9999</v>
      </c>
      <c r="AF109" s="42">
        <v>-9999</v>
      </c>
      <c r="AG109" s="42">
        <v>-9999</v>
      </c>
      <c r="AH109" s="42">
        <v>-9999</v>
      </c>
      <c r="AI109" s="42">
        <v>-9999</v>
      </c>
      <c r="AJ109" s="42">
        <v>-9999</v>
      </c>
      <c r="AK109" s="42">
        <v>-9999</v>
      </c>
      <c r="AL109" s="42">
        <v>-9999</v>
      </c>
      <c r="AM109" s="42">
        <v>-9999</v>
      </c>
      <c r="AN109" s="42">
        <v>-9999</v>
      </c>
      <c r="AO109" s="42">
        <v>-9999</v>
      </c>
      <c r="AP109" s="42">
        <v>-9999</v>
      </c>
      <c r="AQ109" s="42">
        <v>-9999</v>
      </c>
      <c r="AR109" s="42">
        <v>-9999</v>
      </c>
      <c r="AS109" s="42">
        <v>-9999</v>
      </c>
      <c r="AT109" s="42">
        <v>-9999</v>
      </c>
      <c r="AU109" s="42">
        <v>-9999</v>
      </c>
      <c r="AV109" s="42">
        <v>-9999</v>
      </c>
      <c r="AW109" s="42">
        <v>-9999</v>
      </c>
      <c r="AX109" s="42">
        <v>-9999</v>
      </c>
      <c r="AY109" s="42">
        <v>-9999</v>
      </c>
      <c r="AZ109" s="42">
        <v>-9999</v>
      </c>
      <c r="BA109" s="42">
        <v>-9999</v>
      </c>
      <c r="BB109" s="42">
        <v>-9999</v>
      </c>
      <c r="BC109" s="42">
        <v>-9999</v>
      </c>
      <c r="BD109" s="42">
        <v>-9999</v>
      </c>
      <c r="BE109" s="42">
        <v>-9999</v>
      </c>
      <c r="BF109" s="42">
        <v>-9999</v>
      </c>
      <c r="BG109" s="42">
        <v>-9999</v>
      </c>
      <c r="BH109" s="42">
        <v>-9999</v>
      </c>
      <c r="BI109" s="42">
        <v>-9999</v>
      </c>
      <c r="BJ109" s="42">
        <v>-9999</v>
      </c>
      <c r="BK109" s="42">
        <v>-9999</v>
      </c>
      <c r="BL109" s="42">
        <v>-9999</v>
      </c>
      <c r="BM109" s="42">
        <v>-9999</v>
      </c>
      <c r="BN109" s="42">
        <v>-9999</v>
      </c>
      <c r="BO109" s="42">
        <v>-9999</v>
      </c>
      <c r="BP109" s="42">
        <v>-9999</v>
      </c>
      <c r="BQ109" s="42">
        <v>-9999</v>
      </c>
      <c r="BR109" s="42">
        <v>-9999</v>
      </c>
      <c r="BS109" s="42">
        <v>-9999</v>
      </c>
      <c r="BT109" s="42">
        <v>-9999</v>
      </c>
      <c r="BU109" s="42">
        <v>-9999</v>
      </c>
      <c r="BV109" s="42">
        <v>-9999</v>
      </c>
      <c r="BW109" s="42">
        <v>-9999</v>
      </c>
      <c r="BX109" s="42">
        <v>-9999</v>
      </c>
      <c r="BY109" s="42">
        <v>-9999</v>
      </c>
      <c r="BZ109" s="42">
        <v>-9999</v>
      </c>
      <c r="CA109" s="42">
        <v>-9999</v>
      </c>
      <c r="CB109" s="42">
        <v>-9999</v>
      </c>
      <c r="CC109" s="42">
        <v>-9999</v>
      </c>
      <c r="CD109" s="63">
        <v>-9999</v>
      </c>
      <c r="CE109" s="60">
        <v>-9999</v>
      </c>
      <c r="CF109" s="42">
        <v>-9999</v>
      </c>
      <c r="CG109" s="42">
        <v>-9999</v>
      </c>
      <c r="CH109" s="61">
        <v>-9999</v>
      </c>
      <c r="CI109" s="60">
        <v>-9999</v>
      </c>
      <c r="CJ109" s="42">
        <v>-9999</v>
      </c>
      <c r="CK109" s="42">
        <v>-9999</v>
      </c>
      <c r="CL109" s="62">
        <v>-9999</v>
      </c>
      <c r="CM109" s="60">
        <v>-9999</v>
      </c>
      <c r="CN109" s="42">
        <v>-9999</v>
      </c>
      <c r="CO109" s="42">
        <v>-9999</v>
      </c>
      <c r="CP109" s="62">
        <v>-9999</v>
      </c>
      <c r="CQ109" s="60">
        <v>-9999</v>
      </c>
      <c r="CR109" s="42">
        <v>-9999</v>
      </c>
      <c r="CS109" s="42">
        <v>-9999</v>
      </c>
      <c r="CT109" s="8">
        <v>2694.5</v>
      </c>
      <c r="CU109" s="8">
        <v>4.1361025187803735</v>
      </c>
      <c r="CV109" s="8">
        <v>4.8139349999999999</v>
      </c>
      <c r="CW109" s="8">
        <v>5597.2920282471623</v>
      </c>
      <c r="CX109" s="25">
        <f t="shared" si="126"/>
        <v>5597.2920282471623</v>
      </c>
      <c r="CY109" s="25">
        <f t="shared" si="75"/>
        <v>5857.6086956521749</v>
      </c>
      <c r="CZ109" s="60">
        <v>-9999</v>
      </c>
      <c r="DA109" s="43">
        <v>1.95</v>
      </c>
      <c r="DB109" s="41">
        <f t="shared" si="76"/>
        <v>109.14719455081966</v>
      </c>
      <c r="DC109" s="41">
        <v>65.5</v>
      </c>
      <c r="DD109" s="41">
        <v>1148</v>
      </c>
      <c r="DE109" s="41">
        <f t="shared" si="70"/>
        <v>57.055749128919864</v>
      </c>
      <c r="DF109" s="41">
        <v>7.5</v>
      </c>
      <c r="DG109" s="41">
        <v>0.79357368421052632</v>
      </c>
      <c r="DH109" s="41">
        <v>0.57607894736842102</v>
      </c>
      <c r="DI109" s="41">
        <v>0.48749736842105251</v>
      </c>
      <c r="DJ109" s="41">
        <v>0.75248157894736845</v>
      </c>
      <c r="DK109" s="41">
        <v>0.49498157894736861</v>
      </c>
      <c r="DL109" s="41">
        <v>0.31005263157894741</v>
      </c>
      <c r="DM109" s="41">
        <v>0.23170847368421055</v>
      </c>
      <c r="DN109" s="41">
        <v>0.20648331578947371</v>
      </c>
      <c r="DO109" s="41">
        <v>0.23824452631578943</v>
      </c>
      <c r="DP109" s="41">
        <v>0.21311126315789472</v>
      </c>
      <c r="DQ109" s="41">
        <v>7.6490657894736844E-2</v>
      </c>
      <c r="DR109" s="41">
        <v>8.3442315789473684E-2</v>
      </c>
      <c r="DS109" s="41">
        <v>0.15795255263157892</v>
      </c>
      <c r="DT109" s="41">
        <v>0.43734889473684219</v>
      </c>
      <c r="DU109" s="41">
        <v>0.4156966842105263</v>
      </c>
      <c r="DV109" s="41">
        <v>0.18492894736842103</v>
      </c>
      <c r="DW109" s="41">
        <v>0.60392223684210544</v>
      </c>
      <c r="DX109" s="41">
        <v>0.52097915789473681</v>
      </c>
      <c r="DY109" s="41">
        <v>0.66054426315789472</v>
      </c>
      <c r="DZ109" s="41">
        <v>0.68181055263157897</v>
      </c>
      <c r="EA109" s="41">
        <v>0.70601960526315788</v>
      </c>
      <c r="EB109" s="41">
        <v>0.72380002631578966</v>
      </c>
      <c r="EC109" s="41">
        <v>21.890789473684212</v>
      </c>
      <c r="ED109" s="41">
        <v>24.433157894736834</v>
      </c>
      <c r="EE109" s="41">
        <v>25.470263157894738</v>
      </c>
      <c r="EF109" s="41">
        <v>26.56</v>
      </c>
      <c r="EG109" s="41">
        <f t="shared" si="77"/>
        <v>3.5794736842105266</v>
      </c>
      <c r="EH109" s="41">
        <v>37.277631578947364</v>
      </c>
      <c r="EI109" s="42">
        <f t="shared" si="78"/>
        <v>94.685184210526302</v>
      </c>
      <c r="EJ109" s="4">
        <v>105</v>
      </c>
      <c r="EK109" s="40">
        <f t="shared" si="79"/>
        <v>10.314815789473698</v>
      </c>
      <c r="EL109" s="41">
        <v>0.72501224489795912</v>
      </c>
      <c r="EM109" s="41">
        <v>0.51670204081632665</v>
      </c>
      <c r="EN109" s="41">
        <v>0.42305714285714302</v>
      </c>
      <c r="EO109" s="41">
        <v>0.69279795918367348</v>
      </c>
      <c r="EP109" s="41">
        <v>0.43518775510204077</v>
      </c>
      <c r="EQ109" s="41">
        <v>0.27134489795918354</v>
      </c>
      <c r="ER109" s="41">
        <v>0.24988414285714289</v>
      </c>
      <c r="ES109" s="41">
        <v>0.22842548979591831</v>
      </c>
      <c r="ET109" s="41">
        <v>0.26241887755102039</v>
      </c>
      <c r="EU109" s="41">
        <v>0.24110414285714291</v>
      </c>
      <c r="EV109" s="41">
        <v>8.6393489795918404E-2</v>
      </c>
      <c r="EW109" s="41">
        <v>9.9744244897959203E-2</v>
      </c>
      <c r="EX109" s="41">
        <v>0.16704526530612246</v>
      </c>
      <c r="EY109" s="41">
        <v>0.45467928571428562</v>
      </c>
      <c r="EZ109" s="41">
        <v>0.43644589795918359</v>
      </c>
      <c r="FA109" s="41">
        <v>0.16384285714285715</v>
      </c>
      <c r="FB109" s="41">
        <v>0.66713524489795917</v>
      </c>
      <c r="FC109" s="41">
        <v>0.59296440816326546</v>
      </c>
      <c r="FD109" s="41">
        <v>0.63504269387755086</v>
      </c>
      <c r="FE109" s="41">
        <v>0.66855671428571428</v>
      </c>
      <c r="FF109" s="41">
        <v>0.68651430612244912</v>
      </c>
      <c r="FG109" s="41">
        <v>0.71488200000000002</v>
      </c>
      <c r="FH109" s="41">
        <v>21.0173469387755</v>
      </c>
      <c r="FI109" s="41">
        <v>23.278571428571421</v>
      </c>
      <c r="FJ109" s="41">
        <v>23.941632653061227</v>
      </c>
      <c r="FK109" s="41">
        <v>24.774489795918363</v>
      </c>
      <c r="FL109" s="41">
        <f t="shared" si="80"/>
        <v>2.9242857142857268</v>
      </c>
      <c r="FM109" s="41">
        <v>39.399795918367353</v>
      </c>
      <c r="FN109" s="40">
        <f t="shared" si="81"/>
        <v>100.07548163265308</v>
      </c>
      <c r="FO109" s="4">
        <v>105</v>
      </c>
      <c r="FP109" s="40">
        <f t="shared" si="82"/>
        <v>4.9245183673469199</v>
      </c>
      <c r="FQ109" s="41">
        <v>0.73381692307692348</v>
      </c>
      <c r="FR109" s="41">
        <v>0.51415384615384618</v>
      </c>
      <c r="FS109" s="41">
        <v>0.39389846153846153</v>
      </c>
      <c r="FT109" s="41">
        <v>0.70115076923076936</v>
      </c>
      <c r="FU109" s="41">
        <v>0.40440923076923074</v>
      </c>
      <c r="FV109" s="41">
        <v>0.26489538461538464</v>
      </c>
      <c r="FW109" s="41">
        <v>0.28976433846153854</v>
      </c>
      <c r="FX109" s="41">
        <v>0.2687856461538462</v>
      </c>
      <c r="FY109" s="41">
        <v>0.30123430769230769</v>
      </c>
      <c r="FZ109" s="41">
        <v>0.28036535384615385</v>
      </c>
      <c r="GA109" s="41">
        <v>0.12061103076923073</v>
      </c>
      <c r="GB109" s="41">
        <v>0.13292818461538461</v>
      </c>
      <c r="GC109" s="41">
        <v>0.17535809230769231</v>
      </c>
      <c r="GD109" s="41">
        <v>0.46903646153846151</v>
      </c>
      <c r="GE109" s="41">
        <v>0.45105889230769236</v>
      </c>
      <c r="GF109" s="41">
        <v>0.13951384615384615</v>
      </c>
      <c r="GG109" s="41">
        <v>0.82014078461538498</v>
      </c>
      <c r="GH109" s="41">
        <v>0.73814506153846193</v>
      </c>
      <c r="GI109" s="41">
        <v>0.58199981538461543</v>
      </c>
      <c r="GJ109" s="41">
        <v>0.60738409230769252</v>
      </c>
      <c r="GK109" s="41">
        <v>0.64352963076923086</v>
      </c>
      <c r="GL109" s="41">
        <v>0.66502910769230739</v>
      </c>
      <c r="GM109" s="41">
        <v>19.817230769230779</v>
      </c>
      <c r="GN109" s="41">
        <v>24.04415384615384</v>
      </c>
      <c r="GO109" s="41">
        <v>24.694769230769229</v>
      </c>
      <c r="GP109" s="41">
        <v>25.324461538461545</v>
      </c>
      <c r="GQ109" s="41">
        <f t="shared" si="83"/>
        <v>4.8775384615384496</v>
      </c>
      <c r="GR109" s="40">
        <v>39.350923076923088</v>
      </c>
      <c r="GS109" s="40">
        <f t="shared" si="84"/>
        <v>99.951344615384642</v>
      </c>
      <c r="GT109" s="4">
        <v>104</v>
      </c>
      <c r="GU109" s="41">
        <f t="shared" si="85"/>
        <v>4.0486553846153583</v>
      </c>
      <c r="GV109" s="41">
        <v>0.76255600000000001</v>
      </c>
      <c r="GW109" s="41">
        <v>0.51565200000000011</v>
      </c>
      <c r="GX109" s="41">
        <v>0.36207999999999985</v>
      </c>
      <c r="GY109" s="41">
        <v>0.72947799999999974</v>
      </c>
      <c r="GZ109" s="41">
        <v>0.38234200000000002</v>
      </c>
      <c r="HA109" s="41">
        <v>0.255662</v>
      </c>
      <c r="HB109" s="41">
        <v>0.33240779999999992</v>
      </c>
      <c r="HC109" s="41">
        <v>0.31257325999999996</v>
      </c>
      <c r="HD109" s="41">
        <v>0.35663373999999998</v>
      </c>
      <c r="HE109" s="41">
        <v>0.33717019999999992</v>
      </c>
      <c r="HF109" s="41">
        <v>0.14949086</v>
      </c>
      <c r="HG109" s="41">
        <v>0.17620646000000004</v>
      </c>
      <c r="HH109" s="41">
        <v>0.19270800000000005</v>
      </c>
      <c r="HI109" s="41">
        <v>0.49764702000000005</v>
      </c>
      <c r="HJ109" s="41">
        <v>0.48078810000000011</v>
      </c>
      <c r="HK109" s="41">
        <v>0.12668000000000004</v>
      </c>
      <c r="HL109" s="41">
        <v>1.00292172</v>
      </c>
      <c r="HM109" s="41">
        <v>0.91603546000000013</v>
      </c>
      <c r="HN109" s="41">
        <v>0.54241901999999997</v>
      </c>
      <c r="HO109" s="41">
        <v>0.58211416000000005</v>
      </c>
      <c r="HP109" s="41">
        <v>0.61586145999999997</v>
      </c>
      <c r="HQ109" s="41">
        <v>0.64919336000000016</v>
      </c>
      <c r="HR109" s="41">
        <v>15.595200000000002</v>
      </c>
      <c r="HS109" s="41">
        <v>18.740600000000001</v>
      </c>
      <c r="HT109" s="41">
        <v>19.433800000000002</v>
      </c>
      <c r="HU109" s="41">
        <v>19.859600000000007</v>
      </c>
      <c r="HV109" s="41">
        <f t="shared" si="86"/>
        <v>3.8385999999999996</v>
      </c>
      <c r="HW109" s="41">
        <v>38.914800000000007</v>
      </c>
      <c r="HX109" s="41">
        <f t="shared" si="87"/>
        <v>98.843592000000015</v>
      </c>
      <c r="HY109" s="4">
        <v>106</v>
      </c>
      <c r="HZ109" s="40">
        <f t="shared" si="88"/>
        <v>7.1564079999999848</v>
      </c>
      <c r="IA109" s="41">
        <v>0.71648571428571439</v>
      </c>
      <c r="IB109" s="41">
        <v>0.41964285714285721</v>
      </c>
      <c r="IC109" s="41">
        <v>0.25343809523809524</v>
      </c>
      <c r="ID109" s="41">
        <v>0.65658412698412705</v>
      </c>
      <c r="IE109" s="41">
        <v>0.28300476190476193</v>
      </c>
      <c r="IF109" s="41">
        <v>0.18777460317460318</v>
      </c>
      <c r="IG109" s="41">
        <v>0.43391526984126993</v>
      </c>
      <c r="IH109" s="41">
        <v>0.39795155555555567</v>
      </c>
      <c r="II109" s="41">
        <v>0.47897557142857122</v>
      </c>
      <c r="IJ109" s="41">
        <v>0.44478758730158718</v>
      </c>
      <c r="IK109" s="41">
        <v>0.19586690476190474</v>
      </c>
      <c r="IL109" s="41">
        <v>0.24998438095238104</v>
      </c>
      <c r="IM109" s="41">
        <v>0.26101050793650798</v>
      </c>
      <c r="IN109" s="41">
        <v>0.58480346031746056</v>
      </c>
      <c r="IO109" s="41">
        <v>0.5553946031746031</v>
      </c>
      <c r="IP109" s="41">
        <v>9.5230158730158734E-2</v>
      </c>
      <c r="IQ109" s="41">
        <v>1.5583401587301589</v>
      </c>
      <c r="IR109" s="41">
        <v>1.3436827301587302</v>
      </c>
      <c r="IS109" s="41">
        <v>0.54703980952380937</v>
      </c>
      <c r="IT109" s="41">
        <v>0.6046801111111112</v>
      </c>
      <c r="IU109" s="41">
        <v>0.64044119047619041</v>
      </c>
      <c r="IV109" s="41">
        <v>0.68616841269841256</v>
      </c>
      <c r="IW109" s="41">
        <v>21.865238095238094</v>
      </c>
      <c r="IX109" s="41">
        <v>21.259206349206348</v>
      </c>
      <c r="IY109" s="41">
        <v>22.13349206349206</v>
      </c>
      <c r="IZ109" s="41">
        <v>22.630793650793663</v>
      </c>
      <c r="JA109" s="41">
        <f t="shared" si="89"/>
        <v>0.26825396825396552</v>
      </c>
      <c r="JB109" s="41">
        <v>41.593333333333334</v>
      </c>
      <c r="JC109" s="41">
        <f t="shared" si="90"/>
        <v>105.64706666666667</v>
      </c>
      <c r="JD109" s="41">
        <v>112</v>
      </c>
      <c r="JE109" s="41">
        <f t="shared" si="91"/>
        <v>6.3529333333333255</v>
      </c>
      <c r="JF109" s="41">
        <v>0.61578333333333313</v>
      </c>
      <c r="JG109" s="41">
        <v>0.3156388888888888</v>
      </c>
      <c r="JH109" s="41">
        <v>0.14650925925925926</v>
      </c>
      <c r="JI109" s="41">
        <v>0.55856666666666654</v>
      </c>
      <c r="JJ109" s="41">
        <v>0.17541481481481483</v>
      </c>
      <c r="JK109" s="41">
        <v>0.12564444444444445</v>
      </c>
      <c r="JL109" s="41">
        <v>0.55614274074074077</v>
      </c>
      <c r="JM109" s="41">
        <v>0.5216116296296297</v>
      </c>
      <c r="JN109" s="41">
        <v>0.61578422222222207</v>
      </c>
      <c r="JO109" s="41">
        <v>0.58471512962962968</v>
      </c>
      <c r="JP109" s="41">
        <v>0.28593792592592593</v>
      </c>
      <c r="JQ109" s="41">
        <v>0.36786422222222231</v>
      </c>
      <c r="JR109" s="41">
        <v>0.32176733333333329</v>
      </c>
      <c r="JS109" s="41">
        <v>0.66048983333333355</v>
      </c>
      <c r="JT109" s="41">
        <v>0.63211568518518513</v>
      </c>
      <c r="JU109" s="41">
        <v>4.9770370370370375E-2</v>
      </c>
      <c r="JV109" s="41">
        <v>2.5443070555555551</v>
      </c>
      <c r="JW109" s="41">
        <v>2.2132314814814813</v>
      </c>
      <c r="JX109" s="41">
        <v>0.52219131481481484</v>
      </c>
      <c r="JY109" s="41">
        <v>0.5792260370370369</v>
      </c>
      <c r="JZ109" s="41">
        <v>0.63728218518518509</v>
      </c>
      <c r="KA109" s="41">
        <v>0.68017927777777787</v>
      </c>
      <c r="KB109" s="41">
        <v>24.11555555555557</v>
      </c>
      <c r="KC109" s="41">
        <v>21.222777777777779</v>
      </c>
      <c r="KD109" s="41">
        <v>21.635555555555559</v>
      </c>
      <c r="KE109" s="41">
        <v>21.795740740740737</v>
      </c>
      <c r="KF109" s="41">
        <f t="shared" si="92"/>
        <v>-2.4800000000000111</v>
      </c>
      <c r="KG109" s="41">
        <v>43.092777777777783</v>
      </c>
      <c r="KH109" s="41">
        <f t="shared" si="93"/>
        <v>109.45565555555557</v>
      </c>
      <c r="KI109" s="41">
        <v>120</v>
      </c>
      <c r="KJ109" s="41">
        <f t="shared" si="94"/>
        <v>10.544344444444434</v>
      </c>
      <c r="KK109" s="41">
        <v>0.39085312500000008</v>
      </c>
      <c r="KL109" s="41">
        <v>0.17509687500000004</v>
      </c>
      <c r="KM109" s="41">
        <v>6.3087499999999991E-2</v>
      </c>
      <c r="KN109" s="41">
        <v>0.35040937499999997</v>
      </c>
      <c r="KO109" s="41">
        <v>8.6212499999999997E-2</v>
      </c>
      <c r="KP109" s="41">
        <v>6.6309375000000004E-2</v>
      </c>
      <c r="KQ109" s="41">
        <v>0.63763828124999999</v>
      </c>
      <c r="KR109" s="41">
        <v>0.6043004687500001</v>
      </c>
      <c r="KS109" s="41">
        <v>0.72202290624999999</v>
      </c>
      <c r="KT109" s="41">
        <v>0.69495637499999996</v>
      </c>
      <c r="KU109" s="41">
        <v>0.34054731249999998</v>
      </c>
      <c r="KV109" s="41">
        <v>0.47132996874999999</v>
      </c>
      <c r="KW109" s="41">
        <v>0.38015365625000003</v>
      </c>
      <c r="KX109" s="41">
        <v>0.70922918750000019</v>
      </c>
      <c r="KY109" s="41">
        <v>0.68106878125000003</v>
      </c>
      <c r="KZ109" s="41">
        <v>1.9903124999999997E-2</v>
      </c>
      <c r="LA109" s="41">
        <v>3.5599021562499988</v>
      </c>
      <c r="LB109" s="41">
        <v>3.0856888750000002</v>
      </c>
      <c r="LC109" s="41">
        <v>0.52653809374999994</v>
      </c>
      <c r="LD109" s="41">
        <v>0.59576134375000012</v>
      </c>
      <c r="LE109" s="41">
        <v>0.6561582812500002</v>
      </c>
      <c r="LF109" s="41">
        <v>0.70647421875000016</v>
      </c>
      <c r="LG109" s="41">
        <v>19.346875000000001</v>
      </c>
      <c r="LH109" s="41">
        <v>16.308437500000004</v>
      </c>
      <c r="LI109" s="41">
        <v>16.643437500000001</v>
      </c>
      <c r="LJ109" s="41">
        <v>16.219687500000003</v>
      </c>
      <c r="LK109" s="41">
        <f t="shared" si="95"/>
        <v>-2.7034374999999997</v>
      </c>
      <c r="LL109" s="41">
        <v>56.213749999999997</v>
      </c>
      <c r="LM109" s="41">
        <f t="shared" si="96"/>
        <v>142.78292500000001</v>
      </c>
      <c r="LN109" s="41">
        <v>150</v>
      </c>
      <c r="LO109" s="41">
        <f t="shared" si="97"/>
        <v>7.2170749999999941</v>
      </c>
      <c r="LP109" s="41">
        <v>0.42907187499999999</v>
      </c>
      <c r="LQ109" s="41">
        <v>0.16600624999999994</v>
      </c>
      <c r="LR109" s="41">
        <v>3.9125E-2</v>
      </c>
      <c r="LS109" s="41">
        <v>0.38855312500000005</v>
      </c>
      <c r="LT109" s="41">
        <v>6.5956250000000008E-2</v>
      </c>
      <c r="LU109" s="41">
        <v>5.6465624999999992E-2</v>
      </c>
      <c r="LV109" s="41">
        <v>0.73324468750000005</v>
      </c>
      <c r="LW109" s="41">
        <v>0.70975528124999998</v>
      </c>
      <c r="LX109" s="41">
        <v>0.83275428124999995</v>
      </c>
      <c r="LY109" s="41">
        <v>0.81701837500000007</v>
      </c>
      <c r="LZ109" s="41">
        <v>0.43141178125000007</v>
      </c>
      <c r="MA109" s="41">
        <v>0.61811678125000002</v>
      </c>
      <c r="MB109" s="41">
        <v>0.44139321874999998</v>
      </c>
      <c r="MC109" s="41">
        <v>0.76715909375000013</v>
      </c>
      <c r="MD109" s="41">
        <v>0.74621565625000008</v>
      </c>
      <c r="ME109" s="41">
        <v>9.4906250000000025E-3</v>
      </c>
      <c r="MF109" s="41">
        <v>5.5438962812499994</v>
      </c>
      <c r="MG109" s="41">
        <v>4.9247570625000012</v>
      </c>
      <c r="MH109" s="41">
        <v>0.53022762499999998</v>
      </c>
      <c r="MI109" s="41">
        <v>0.60200371875000025</v>
      </c>
      <c r="MJ109" s="41">
        <v>0.67336856249999999</v>
      </c>
      <c r="MK109" s="41">
        <v>0.72320559375000004</v>
      </c>
      <c r="ML109" s="41">
        <v>24.267500000000002</v>
      </c>
      <c r="MM109" s="41">
        <v>21.962812500000002</v>
      </c>
      <c r="MN109" s="41">
        <v>22.044062500000003</v>
      </c>
      <c r="MO109" s="41">
        <v>22.700937500000006</v>
      </c>
      <c r="MP109" s="41">
        <f t="shared" si="98"/>
        <v>-2.2234374999999993</v>
      </c>
      <c r="MQ109" s="41">
        <v>69.960000000000008</v>
      </c>
      <c r="MR109" s="41">
        <f t="shared" si="99"/>
        <v>177.69840000000002</v>
      </c>
      <c r="MS109" s="41">
        <v>150</v>
      </c>
      <c r="MT109" s="41">
        <f t="shared" si="100"/>
        <v>-27.698400000000021</v>
      </c>
      <c r="MU109" s="41">
        <v>0.39312424242424238</v>
      </c>
      <c r="MV109" s="41">
        <v>0.14947575757575754</v>
      </c>
      <c r="MW109" s="41">
        <v>3.2912121212121212E-2</v>
      </c>
      <c r="MX109" s="41">
        <v>0.35043636363636371</v>
      </c>
      <c r="MY109" s="41">
        <v>5.5021212121212124E-2</v>
      </c>
      <c r="MZ109" s="41">
        <v>4.5812121212121214E-2</v>
      </c>
      <c r="NA109" s="41">
        <v>0.75395284848484845</v>
      </c>
      <c r="NB109" s="41">
        <v>0.72811615151515141</v>
      </c>
      <c r="NC109" s="41">
        <v>0.84537006060606046</v>
      </c>
      <c r="ND109" s="41">
        <v>0.82819218181818199</v>
      </c>
      <c r="NE109" s="41">
        <v>0.46198124242424232</v>
      </c>
      <c r="NF109" s="41">
        <v>0.63903939393939391</v>
      </c>
      <c r="NG109" s="41">
        <v>0.44818178787878793</v>
      </c>
      <c r="NH109" s="41">
        <v>0.7905872424242425</v>
      </c>
      <c r="NI109" s="41">
        <v>0.76812233333333324</v>
      </c>
      <c r="NJ109" s="41">
        <v>9.2090909090909116E-3</v>
      </c>
      <c r="NK109" s="41">
        <v>6.1846539090909101</v>
      </c>
      <c r="NL109" s="41">
        <v>5.4013234242424231</v>
      </c>
      <c r="NM109" s="41">
        <v>0.53011406060606059</v>
      </c>
      <c r="NN109" s="41">
        <v>0.59408627272727266</v>
      </c>
      <c r="NO109" s="41">
        <v>0.67476463636363626</v>
      </c>
      <c r="NP109" s="41">
        <v>0.71900793939393948</v>
      </c>
      <c r="NQ109" s="41">
        <v>23.876969696969695</v>
      </c>
      <c r="NR109" s="41">
        <v>20.662727272727281</v>
      </c>
      <c r="NS109" s="41">
        <v>21.099090909090911</v>
      </c>
      <c r="NT109" s="41">
        <v>22.175151515151516</v>
      </c>
      <c r="NU109" s="41">
        <f t="shared" si="101"/>
        <v>-2.7778787878787838</v>
      </c>
      <c r="NV109" s="41">
        <v>74.65060606060608</v>
      </c>
      <c r="NW109" s="41">
        <f t="shared" si="102"/>
        <v>189.61253939393944</v>
      </c>
      <c r="NX109" s="41">
        <v>174</v>
      </c>
      <c r="NY109" s="41">
        <f t="shared" si="103"/>
        <v>-15.612539393939443</v>
      </c>
      <c r="NZ109" s="41">
        <v>0.37358000000000008</v>
      </c>
      <c r="OA109" s="41">
        <v>0.14168000000000006</v>
      </c>
      <c r="OB109" s="41">
        <v>3.0485714285714297E-2</v>
      </c>
      <c r="OC109" s="41">
        <v>0.33721714285714288</v>
      </c>
      <c r="OD109" s="41">
        <v>5.073142857142858E-2</v>
      </c>
      <c r="OE109" s="41">
        <v>4.339142857142856E-2</v>
      </c>
      <c r="OF109" s="41">
        <v>0.76050631428571425</v>
      </c>
      <c r="OG109" s="41">
        <v>0.73800462857142846</v>
      </c>
      <c r="OH109" s="41">
        <v>0.84879608571428555</v>
      </c>
      <c r="OI109" s="41">
        <v>0.83379608571428565</v>
      </c>
      <c r="OJ109" s="41">
        <v>0.47298351428571417</v>
      </c>
      <c r="OK109" s="41">
        <v>0.64573328571428579</v>
      </c>
      <c r="OL109" s="41">
        <v>0.44904251428571423</v>
      </c>
      <c r="OM109" s="41">
        <v>0.7915295714285715</v>
      </c>
      <c r="ON109" s="41">
        <v>0.77152231428571427</v>
      </c>
      <c r="OO109" s="41">
        <v>7.3399999999999993E-3</v>
      </c>
      <c r="OP109" s="41">
        <v>6.3944513999999986</v>
      </c>
      <c r="OQ109" s="41">
        <v>5.6742782285714286</v>
      </c>
      <c r="OR109" s="41">
        <v>0.52895457142857139</v>
      </c>
      <c r="OS109" s="41">
        <v>0.59025459999999985</v>
      </c>
      <c r="OT109" s="41">
        <v>0.67429542857142866</v>
      </c>
      <c r="OU109" s="41">
        <v>0.7166208285714285</v>
      </c>
      <c r="OV109" s="41">
        <v>14.909142857142859</v>
      </c>
      <c r="OW109" s="41">
        <v>11.740285714285717</v>
      </c>
      <c r="OX109" s="41">
        <v>11.860571428571427</v>
      </c>
      <c r="OY109" s="41">
        <v>12.125714285714285</v>
      </c>
      <c r="OZ109" s="41">
        <f t="shared" si="104"/>
        <v>-3.0485714285714316</v>
      </c>
      <c r="PA109" s="41">
        <v>35.937428571428569</v>
      </c>
      <c r="PB109" s="41">
        <f t="shared" si="105"/>
        <v>91.281068571428563</v>
      </c>
      <c r="PC109" s="41">
        <v>184</v>
      </c>
      <c r="PD109" s="41">
        <f t="shared" si="106"/>
        <v>92.718931428571437</v>
      </c>
      <c r="PE109" s="41">
        <v>0.41372318840579714</v>
      </c>
      <c r="PF109" s="41">
        <v>0.13175072463768114</v>
      </c>
      <c r="PG109" s="41">
        <v>4.0030434782608704E-2</v>
      </c>
      <c r="PH109" s="41">
        <v>0.36656231884057955</v>
      </c>
      <c r="PI109" s="41">
        <v>5.8311594202898553E-2</v>
      </c>
      <c r="PJ109" s="41">
        <v>5.3973913043478254E-2</v>
      </c>
      <c r="PK109" s="41">
        <v>0.75260613043478253</v>
      </c>
      <c r="PL109" s="41">
        <v>0.72528314492753621</v>
      </c>
      <c r="PM109" s="41">
        <v>0.82334792753623198</v>
      </c>
      <c r="PN109" s="41">
        <v>0.80289224637681167</v>
      </c>
      <c r="PO109" s="41">
        <v>0.38610652173913035</v>
      </c>
      <c r="PP109" s="41">
        <v>0.53392942028985491</v>
      </c>
      <c r="PQ109" s="41">
        <v>0.5166334347826087</v>
      </c>
      <c r="PR109" s="41">
        <v>0.76909886956521734</v>
      </c>
      <c r="PS109" s="41">
        <v>0.74334234782608688</v>
      </c>
      <c r="PT109" s="41">
        <v>4.3376811594202907E-3</v>
      </c>
      <c r="PU109" s="41">
        <v>6.1192972463768127</v>
      </c>
      <c r="PV109" s="41">
        <v>5.304247000000001</v>
      </c>
      <c r="PW109" s="41">
        <v>0.62738182608695647</v>
      </c>
      <c r="PX109" s="41">
        <v>0.68636797101449265</v>
      </c>
      <c r="PY109" s="41">
        <v>0.75398914492753666</v>
      </c>
      <c r="PZ109" s="41">
        <v>0.79288843478260917</v>
      </c>
      <c r="QA109" s="41">
        <v>23.364347826086963</v>
      </c>
      <c r="QB109" s="41">
        <v>19.18782608695652</v>
      </c>
      <c r="QC109" s="41">
        <v>19.274492753623186</v>
      </c>
      <c r="QD109" s="41">
        <v>19.138695652173904</v>
      </c>
      <c r="QE109" s="41">
        <f t="shared" si="107"/>
        <v>-4.0898550724637772</v>
      </c>
      <c r="QF109" s="41">
        <v>60.072463768115917</v>
      </c>
      <c r="QG109" s="41">
        <f t="shared" si="108"/>
        <v>152.58405797101443</v>
      </c>
      <c r="QH109" s="41">
        <v>185</v>
      </c>
      <c r="QI109" s="41">
        <f t="shared" si="109"/>
        <v>32.415942028985569</v>
      </c>
      <c r="QJ109" s="41">
        <v>0.37925000000000003</v>
      </c>
      <c r="QK109" s="41">
        <v>0.16651785714285713</v>
      </c>
      <c r="QL109" s="41">
        <v>4.5810714285714281E-2</v>
      </c>
      <c r="QM109" s="41">
        <v>0.26604285714285719</v>
      </c>
      <c r="QN109" s="41">
        <v>5.6603571428571427E-2</v>
      </c>
      <c r="QO109" s="41">
        <v>5.8289285714285703E-2</v>
      </c>
      <c r="QP109" s="41">
        <v>0.74000392857142849</v>
      </c>
      <c r="QQ109" s="41">
        <v>0.64912839285714274</v>
      </c>
      <c r="QR109" s="41">
        <v>0.7837636071428572</v>
      </c>
      <c r="QS109" s="41">
        <v>0.7059347857142857</v>
      </c>
      <c r="QT109" s="41">
        <v>0.49227571428571432</v>
      </c>
      <c r="QU109" s="41">
        <v>0.56766428571428562</v>
      </c>
      <c r="QV109" s="41">
        <v>0.38928403571428566</v>
      </c>
      <c r="QW109" s="41">
        <v>0.73294460714285736</v>
      </c>
      <c r="QX109" s="41">
        <v>0.64062153571428582</v>
      </c>
      <c r="QY109" s="41">
        <v>-1.6857142857142858E-3</v>
      </c>
      <c r="QZ109" s="41">
        <v>5.7089899285714285</v>
      </c>
      <c r="RA109" s="41">
        <v>3.71934575</v>
      </c>
      <c r="RB109" s="41">
        <v>0.49660228571428577</v>
      </c>
      <c r="RC109" s="41">
        <v>0.52603835714285718</v>
      </c>
      <c r="RD109" s="41">
        <v>0.63712789285714277</v>
      </c>
      <c r="RE109" s="41">
        <v>0.65827410714285706</v>
      </c>
      <c r="RF109" s="41">
        <v>24.808928571428563</v>
      </c>
      <c r="RG109" s="41">
        <v>21.696785714285713</v>
      </c>
      <c r="RH109" s="41">
        <v>21.661428571428569</v>
      </c>
      <c r="RI109" s="41">
        <v>22.05857142857143</v>
      </c>
      <c r="RJ109" s="41">
        <f t="shared" si="110"/>
        <v>-3.1474999999999937</v>
      </c>
      <c r="RK109" s="41">
        <v>51.266785714285717</v>
      </c>
      <c r="RL109" s="41">
        <f t="shared" si="111"/>
        <v>130.21763571428573</v>
      </c>
      <c r="RM109" s="41">
        <v>197</v>
      </c>
      <c r="RN109" s="41">
        <f t="shared" si="112"/>
        <v>66.782364285714266</v>
      </c>
      <c r="RO109" s="41">
        <v>0.35885000000000006</v>
      </c>
      <c r="RP109" s="41">
        <v>0.12077500000000002</v>
      </c>
      <c r="RQ109" s="41">
        <v>3.6750000000000012E-2</v>
      </c>
      <c r="RR109" s="41">
        <v>0.25129374999999998</v>
      </c>
      <c r="RS109" s="41">
        <v>5.2815624999999991E-2</v>
      </c>
      <c r="RT109" s="41">
        <v>4.9756250000000002E-2</v>
      </c>
      <c r="RU109" s="41">
        <v>0.74262643750000012</v>
      </c>
      <c r="RV109" s="41">
        <v>0.65250993750000019</v>
      </c>
      <c r="RW109" s="41">
        <v>0.81325759375000006</v>
      </c>
      <c r="RX109" s="41">
        <v>0.74446462499999999</v>
      </c>
      <c r="RY109" s="41">
        <v>0.38945556250000002</v>
      </c>
      <c r="RZ109" s="41">
        <v>0.53082925000000014</v>
      </c>
      <c r="SA109" s="41">
        <v>0.49668625</v>
      </c>
      <c r="SB109" s="41">
        <v>0.75591215625000019</v>
      </c>
      <c r="SC109" s="41">
        <v>0.66947028124999985</v>
      </c>
      <c r="SD109" s="41">
        <v>3.0593750000000005E-3</v>
      </c>
      <c r="SE109" s="41">
        <v>5.8210755312499991</v>
      </c>
      <c r="SF109" s="41">
        <v>3.7819043750000003</v>
      </c>
      <c r="SG109" s="41">
        <v>0.61102031250000011</v>
      </c>
      <c r="SH109" s="41">
        <v>0.66907565625000009</v>
      </c>
      <c r="SI109" s="41">
        <v>0.7395505</v>
      </c>
      <c r="SJ109" s="41">
        <v>0.77835049999999995</v>
      </c>
      <c r="SK109" s="41">
        <v>27.970937500000002</v>
      </c>
      <c r="SL109" s="41">
        <v>23.407812500000002</v>
      </c>
      <c r="SM109" s="41">
        <v>23.748437500000005</v>
      </c>
      <c r="SN109" s="41">
        <v>24.460000000000004</v>
      </c>
      <c r="SO109" s="41">
        <f t="shared" si="113"/>
        <v>-4.2224999999999966</v>
      </c>
      <c r="SP109" s="42">
        <v>64.399687499999985</v>
      </c>
      <c r="SQ109" s="42">
        <f t="shared" si="114"/>
        <v>163.57520624999995</v>
      </c>
      <c r="SR109" s="42">
        <v>202.5</v>
      </c>
      <c r="SS109" s="42">
        <f t="shared" si="115"/>
        <v>38.924793750000049</v>
      </c>
      <c r="ST109" s="41">
        <v>0.34333287671232876</v>
      </c>
      <c r="SU109" s="41">
        <v>0.12505616438356168</v>
      </c>
      <c r="SV109" s="41">
        <v>4.8149315068493154E-2</v>
      </c>
      <c r="SW109" s="41">
        <v>0.24583287671232876</v>
      </c>
      <c r="SX109" s="41">
        <v>5.8023287671232861E-2</v>
      </c>
      <c r="SY109" s="41">
        <v>5.153424657534246E-2</v>
      </c>
      <c r="SZ109" s="41">
        <v>0.71027756164383538</v>
      </c>
      <c r="TA109" s="41">
        <v>0.61820456164383564</v>
      </c>
      <c r="TB109" s="41">
        <v>0.75311287671232885</v>
      </c>
      <c r="TC109" s="41">
        <v>0.67214134246575352</v>
      </c>
      <c r="TD109" s="41">
        <v>0.36572057534246577</v>
      </c>
      <c r="TE109" s="41">
        <v>0.4428133835616439</v>
      </c>
      <c r="TF109" s="41">
        <v>0.46563275342465754</v>
      </c>
      <c r="TG109" s="41">
        <v>0.73825717808219193</v>
      </c>
      <c r="TH109" s="41">
        <v>0.65350868493150704</v>
      </c>
      <c r="TI109" s="41">
        <v>6.4890410958904103E-3</v>
      </c>
      <c r="TJ109" s="41">
        <v>4.9453629452054786</v>
      </c>
      <c r="TK109" s="41">
        <v>3.2582954109589046</v>
      </c>
      <c r="TL109" s="41">
        <v>0.61855768493150654</v>
      </c>
      <c r="TM109" s="41">
        <v>0.65551717808219157</v>
      </c>
      <c r="TN109" s="41">
        <v>0.73917305479452056</v>
      </c>
      <c r="TO109" s="41">
        <v>0.76445250684931487</v>
      </c>
      <c r="TP109" s="41">
        <v>31.216986301369857</v>
      </c>
      <c r="TQ109" s="41">
        <v>26.384520547945197</v>
      </c>
      <c r="TR109" s="41">
        <v>26.545753424657537</v>
      </c>
      <c r="TS109" s="41">
        <v>26.72630136986303</v>
      </c>
      <c r="TT109" s="41">
        <f t="shared" si="62"/>
        <v>-4.6712328767123203</v>
      </c>
      <c r="TU109" s="41">
        <v>63.587808219178065</v>
      </c>
      <c r="TV109" s="41">
        <f t="shared" si="65"/>
        <v>161.51303287671229</v>
      </c>
      <c r="TW109" s="41">
        <v>207</v>
      </c>
      <c r="TX109" s="41">
        <f t="shared" si="66"/>
        <v>45.486967123287712</v>
      </c>
      <c r="TY109" s="41">
        <v>0.35359166666666669</v>
      </c>
      <c r="TZ109" s="41">
        <v>0.1263</v>
      </c>
      <c r="UA109" s="41">
        <v>5.3795833333333327E-2</v>
      </c>
      <c r="UB109" s="41">
        <v>0.23610833333333336</v>
      </c>
      <c r="UC109" s="41">
        <v>6.9137500000000005E-2</v>
      </c>
      <c r="UD109" s="41">
        <v>5.6095833333333338E-2</v>
      </c>
      <c r="UE109" s="41">
        <v>0.67186187500000016</v>
      </c>
      <c r="UF109" s="41">
        <v>0.54703820833333339</v>
      </c>
      <c r="UG109" s="41">
        <v>0.73429166666666668</v>
      </c>
      <c r="UH109" s="41">
        <v>0.62845095833333342</v>
      </c>
      <c r="UI109" s="41">
        <v>0.29130470833333338</v>
      </c>
      <c r="UJ109" s="41">
        <v>0.40080650000000001</v>
      </c>
      <c r="UK109" s="41">
        <v>0.47316224999999995</v>
      </c>
      <c r="UL109" s="41">
        <v>0.72491187500000009</v>
      </c>
      <c r="UM109" s="41">
        <v>0.61601445833333335</v>
      </c>
      <c r="UN109" s="41">
        <v>1.3041666666666667E-2</v>
      </c>
      <c r="UO109" s="41">
        <v>4.1286210416666664</v>
      </c>
      <c r="UP109" s="41">
        <v>2.4274599166666668</v>
      </c>
      <c r="UQ109" s="41">
        <v>0.64513770833333328</v>
      </c>
      <c r="UR109" s="41">
        <v>0.70459700000000003</v>
      </c>
      <c r="US109" s="41">
        <v>0.75854129166666662</v>
      </c>
      <c r="UT109" s="41">
        <v>0.79891437499999984</v>
      </c>
      <c r="UU109" s="41">
        <v>33.203749999999999</v>
      </c>
      <c r="UV109" s="41">
        <v>27.346666666666664</v>
      </c>
      <c r="UW109" s="41">
        <v>27.621250000000003</v>
      </c>
      <c r="UX109" s="41">
        <v>27.930416666666659</v>
      </c>
      <c r="UY109" s="41">
        <f t="shared" si="116"/>
        <v>-5.582499999999996</v>
      </c>
      <c r="UZ109" s="42">
        <v>75.989999999999995</v>
      </c>
      <c r="VA109" s="42">
        <f t="shared" si="117"/>
        <v>193.0146</v>
      </c>
      <c r="VB109" s="42">
        <v>206</v>
      </c>
      <c r="VC109" s="42">
        <f t="shared" si="118"/>
        <v>12.985399999999998</v>
      </c>
      <c r="VD109" s="41">
        <f t="shared" si="124"/>
        <v>21.638267271379522</v>
      </c>
      <c r="VE109" s="41">
        <f t="shared" si="125"/>
        <v>22.026731232010313</v>
      </c>
      <c r="VF109" s="41">
        <f t="shared" si="120"/>
        <v>3.2115485541823392</v>
      </c>
    </row>
    <row r="110" spans="1:578" x14ac:dyDescent="0.25">
      <c r="A110" s="4">
        <v>2</v>
      </c>
      <c r="B110" s="4">
        <v>11</v>
      </c>
      <c r="C110" s="28">
        <v>1109</v>
      </c>
      <c r="D110" s="9">
        <v>21</v>
      </c>
      <c r="E110" s="58">
        <v>-9999</v>
      </c>
      <c r="F110" s="4">
        <v>9</v>
      </c>
      <c r="G110" s="4">
        <v>48.8</v>
      </c>
      <c r="H110" s="40">
        <v>509.33987341772149</v>
      </c>
      <c r="I110" s="40">
        <f t="shared" si="73"/>
        <v>558.13987341772145</v>
      </c>
      <c r="J110" s="41">
        <f t="shared" si="74"/>
        <v>1.1543740918670558</v>
      </c>
      <c r="K110" s="4" t="s">
        <v>7</v>
      </c>
      <c r="L110" s="42">
        <v>150</v>
      </c>
      <c r="M110" s="42">
        <f t="shared" si="122"/>
        <v>168.00000000000003</v>
      </c>
      <c r="N110" s="42">
        <v>-9999</v>
      </c>
      <c r="O110" s="42">
        <v>-9999</v>
      </c>
      <c r="P110" s="42">
        <v>-9999</v>
      </c>
      <c r="Q110" s="42">
        <v>-9999</v>
      </c>
      <c r="R110" s="42">
        <v>-9999</v>
      </c>
      <c r="S110" s="42">
        <v>-9999</v>
      </c>
      <c r="T110" s="42">
        <v>-9999</v>
      </c>
      <c r="U110" s="42">
        <v>-9999</v>
      </c>
      <c r="V110" s="42">
        <v>-9999</v>
      </c>
      <c r="W110" s="42">
        <v>-9999</v>
      </c>
      <c r="X110" s="42">
        <v>-9999</v>
      </c>
      <c r="Y110" s="42">
        <v>-9999</v>
      </c>
      <c r="Z110" s="42">
        <v>-9999</v>
      </c>
      <c r="AA110" s="42">
        <v>-9999</v>
      </c>
      <c r="AB110" s="42">
        <v>-9999</v>
      </c>
      <c r="AC110" s="42">
        <v>-9999</v>
      </c>
      <c r="AD110" s="42">
        <v>-9999</v>
      </c>
      <c r="AE110" s="42">
        <v>-9999</v>
      </c>
      <c r="AF110" s="42">
        <v>-9999</v>
      </c>
      <c r="AG110" s="4">
        <v>8.4</v>
      </c>
      <c r="AH110" s="4">
        <v>7.2</v>
      </c>
      <c r="AI110" s="4">
        <v>0.41</v>
      </c>
      <c r="AJ110" s="4" t="s">
        <v>38</v>
      </c>
      <c r="AK110" s="42">
        <v>-9999</v>
      </c>
      <c r="AL110" s="4">
        <v>282</v>
      </c>
      <c r="AM110" s="4">
        <v>0.69</v>
      </c>
      <c r="AN110" s="4">
        <v>4331</v>
      </c>
      <c r="AO110" s="4">
        <v>241</v>
      </c>
      <c r="AP110" s="4">
        <v>279</v>
      </c>
      <c r="AQ110" s="4">
        <v>25.6</v>
      </c>
      <c r="AR110" s="4">
        <v>0</v>
      </c>
      <c r="AS110" s="4">
        <v>3</v>
      </c>
      <c r="AT110" s="4">
        <v>84</v>
      </c>
      <c r="AU110" s="4">
        <v>8</v>
      </c>
      <c r="AV110" s="4">
        <v>5</v>
      </c>
      <c r="AW110" s="4">
        <v>38</v>
      </c>
      <c r="AX110" s="4">
        <v>52</v>
      </c>
      <c r="AY110" s="42">
        <v>-9999</v>
      </c>
      <c r="AZ110" s="42">
        <v>-9999</v>
      </c>
      <c r="BA110" s="42">
        <v>-9999</v>
      </c>
      <c r="BB110" s="42">
        <v>-9999</v>
      </c>
      <c r="BC110" s="42">
        <v>-9999</v>
      </c>
      <c r="BD110" s="42">
        <v>-9999</v>
      </c>
      <c r="BE110" s="42">
        <v>-9999</v>
      </c>
      <c r="BF110" s="42">
        <v>-9999</v>
      </c>
      <c r="BG110" s="42">
        <v>-9999</v>
      </c>
      <c r="BH110" s="42">
        <v>-9999</v>
      </c>
      <c r="BI110" s="42">
        <v>-9999</v>
      </c>
      <c r="BJ110" s="42">
        <v>-9999</v>
      </c>
      <c r="BK110" s="42">
        <v>-9999</v>
      </c>
      <c r="BL110" s="42">
        <v>-9999</v>
      </c>
      <c r="BM110" s="42">
        <v>-9999</v>
      </c>
      <c r="BN110" s="42">
        <v>-9999</v>
      </c>
      <c r="BO110" s="42">
        <v>-9999</v>
      </c>
      <c r="BP110" s="42">
        <v>-9999</v>
      </c>
      <c r="BQ110" s="42">
        <v>-9999</v>
      </c>
      <c r="BR110" s="42">
        <v>-9999</v>
      </c>
      <c r="BS110" s="42">
        <v>-9999</v>
      </c>
      <c r="BT110" s="42">
        <v>-9999</v>
      </c>
      <c r="BU110" s="42">
        <v>-9999</v>
      </c>
      <c r="BV110" s="42">
        <v>-9999</v>
      </c>
      <c r="BW110" s="42">
        <v>-9999</v>
      </c>
      <c r="BX110" s="42">
        <v>-9999</v>
      </c>
      <c r="BY110" s="42">
        <v>-9999</v>
      </c>
      <c r="BZ110" s="42">
        <v>-9999</v>
      </c>
      <c r="CA110" s="42">
        <v>-9999</v>
      </c>
      <c r="CB110" s="42">
        <v>-9999</v>
      </c>
      <c r="CC110" s="42">
        <v>-9999</v>
      </c>
      <c r="CD110" s="8">
        <v>7.37</v>
      </c>
      <c r="CE110" s="25">
        <f t="shared" si="123"/>
        <v>491.33333333333337</v>
      </c>
      <c r="CF110" s="4">
        <v>3.25</v>
      </c>
      <c r="CG110" s="41">
        <f t="shared" si="121"/>
        <v>15.968333333333335</v>
      </c>
      <c r="CH110" s="37">
        <v>33.979999999999997</v>
      </c>
      <c r="CI110" s="25">
        <f>(CH110/1000)*(10000/(0.5*2*0.15))</f>
        <v>2265.333333333333</v>
      </c>
      <c r="CJ110" s="43">
        <v>2.88</v>
      </c>
      <c r="CK110" s="41">
        <f>CI110*CJ110/100</f>
        <v>65.241599999999991</v>
      </c>
      <c r="CL110" s="38">
        <v>157.76</v>
      </c>
      <c r="CM110" s="25">
        <f>(CL110/1000)*(10000/(0.5*2*0.15))</f>
        <v>10517.333333333332</v>
      </c>
      <c r="CN110" s="43">
        <v>1.77</v>
      </c>
      <c r="CO110" s="41">
        <f>CM110*CN110/100</f>
        <v>186.15679999999998</v>
      </c>
      <c r="CP110" s="38">
        <v>317.19</v>
      </c>
      <c r="CQ110" s="25">
        <f>(CP110/1000)*(10000/(0.5*2*0.15))</f>
        <v>21146</v>
      </c>
      <c r="CR110" s="43">
        <v>1.03</v>
      </c>
      <c r="CS110" s="41">
        <f>CQ110*CR110/100</f>
        <v>217.80380000000002</v>
      </c>
      <c r="CT110" s="8">
        <v>2579.1</v>
      </c>
      <c r="CU110" s="8">
        <v>4.0285647752852576</v>
      </c>
      <c r="CV110" s="8">
        <v>4.9206149999999997</v>
      </c>
      <c r="CW110" s="8">
        <v>5241.4179934825224</v>
      </c>
      <c r="CX110" s="25">
        <f t="shared" si="126"/>
        <v>5241.4179934825224</v>
      </c>
      <c r="CY110" s="25">
        <f t="shared" si="75"/>
        <v>5606.739130434783</v>
      </c>
      <c r="CZ110" s="25">
        <f>CX110/(CQ110)</f>
        <v>0.2478680598450072</v>
      </c>
      <c r="DA110" s="43">
        <v>2.12</v>
      </c>
      <c r="DB110" s="41">
        <f t="shared" si="76"/>
        <v>111.11806146182947</v>
      </c>
      <c r="DC110" s="41">
        <v>65.099999999999994</v>
      </c>
      <c r="DD110" s="41">
        <v>1180</v>
      </c>
      <c r="DE110" s="41">
        <f t="shared" si="70"/>
        <v>55.169491525423723</v>
      </c>
      <c r="DF110" s="41">
        <v>0</v>
      </c>
      <c r="DG110" s="41">
        <v>0.80257837837837831</v>
      </c>
      <c r="DH110" s="41">
        <v>0.58460270270270276</v>
      </c>
      <c r="DI110" s="41">
        <v>0.50267567567567562</v>
      </c>
      <c r="DJ110" s="41">
        <v>0.7661351351351352</v>
      </c>
      <c r="DK110" s="41">
        <v>0.51227297297297292</v>
      </c>
      <c r="DL110" s="41">
        <v>0.31757837837837838</v>
      </c>
      <c r="DM110" s="41">
        <v>0.22065902702702697</v>
      </c>
      <c r="DN110" s="41">
        <v>0.19836132432432435</v>
      </c>
      <c r="DO110" s="41">
        <v>0.22917540540540537</v>
      </c>
      <c r="DP110" s="41">
        <v>0.20696083783783786</v>
      </c>
      <c r="DQ110" s="41">
        <v>6.6521972972972965E-2</v>
      </c>
      <c r="DR110" s="41">
        <v>7.5495567567567562E-2</v>
      </c>
      <c r="DS110" s="41">
        <v>0.15636308108108113</v>
      </c>
      <c r="DT110" s="41">
        <v>0.43244575675675673</v>
      </c>
      <c r="DU110" s="41">
        <v>0.41328056756756776</v>
      </c>
      <c r="DV110" s="41">
        <v>0.19469459459459459</v>
      </c>
      <c r="DW110" s="41">
        <v>0.56690332432432444</v>
      </c>
      <c r="DX110" s="41">
        <v>0.49547602702702698</v>
      </c>
      <c r="DY110" s="41">
        <v>0.6795047027027028</v>
      </c>
      <c r="DZ110" s="41">
        <v>0.70850483783783802</v>
      </c>
      <c r="EA110" s="41">
        <v>0.72185535135135148</v>
      </c>
      <c r="EB110" s="41">
        <v>0.74643602702702716</v>
      </c>
      <c r="EC110" s="41">
        <v>21.872702702702707</v>
      </c>
      <c r="ED110" s="41">
        <v>24.67675675675676</v>
      </c>
      <c r="EE110" s="41">
        <v>25.596486486486487</v>
      </c>
      <c r="EF110" s="41">
        <v>26.682432432432435</v>
      </c>
      <c r="EG110" s="41">
        <f t="shared" si="77"/>
        <v>3.7237837837837802</v>
      </c>
      <c r="EH110" s="41">
        <v>37.04162162162163</v>
      </c>
      <c r="EI110" s="42">
        <f t="shared" si="78"/>
        <v>94.085718918918943</v>
      </c>
      <c r="EJ110" s="4">
        <v>105</v>
      </c>
      <c r="EK110" s="40">
        <f t="shared" si="79"/>
        <v>10.914281081081057</v>
      </c>
      <c r="EL110" s="41">
        <v>0.73356851851851834</v>
      </c>
      <c r="EM110" s="41">
        <v>0.52262037037037046</v>
      </c>
      <c r="EN110" s="41">
        <v>0.43696296296296289</v>
      </c>
      <c r="EO110" s="41">
        <v>0.69854444444444452</v>
      </c>
      <c r="EP110" s="41">
        <v>0.45010740740740735</v>
      </c>
      <c r="EQ110" s="41">
        <v>0.27847962962962969</v>
      </c>
      <c r="ER110" s="41">
        <v>0.23946124074074071</v>
      </c>
      <c r="ES110" s="41">
        <v>0.21619970370370373</v>
      </c>
      <c r="ET110" s="41">
        <v>0.25316372222222228</v>
      </c>
      <c r="EU110" s="41">
        <v>0.23004396296296303</v>
      </c>
      <c r="EV110" s="41">
        <v>7.4972648148148149E-2</v>
      </c>
      <c r="EW110" s="41">
        <v>8.9453351851851867E-2</v>
      </c>
      <c r="EX110" s="41">
        <v>0.16749857407407406</v>
      </c>
      <c r="EY110" s="41">
        <v>0.44929951851851857</v>
      </c>
      <c r="EZ110" s="41">
        <v>0.42948731481481467</v>
      </c>
      <c r="FA110" s="41">
        <v>0.17162777777777774</v>
      </c>
      <c r="FB110" s="41">
        <v>0.63114446296296278</v>
      </c>
      <c r="FC110" s="41">
        <v>0.55277462962962964</v>
      </c>
      <c r="FD110" s="41">
        <v>0.66108370370370362</v>
      </c>
      <c r="FE110" s="41">
        <v>0.70131590740740746</v>
      </c>
      <c r="FF110" s="41">
        <v>0.70909751851851843</v>
      </c>
      <c r="FG110" s="41">
        <v>0.74341096296296272</v>
      </c>
      <c r="FH110" s="41">
        <v>21.060370370370354</v>
      </c>
      <c r="FI110" s="41">
        <v>23.524259259259253</v>
      </c>
      <c r="FJ110" s="41">
        <v>24.021851851851853</v>
      </c>
      <c r="FK110" s="41">
        <v>25.007222222222222</v>
      </c>
      <c r="FL110" s="41">
        <f t="shared" si="80"/>
        <v>2.9614814814814991</v>
      </c>
      <c r="FM110" s="41">
        <v>39.063888888888883</v>
      </c>
      <c r="FN110" s="40">
        <f t="shared" si="81"/>
        <v>99.222277777777762</v>
      </c>
      <c r="FO110" s="4">
        <v>105</v>
      </c>
      <c r="FP110" s="40">
        <f t="shared" si="82"/>
        <v>5.7777222222222377</v>
      </c>
      <c r="FQ110" s="41">
        <v>0.74039180327868859</v>
      </c>
      <c r="FR110" s="41">
        <v>0.52398524590163953</v>
      </c>
      <c r="FS110" s="41">
        <v>0.41458032786885235</v>
      </c>
      <c r="FT110" s="41">
        <v>0.70648524590163897</v>
      </c>
      <c r="FU110" s="41">
        <v>0.42338852459016413</v>
      </c>
      <c r="FV110" s="41">
        <v>0.27392622950819673</v>
      </c>
      <c r="FW110" s="41">
        <v>0.27241847540983616</v>
      </c>
      <c r="FX110" s="41">
        <v>0.25069903278688527</v>
      </c>
      <c r="FY110" s="41">
        <v>0.28214711475409837</v>
      </c>
      <c r="FZ110" s="41">
        <v>0.26052303278688516</v>
      </c>
      <c r="GA110" s="41">
        <v>0.106905</v>
      </c>
      <c r="GB110" s="41">
        <v>0.11722468852459017</v>
      </c>
      <c r="GC110" s="41">
        <v>0.17059042622950815</v>
      </c>
      <c r="GD110" s="41">
        <v>0.4595550491803278</v>
      </c>
      <c r="GE110" s="41">
        <v>0.44094491803278674</v>
      </c>
      <c r="GF110" s="41">
        <v>0.14946229508196723</v>
      </c>
      <c r="GG110" s="41">
        <v>0.7528055081967211</v>
      </c>
      <c r="GH110" s="41">
        <v>0.6723813606557375</v>
      </c>
      <c r="GI110" s="41">
        <v>0.60484040983606546</v>
      </c>
      <c r="GJ110" s="41">
        <v>0.62846393442622939</v>
      </c>
      <c r="GK110" s="41">
        <v>0.66171432786885231</v>
      </c>
      <c r="GL110" s="41">
        <v>0.68202037704918017</v>
      </c>
      <c r="GM110" s="41">
        <v>19.867704918032786</v>
      </c>
      <c r="GN110" s="41">
        <v>24.077704918032786</v>
      </c>
      <c r="GO110" s="41">
        <v>24.727704918032785</v>
      </c>
      <c r="GP110" s="41">
        <v>25.365737704918036</v>
      </c>
      <c r="GQ110" s="41">
        <f t="shared" si="83"/>
        <v>4.8599999999999994</v>
      </c>
      <c r="GR110" s="40">
        <v>39.014262295081956</v>
      </c>
      <c r="GS110" s="40">
        <f t="shared" si="84"/>
        <v>99.096226229508176</v>
      </c>
      <c r="GT110" s="4">
        <v>104</v>
      </c>
      <c r="GU110" s="41">
        <f t="shared" si="85"/>
        <v>4.9037737704918243</v>
      </c>
      <c r="GV110" s="41">
        <v>0.7579127272727274</v>
      </c>
      <c r="GW110" s="41">
        <v>0.52036727272727279</v>
      </c>
      <c r="GX110" s="41">
        <v>0.37604727272727279</v>
      </c>
      <c r="GY110" s="41">
        <v>0.72367272727272736</v>
      </c>
      <c r="GZ110" s="41">
        <v>0.39693090909090906</v>
      </c>
      <c r="HA110" s="41">
        <v>0.26136181818181831</v>
      </c>
      <c r="HB110" s="41">
        <v>0.31269663636363637</v>
      </c>
      <c r="HC110" s="41">
        <v>0.29178954545454555</v>
      </c>
      <c r="HD110" s="41">
        <v>0.33806352727272732</v>
      </c>
      <c r="HE110" s="41">
        <v>0.31748407272727269</v>
      </c>
      <c r="HF110" s="41">
        <v>0.13567892727272729</v>
      </c>
      <c r="HG110" s="41">
        <v>0.16318267272727269</v>
      </c>
      <c r="HH110" s="41">
        <v>0.18530501818181819</v>
      </c>
      <c r="HI110" s="41">
        <v>0.48716467272727276</v>
      </c>
      <c r="HJ110" s="41">
        <v>0.46936941818181827</v>
      </c>
      <c r="HK110" s="41">
        <v>0.13556909090909092</v>
      </c>
      <c r="HL110" s="41">
        <v>0.92160987272727235</v>
      </c>
      <c r="HM110" s="41">
        <v>0.8336589636363636</v>
      </c>
      <c r="HN110" s="41">
        <v>0.55126523636363634</v>
      </c>
      <c r="HO110" s="41">
        <v>0.597986309090909</v>
      </c>
      <c r="HP110" s="41">
        <v>0.62080459999999993</v>
      </c>
      <c r="HQ110" s="41">
        <v>0.66058827272727272</v>
      </c>
      <c r="HR110" s="41">
        <v>15.290181818181814</v>
      </c>
      <c r="HS110" s="41">
        <v>18.918363636363637</v>
      </c>
      <c r="HT110" s="41">
        <v>19.573999999999998</v>
      </c>
      <c r="HU110" s="41">
        <v>19.981636363636358</v>
      </c>
      <c r="HV110" s="41">
        <f t="shared" si="86"/>
        <v>4.2838181818181837</v>
      </c>
      <c r="HW110" s="41">
        <v>38.703272727272719</v>
      </c>
      <c r="HX110" s="41">
        <f t="shared" si="87"/>
        <v>98.306312727272712</v>
      </c>
      <c r="HY110" s="4">
        <v>106</v>
      </c>
      <c r="HZ110" s="40">
        <f t="shared" si="88"/>
        <v>7.6936872727272885</v>
      </c>
      <c r="IA110" s="41">
        <v>0.71918245614035103</v>
      </c>
      <c r="IB110" s="41">
        <v>0.428859649122807</v>
      </c>
      <c r="IC110" s="41">
        <v>0.26931052631578939</v>
      </c>
      <c r="ID110" s="41">
        <v>0.66308421052631583</v>
      </c>
      <c r="IE110" s="41">
        <v>0.29363508771929819</v>
      </c>
      <c r="IF110" s="41">
        <v>0.19627017543859646</v>
      </c>
      <c r="IG110" s="41">
        <v>0.42109524561403516</v>
      </c>
      <c r="IH110" s="41">
        <v>0.38751296491228066</v>
      </c>
      <c r="II110" s="41">
        <v>0.45746759649122809</v>
      </c>
      <c r="IJ110" s="41">
        <v>0.4250214912280702</v>
      </c>
      <c r="IK110" s="41">
        <v>0.18958163157894739</v>
      </c>
      <c r="IL110" s="41">
        <v>0.23247645614035092</v>
      </c>
      <c r="IM110" s="41">
        <v>0.25286757894736839</v>
      </c>
      <c r="IN110" s="41">
        <v>0.5718271929824561</v>
      </c>
      <c r="IO110" s="41">
        <v>0.54405198245614028</v>
      </c>
      <c r="IP110" s="41">
        <v>9.7364912280701779E-2</v>
      </c>
      <c r="IQ110" s="41">
        <v>1.4899444912280704</v>
      </c>
      <c r="IR110" s="41">
        <v>1.2945049298245612</v>
      </c>
      <c r="IS110" s="41">
        <v>0.55616421052631559</v>
      </c>
      <c r="IT110" s="41">
        <v>0.6079659999999999</v>
      </c>
      <c r="IU110" s="41">
        <v>0.64561622807017538</v>
      </c>
      <c r="IV110" s="41">
        <v>0.68704343859649109</v>
      </c>
      <c r="IW110" s="41">
        <v>22.307192982456126</v>
      </c>
      <c r="IX110" s="41">
        <v>21.727719298245621</v>
      </c>
      <c r="IY110" s="41">
        <v>22.268070175438591</v>
      </c>
      <c r="IZ110" s="41">
        <v>22.924385964912286</v>
      </c>
      <c r="JA110" s="41">
        <f t="shared" si="89"/>
        <v>-3.9122807017534456E-2</v>
      </c>
      <c r="JB110" s="41">
        <v>41.149999999999984</v>
      </c>
      <c r="JC110" s="41">
        <f t="shared" si="90"/>
        <v>104.52099999999996</v>
      </c>
      <c r="JD110" s="41">
        <v>112</v>
      </c>
      <c r="JE110" s="41">
        <f t="shared" si="91"/>
        <v>7.4790000000000418</v>
      </c>
      <c r="JF110" s="41">
        <v>0.6203627906976743</v>
      </c>
      <c r="JG110" s="41">
        <v>0.32124883720930231</v>
      </c>
      <c r="JH110" s="41">
        <v>0.15702093023255817</v>
      </c>
      <c r="JI110" s="41">
        <v>0.56471860465116286</v>
      </c>
      <c r="JJ110" s="41">
        <v>0.18502558139534883</v>
      </c>
      <c r="JK110" s="41">
        <v>0.12944883720930234</v>
      </c>
      <c r="JL110" s="41">
        <v>0.53993834883720937</v>
      </c>
      <c r="JM110" s="41">
        <v>0.50609165116279087</v>
      </c>
      <c r="JN110" s="41">
        <v>0.59734200000000004</v>
      </c>
      <c r="JO110" s="41">
        <v>0.56640637209302325</v>
      </c>
      <c r="JP110" s="41">
        <v>0.27022323255813957</v>
      </c>
      <c r="JQ110" s="41">
        <v>0.34954504651162788</v>
      </c>
      <c r="JR110" s="41">
        <v>0.31702748837209305</v>
      </c>
      <c r="JS110" s="41">
        <v>0.65404474418604663</v>
      </c>
      <c r="JT110" s="41">
        <v>0.62642320930232576</v>
      </c>
      <c r="JU110" s="41">
        <v>5.5576744186046516E-2</v>
      </c>
      <c r="JV110" s="41">
        <v>2.4046880697674422</v>
      </c>
      <c r="JW110" s="41">
        <v>2.0966009302325581</v>
      </c>
      <c r="JX110" s="41">
        <v>0.53094130232558145</v>
      </c>
      <c r="JY110" s="41">
        <v>0.586872465116279</v>
      </c>
      <c r="JZ110" s="41">
        <v>0.64254358139534895</v>
      </c>
      <c r="KA110" s="41">
        <v>0.68444272093023251</v>
      </c>
      <c r="KB110" s="41">
        <v>24.297209302325587</v>
      </c>
      <c r="KC110" s="41">
        <v>22.012790697674422</v>
      </c>
      <c r="KD110" s="41">
        <v>22.36069767441861</v>
      </c>
      <c r="KE110" s="41">
        <v>22.663023255813954</v>
      </c>
      <c r="KF110" s="41">
        <f t="shared" si="92"/>
        <v>-1.9365116279069774</v>
      </c>
      <c r="KG110" s="41">
        <v>43.302093023255821</v>
      </c>
      <c r="KH110" s="41">
        <f t="shared" si="93"/>
        <v>109.98731627906979</v>
      </c>
      <c r="KI110" s="41">
        <v>120</v>
      </c>
      <c r="KJ110" s="41">
        <f t="shared" si="94"/>
        <v>10.012683720930212</v>
      </c>
      <c r="KK110" s="41">
        <v>0.39114333333333329</v>
      </c>
      <c r="KL110" s="41">
        <v>0.17596333333333333</v>
      </c>
      <c r="KM110" s="41">
        <v>6.3859999999999986E-2</v>
      </c>
      <c r="KN110" s="41">
        <v>0.35707333333333324</v>
      </c>
      <c r="KO110" s="41">
        <v>8.7026666666666683E-2</v>
      </c>
      <c r="KP110" s="41">
        <v>6.5733333333333352E-2</v>
      </c>
      <c r="KQ110" s="41">
        <v>0.63450816666666676</v>
      </c>
      <c r="KR110" s="41">
        <v>0.60722799999999999</v>
      </c>
      <c r="KS110" s="41">
        <v>0.71898996666666681</v>
      </c>
      <c r="KT110" s="41">
        <v>0.69670160000000003</v>
      </c>
      <c r="KU110" s="41">
        <v>0.33860469999999998</v>
      </c>
      <c r="KV110" s="41">
        <v>0.46897120000000009</v>
      </c>
      <c r="KW110" s="41">
        <v>0.3780507666666667</v>
      </c>
      <c r="KX110" s="41">
        <v>0.71144463333333319</v>
      </c>
      <c r="KY110" s="41">
        <v>0.68867590000000001</v>
      </c>
      <c r="KZ110" s="41">
        <v>2.1293333333333334E-2</v>
      </c>
      <c r="LA110" s="41">
        <v>3.5261201333333339</v>
      </c>
      <c r="LB110" s="41">
        <v>3.1297096666666673</v>
      </c>
      <c r="LC110" s="41">
        <v>0.52548443333333339</v>
      </c>
      <c r="LD110" s="41">
        <v>0.59490273333333332</v>
      </c>
      <c r="LE110" s="41">
        <v>0.65478066666666668</v>
      </c>
      <c r="LF110" s="41">
        <v>0.70536313333333334</v>
      </c>
      <c r="LG110" s="41">
        <v>19.369666666666667</v>
      </c>
      <c r="LH110" s="41">
        <v>16.37466666666667</v>
      </c>
      <c r="LI110" s="41">
        <v>16.766333333333339</v>
      </c>
      <c r="LJ110" s="41">
        <v>16.386000000000003</v>
      </c>
      <c r="LK110" s="41">
        <f t="shared" si="95"/>
        <v>-2.6033333333333282</v>
      </c>
      <c r="LL110" s="41">
        <v>56.029333333333319</v>
      </c>
      <c r="LM110" s="41">
        <f t="shared" si="96"/>
        <v>142.31450666666663</v>
      </c>
      <c r="LN110" s="41">
        <v>150</v>
      </c>
      <c r="LO110" s="41">
        <f t="shared" si="97"/>
        <v>7.685493333333369</v>
      </c>
      <c r="LP110" s="41">
        <v>0.43988750000000015</v>
      </c>
      <c r="LQ110" s="41">
        <v>0.16582499999999997</v>
      </c>
      <c r="LR110" s="41">
        <v>3.9059374999999993E-2</v>
      </c>
      <c r="LS110" s="41">
        <v>0.39321250000000002</v>
      </c>
      <c r="LT110" s="41">
        <v>6.5340624999999999E-2</v>
      </c>
      <c r="LU110" s="41">
        <v>5.6471875000000005E-2</v>
      </c>
      <c r="LV110" s="41">
        <v>0.74039934375000016</v>
      </c>
      <c r="LW110" s="41">
        <v>0.71416596875000016</v>
      </c>
      <c r="LX110" s="41">
        <v>0.83671956250000001</v>
      </c>
      <c r="LY110" s="41">
        <v>0.81918893749999988</v>
      </c>
      <c r="LZ110" s="41">
        <v>0.4348724062499999</v>
      </c>
      <c r="MA110" s="41">
        <v>0.61913537500000004</v>
      </c>
      <c r="MB110" s="41">
        <v>0.45097993749999998</v>
      </c>
      <c r="MC110" s="41">
        <v>0.77163587500000019</v>
      </c>
      <c r="MD110" s="41">
        <v>0.74818168749999991</v>
      </c>
      <c r="ME110" s="41">
        <v>8.8687499999999999E-3</v>
      </c>
      <c r="MF110" s="41">
        <v>5.765348187499999</v>
      </c>
      <c r="MG110" s="41">
        <v>5.0512718124999996</v>
      </c>
      <c r="MH110" s="41">
        <v>0.53896118750000022</v>
      </c>
      <c r="MI110" s="41">
        <v>0.60880056250000003</v>
      </c>
      <c r="MJ110" s="41">
        <v>0.68148696875000014</v>
      </c>
      <c r="MK110" s="41">
        <v>0.72971106250000017</v>
      </c>
      <c r="ML110" s="41">
        <v>24.375937499999999</v>
      </c>
      <c r="MM110" s="41">
        <v>21.9840625</v>
      </c>
      <c r="MN110" s="41">
        <v>22.050312500000004</v>
      </c>
      <c r="MO110" s="41">
        <v>22.742187500000004</v>
      </c>
      <c r="MP110" s="41">
        <f t="shared" si="98"/>
        <v>-2.3256249999999952</v>
      </c>
      <c r="MQ110" s="41">
        <v>65.567187500000003</v>
      </c>
      <c r="MR110" s="41">
        <f t="shared" si="99"/>
        <v>166.54065625000001</v>
      </c>
      <c r="MS110" s="41">
        <v>150</v>
      </c>
      <c r="MT110" s="41">
        <f t="shared" si="100"/>
        <v>-16.540656250000012</v>
      </c>
      <c r="MU110" s="41">
        <v>0.40655624999999995</v>
      </c>
      <c r="MV110" s="41">
        <v>0.148271875</v>
      </c>
      <c r="MW110" s="41">
        <v>3.3012499999999993E-2</v>
      </c>
      <c r="MX110" s="41">
        <v>0.35659062499999988</v>
      </c>
      <c r="MY110" s="41">
        <v>5.471562499999999E-2</v>
      </c>
      <c r="MZ110" s="41">
        <v>4.6721875000000017E-2</v>
      </c>
      <c r="NA110" s="41">
        <v>0.76226200000000011</v>
      </c>
      <c r="NB110" s="41">
        <v>0.73359346874999987</v>
      </c>
      <c r="NC110" s="41">
        <v>0.84965881250000008</v>
      </c>
      <c r="ND110" s="41">
        <v>0.83038353125000008</v>
      </c>
      <c r="NE110" s="41">
        <v>0.46108356249999999</v>
      </c>
      <c r="NF110" s="41">
        <v>0.63609475000000015</v>
      </c>
      <c r="NG110" s="41">
        <v>0.46490862499999996</v>
      </c>
      <c r="NH110" s="41">
        <v>0.7936364062500002</v>
      </c>
      <c r="NI110" s="41">
        <v>0.7681151875000003</v>
      </c>
      <c r="NJ110" s="41">
        <v>7.9937499999999991E-3</v>
      </c>
      <c r="NK110" s="41">
        <v>6.4811302187500006</v>
      </c>
      <c r="NL110" s="41">
        <v>5.5599691562499993</v>
      </c>
      <c r="NM110" s="41">
        <v>0.54714096875000007</v>
      </c>
      <c r="NN110" s="41">
        <v>0.60985300000000009</v>
      </c>
      <c r="NO110" s="41">
        <v>0.69046128124999984</v>
      </c>
      <c r="NP110" s="41">
        <v>0.73331259375000002</v>
      </c>
      <c r="NQ110" s="41">
        <v>23.919374999999995</v>
      </c>
      <c r="NR110" s="41">
        <v>20.767187500000006</v>
      </c>
      <c r="NS110" s="41">
        <v>20.986874999999998</v>
      </c>
      <c r="NT110" s="41">
        <v>21.868437500000002</v>
      </c>
      <c r="NU110" s="41">
        <f t="shared" si="101"/>
        <v>-2.9324999999999974</v>
      </c>
      <c r="NV110" s="41">
        <v>67.863749999999996</v>
      </c>
      <c r="NW110" s="41">
        <f t="shared" si="102"/>
        <v>172.37392499999999</v>
      </c>
      <c r="NX110" s="41">
        <v>174</v>
      </c>
      <c r="NY110" s="41">
        <f t="shared" si="103"/>
        <v>1.6260750000000144</v>
      </c>
      <c r="NZ110" s="41">
        <v>0.38111428571428568</v>
      </c>
      <c r="OA110" s="41">
        <v>0.13973714285714287</v>
      </c>
      <c r="OB110" s="41">
        <v>2.9968571428571435E-2</v>
      </c>
      <c r="OC110" s="41">
        <v>0.34139428571428576</v>
      </c>
      <c r="OD110" s="41">
        <v>5.0791428571428564E-2</v>
      </c>
      <c r="OE110" s="41">
        <v>4.4111428571428586E-2</v>
      </c>
      <c r="OF110" s="41">
        <v>0.76406039999999986</v>
      </c>
      <c r="OG110" s="41">
        <v>0.74030520000000011</v>
      </c>
      <c r="OH110" s="41">
        <v>0.8537918285714281</v>
      </c>
      <c r="OI110" s="41">
        <v>0.83824231428571416</v>
      </c>
      <c r="OJ110" s="41">
        <v>0.4667808</v>
      </c>
      <c r="OK110" s="41">
        <v>0.64689357142857129</v>
      </c>
      <c r="OL110" s="41">
        <v>0.46215185714285717</v>
      </c>
      <c r="OM110" s="41">
        <v>0.79220488571428571</v>
      </c>
      <c r="ON110" s="41">
        <v>0.77097311428571424</v>
      </c>
      <c r="OO110" s="41">
        <v>6.6799999999999984E-3</v>
      </c>
      <c r="OP110" s="41">
        <v>6.5174686000000008</v>
      </c>
      <c r="OQ110" s="41">
        <v>5.7334778571428577</v>
      </c>
      <c r="OR110" s="41">
        <v>0.54111631428571438</v>
      </c>
      <c r="OS110" s="41">
        <v>0.60443239999999987</v>
      </c>
      <c r="OT110" s="41">
        <v>0.68549485714285707</v>
      </c>
      <c r="OU110" s="41">
        <v>0.72883894285714301</v>
      </c>
      <c r="OV110" s="41">
        <v>15.797999999999998</v>
      </c>
      <c r="OW110" s="41">
        <v>12.314571428571433</v>
      </c>
      <c r="OX110" s="41">
        <v>12.508571428571431</v>
      </c>
      <c r="OY110" s="41">
        <v>12.912000000000003</v>
      </c>
      <c r="OZ110" s="41">
        <f t="shared" si="104"/>
        <v>-3.2894285714285676</v>
      </c>
      <c r="PA110" s="41">
        <v>38.811428571428571</v>
      </c>
      <c r="PB110" s="41">
        <f t="shared" si="105"/>
        <v>98.581028571428575</v>
      </c>
      <c r="PC110" s="41">
        <v>184</v>
      </c>
      <c r="PD110" s="41">
        <f t="shared" si="106"/>
        <v>85.418971428571425</v>
      </c>
      <c r="PE110" s="41">
        <v>0.41295500000000002</v>
      </c>
      <c r="PF110" s="41">
        <v>0.12999999999999998</v>
      </c>
      <c r="PG110" s="41">
        <v>3.9274999999999984E-2</v>
      </c>
      <c r="PH110" s="41">
        <v>0.36458625000000011</v>
      </c>
      <c r="PI110" s="41">
        <v>5.6912500000000012E-2</v>
      </c>
      <c r="PJ110" s="41">
        <v>5.2608749999999982E-2</v>
      </c>
      <c r="PK110" s="41">
        <v>0.75728249999999986</v>
      </c>
      <c r="PL110" s="41">
        <v>0.72962003749999993</v>
      </c>
      <c r="PM110" s="41">
        <v>0.82611891249999991</v>
      </c>
      <c r="PN110" s="41">
        <v>0.8054112375000001</v>
      </c>
      <c r="PO110" s="41">
        <v>0.39037509999999986</v>
      </c>
      <c r="PP110" s="41">
        <v>0.53571476249999983</v>
      </c>
      <c r="PQ110" s="41">
        <v>0.52081634999999982</v>
      </c>
      <c r="PR110" s="41">
        <v>0.77369446249999974</v>
      </c>
      <c r="PS110" s="41">
        <v>0.74758434999999979</v>
      </c>
      <c r="PT110" s="41">
        <v>4.3037500000000003E-3</v>
      </c>
      <c r="PU110" s="41">
        <v>6.2756906625000024</v>
      </c>
      <c r="PV110" s="41">
        <v>5.4236853875</v>
      </c>
      <c r="PW110" s="41">
        <v>0.63034112499999984</v>
      </c>
      <c r="PX110" s="41">
        <v>0.68771237499999993</v>
      </c>
      <c r="PY110" s="41">
        <v>0.75656659999999976</v>
      </c>
      <c r="PZ110" s="41">
        <v>0.79429532499999989</v>
      </c>
      <c r="QA110" s="41">
        <v>23.635874999999995</v>
      </c>
      <c r="QB110" s="41">
        <v>19.610999999999997</v>
      </c>
      <c r="QC110" s="41">
        <v>19.685250000000003</v>
      </c>
      <c r="QD110" s="41">
        <v>19.697500000000005</v>
      </c>
      <c r="QE110" s="41">
        <f t="shared" si="107"/>
        <v>-3.9506249999999916</v>
      </c>
      <c r="QF110" s="41">
        <v>55.736499999999992</v>
      </c>
      <c r="QG110" s="41">
        <f t="shared" si="108"/>
        <v>141.57070999999999</v>
      </c>
      <c r="QH110" s="41">
        <v>185</v>
      </c>
      <c r="QI110" s="41">
        <f t="shared" si="109"/>
        <v>43.429290000000009</v>
      </c>
      <c r="QJ110" s="41">
        <v>0.39150238095238099</v>
      </c>
      <c r="QK110" s="41">
        <v>0.16530714285714285</v>
      </c>
      <c r="QL110" s="41">
        <v>4.3847619047619045E-2</v>
      </c>
      <c r="QM110" s="41">
        <v>0.26813809523809518</v>
      </c>
      <c r="QN110" s="41">
        <v>5.4621428571428557E-2</v>
      </c>
      <c r="QO110" s="41">
        <v>5.6335714285714281E-2</v>
      </c>
      <c r="QP110" s="41">
        <v>0.7547867857142857</v>
      </c>
      <c r="QQ110" s="41">
        <v>0.66140911904761912</v>
      </c>
      <c r="QR110" s="41">
        <v>0.79790176190476192</v>
      </c>
      <c r="QS110" s="41">
        <v>0.71854285714285704</v>
      </c>
      <c r="QT110" s="41">
        <v>0.50284557142857145</v>
      </c>
      <c r="QU110" s="41">
        <v>0.58009552380952401</v>
      </c>
      <c r="QV110" s="41">
        <v>0.40577192857142858</v>
      </c>
      <c r="QW110" s="41">
        <v>0.74787266666666674</v>
      </c>
      <c r="QX110" s="41">
        <v>0.65255573809523804</v>
      </c>
      <c r="QY110" s="41">
        <v>-1.7142857142857138E-3</v>
      </c>
      <c r="QZ110" s="41">
        <v>6.1840414523809519</v>
      </c>
      <c r="RA110" s="41">
        <v>3.9233528095238084</v>
      </c>
      <c r="RB110" s="41">
        <v>0.50843219047619059</v>
      </c>
      <c r="RC110" s="41">
        <v>0.53757226190476182</v>
      </c>
      <c r="RD110" s="41">
        <v>0.64979838095238085</v>
      </c>
      <c r="RE110" s="41">
        <v>0.67047907142857122</v>
      </c>
      <c r="RF110" s="41">
        <v>24.75</v>
      </c>
      <c r="RG110" s="41">
        <v>21.509285714285721</v>
      </c>
      <c r="RH110" s="41">
        <v>21.609523809523807</v>
      </c>
      <c r="RI110" s="41">
        <v>21.956666666666671</v>
      </c>
      <c r="RJ110" s="41">
        <f t="shared" si="110"/>
        <v>-3.1404761904761926</v>
      </c>
      <c r="RK110" s="41">
        <v>51.481190476190463</v>
      </c>
      <c r="RL110" s="41">
        <f t="shared" si="111"/>
        <v>130.76222380952379</v>
      </c>
      <c r="RM110" s="41">
        <v>197</v>
      </c>
      <c r="RN110" s="41">
        <f t="shared" si="112"/>
        <v>66.237776190476211</v>
      </c>
      <c r="RO110" s="41">
        <v>0.37596129032258063</v>
      </c>
      <c r="RP110" s="41">
        <v>0.11935483870967743</v>
      </c>
      <c r="RQ110" s="41">
        <v>3.6629032258064513E-2</v>
      </c>
      <c r="RR110" s="41">
        <v>0.25450967741935487</v>
      </c>
      <c r="RS110" s="41">
        <v>5.1870967741935482E-2</v>
      </c>
      <c r="RT110" s="41">
        <v>4.8903225806451622E-2</v>
      </c>
      <c r="RU110" s="41">
        <v>0.75737293548387108</v>
      </c>
      <c r="RV110" s="41">
        <v>0.66132309677419354</v>
      </c>
      <c r="RW110" s="41">
        <v>0.82169841935483867</v>
      </c>
      <c r="RX110" s="41">
        <v>0.74801664516129041</v>
      </c>
      <c r="RY110" s="41">
        <v>0.39357812903225814</v>
      </c>
      <c r="RZ110" s="41">
        <v>0.52909761290322577</v>
      </c>
      <c r="SA110" s="41">
        <v>0.51790467741935475</v>
      </c>
      <c r="SB110" s="41">
        <v>0.76969606451612915</v>
      </c>
      <c r="SC110" s="41">
        <v>0.67773683870967738</v>
      </c>
      <c r="SD110" s="41">
        <v>2.9677419354838712E-3</v>
      </c>
      <c r="SE110" s="41">
        <v>6.2685219354838715</v>
      </c>
      <c r="SF110" s="41">
        <v>3.9258713225806456</v>
      </c>
      <c r="SG110" s="41">
        <v>0.63043767741935486</v>
      </c>
      <c r="SH110" s="41">
        <v>0.68388145161290348</v>
      </c>
      <c r="SI110" s="41">
        <v>0.75616887096774188</v>
      </c>
      <c r="SJ110" s="41">
        <v>0.79135180645161274</v>
      </c>
      <c r="SK110" s="41">
        <v>28.265806451612903</v>
      </c>
      <c r="SL110" s="41">
        <v>24.280967741935481</v>
      </c>
      <c r="SM110" s="41">
        <v>24.767741935483873</v>
      </c>
      <c r="SN110" s="41">
        <v>25.347741935483874</v>
      </c>
      <c r="SO110" s="41">
        <f t="shared" si="113"/>
        <v>-3.4980645161290305</v>
      </c>
      <c r="SP110" s="42">
        <v>67.09709677419356</v>
      </c>
      <c r="SQ110" s="42">
        <f t="shared" si="114"/>
        <v>170.42662580645165</v>
      </c>
      <c r="SR110" s="42">
        <v>202.5</v>
      </c>
      <c r="SS110" s="42">
        <f t="shared" si="115"/>
        <v>32.073374193548347</v>
      </c>
      <c r="ST110" s="41">
        <v>0.35188923076923062</v>
      </c>
      <c r="SU110" s="41">
        <v>0.12400615384615384</v>
      </c>
      <c r="SV110" s="41">
        <v>4.7138461538461525E-2</v>
      </c>
      <c r="SW110" s="41">
        <v>0.24891846153846159</v>
      </c>
      <c r="SX110" s="41">
        <v>5.7332307692307717E-2</v>
      </c>
      <c r="SY110" s="41">
        <v>5.102000000000001E-2</v>
      </c>
      <c r="SZ110" s="41">
        <v>0.71945258461538475</v>
      </c>
      <c r="TA110" s="41">
        <v>0.62561579999999983</v>
      </c>
      <c r="TB110" s="41">
        <v>0.76306409230769212</v>
      </c>
      <c r="TC110" s="41">
        <v>0.6814605846153845</v>
      </c>
      <c r="TD110" s="41">
        <v>0.36694093846153841</v>
      </c>
      <c r="TE110" s="41">
        <v>0.44809146153846141</v>
      </c>
      <c r="TF110" s="41">
        <v>0.47867010769230772</v>
      </c>
      <c r="TG110" s="41">
        <v>0.74654186153846114</v>
      </c>
      <c r="TH110" s="41">
        <v>0.66000313846153846</v>
      </c>
      <c r="TI110" s="41">
        <v>6.3123076923076917E-3</v>
      </c>
      <c r="TJ110" s="41">
        <v>5.1555059538461538</v>
      </c>
      <c r="TK110" s="41">
        <v>3.3564688923076913</v>
      </c>
      <c r="TL110" s="41">
        <v>0.62752820000000009</v>
      </c>
      <c r="TM110" s="41">
        <v>0.66544959999999997</v>
      </c>
      <c r="TN110" s="41">
        <v>0.74761006153846177</v>
      </c>
      <c r="TO110" s="41">
        <v>0.77323941538461549</v>
      </c>
      <c r="TP110" s="41">
        <v>30.826615384615394</v>
      </c>
      <c r="TQ110" s="41">
        <v>26.305846153846151</v>
      </c>
      <c r="TR110" s="41">
        <v>27.306461538461541</v>
      </c>
      <c r="TS110" s="41">
        <v>27.518153846153851</v>
      </c>
      <c r="TT110" s="41">
        <f t="shared" si="62"/>
        <v>-3.5201538461538533</v>
      </c>
      <c r="TU110" s="41">
        <v>62.247230769230761</v>
      </c>
      <c r="TV110" s="41">
        <f t="shared" si="65"/>
        <v>158.10796615384612</v>
      </c>
      <c r="TW110" s="41">
        <v>207</v>
      </c>
      <c r="TX110" s="41">
        <f t="shared" si="66"/>
        <v>48.892033846153879</v>
      </c>
      <c r="TY110" s="41">
        <v>0.3543</v>
      </c>
      <c r="TZ110" s="41">
        <v>0.12676153846153845</v>
      </c>
      <c r="UA110" s="41">
        <v>5.2546153846153833E-2</v>
      </c>
      <c r="UB110" s="41">
        <v>0.24191923076923078</v>
      </c>
      <c r="UC110" s="41">
        <v>6.7053846153846144E-2</v>
      </c>
      <c r="UD110" s="41">
        <v>5.4826923076923086E-2</v>
      </c>
      <c r="UE110" s="41">
        <v>0.68113149999999989</v>
      </c>
      <c r="UF110" s="41">
        <v>0.56610730769230766</v>
      </c>
      <c r="UG110" s="41">
        <v>0.74055273076923078</v>
      </c>
      <c r="UH110" s="41">
        <v>0.64284046153846153</v>
      </c>
      <c r="UI110" s="41">
        <v>0.3074829615384615</v>
      </c>
      <c r="UJ110" s="41">
        <v>0.41275992307692316</v>
      </c>
      <c r="UK110" s="41">
        <v>0.47281642307692306</v>
      </c>
      <c r="UL110" s="41">
        <v>0.73143261538461535</v>
      </c>
      <c r="UM110" s="41">
        <v>0.63053557692307693</v>
      </c>
      <c r="UN110" s="41">
        <v>1.2226923076923076E-2</v>
      </c>
      <c r="UO110" s="41">
        <v>4.304498615384615</v>
      </c>
      <c r="UP110" s="41">
        <v>2.6211686153846157</v>
      </c>
      <c r="UQ110" s="41">
        <v>0.63896315384615388</v>
      </c>
      <c r="UR110" s="41">
        <v>0.69429803846153848</v>
      </c>
      <c r="US110" s="41">
        <v>0.75449615384615376</v>
      </c>
      <c r="UT110" s="41">
        <v>0.79207819230769227</v>
      </c>
      <c r="UU110" s="41">
        <v>33.454999999999991</v>
      </c>
      <c r="UV110" s="41">
        <v>27.139230769230775</v>
      </c>
      <c r="UW110" s="41">
        <v>27.478461538461538</v>
      </c>
      <c r="UX110" s="41">
        <v>27.824615384615388</v>
      </c>
      <c r="UY110" s="41">
        <f t="shared" si="116"/>
        <v>-5.9765384615384534</v>
      </c>
      <c r="UZ110" s="42">
        <v>73.20461538461538</v>
      </c>
      <c r="VA110" s="42">
        <f t="shared" si="117"/>
        <v>185.93972307692306</v>
      </c>
      <c r="VB110" s="42">
        <v>206</v>
      </c>
      <c r="VC110" s="42">
        <f t="shared" si="118"/>
        <v>20.060276923076941</v>
      </c>
      <c r="VD110" s="41">
        <f t="shared" si="124"/>
        <v>21.879003528893218</v>
      </c>
      <c r="VE110" s="41">
        <f t="shared" si="125"/>
        <v>22.295310156433128</v>
      </c>
      <c r="VF110" s="41">
        <f t="shared" si="120"/>
        <v>3.1500193233332836</v>
      </c>
    </row>
    <row r="111" spans="1:578" x14ac:dyDescent="0.25">
      <c r="A111" s="4">
        <v>2</v>
      </c>
      <c r="B111" s="4">
        <v>11</v>
      </c>
      <c r="C111" s="28">
        <v>1110</v>
      </c>
      <c r="D111" s="42">
        <v>-9999</v>
      </c>
      <c r="E111" s="42">
        <v>-9999</v>
      </c>
      <c r="F111" s="4">
        <v>10</v>
      </c>
      <c r="G111" s="4">
        <v>48.8</v>
      </c>
      <c r="H111" s="40">
        <v>548.71012658227846</v>
      </c>
      <c r="I111" s="40">
        <f t="shared" si="73"/>
        <v>597.51012658227842</v>
      </c>
      <c r="J111" s="41">
        <f t="shared" si="74"/>
        <v>1.2358017095807206</v>
      </c>
      <c r="K111" s="4" t="s">
        <v>7</v>
      </c>
      <c r="L111" s="42">
        <v>150</v>
      </c>
      <c r="M111" s="42">
        <f t="shared" si="122"/>
        <v>168.00000000000003</v>
      </c>
      <c r="N111" s="42">
        <v>-9999</v>
      </c>
      <c r="O111" s="42">
        <v>-9999</v>
      </c>
      <c r="P111" s="42">
        <v>-9999</v>
      </c>
      <c r="Q111" s="42">
        <v>-9999</v>
      </c>
      <c r="R111" s="42">
        <v>-9999</v>
      </c>
      <c r="S111" s="42">
        <v>-9999</v>
      </c>
      <c r="T111" s="42">
        <v>-9999</v>
      </c>
      <c r="U111" s="42">
        <v>-9999</v>
      </c>
      <c r="V111" s="42">
        <v>-9999</v>
      </c>
      <c r="W111" s="42">
        <v>-9999</v>
      </c>
      <c r="X111" s="42">
        <v>-9999</v>
      </c>
      <c r="Y111" s="42">
        <v>-9999</v>
      </c>
      <c r="Z111" s="42">
        <v>-9999</v>
      </c>
      <c r="AA111" s="42">
        <v>-9999</v>
      </c>
      <c r="AB111" s="42">
        <v>-9999</v>
      </c>
      <c r="AC111" s="42">
        <v>-9999</v>
      </c>
      <c r="AD111" s="42">
        <v>-9999</v>
      </c>
      <c r="AE111" s="42">
        <v>-9999</v>
      </c>
      <c r="AF111" s="42">
        <v>-9999</v>
      </c>
      <c r="AG111" s="42">
        <v>-9999</v>
      </c>
      <c r="AH111" s="42">
        <v>-9999</v>
      </c>
      <c r="AI111" s="42">
        <v>-9999</v>
      </c>
      <c r="AJ111" s="42">
        <v>-9999</v>
      </c>
      <c r="AK111" s="42">
        <v>-9999</v>
      </c>
      <c r="AL111" s="42">
        <v>-9999</v>
      </c>
      <c r="AM111" s="42">
        <v>-9999</v>
      </c>
      <c r="AN111" s="42">
        <v>-9999</v>
      </c>
      <c r="AO111" s="42">
        <v>-9999</v>
      </c>
      <c r="AP111" s="42">
        <v>-9999</v>
      </c>
      <c r="AQ111" s="42">
        <v>-9999</v>
      </c>
      <c r="AR111" s="42">
        <v>-9999</v>
      </c>
      <c r="AS111" s="42">
        <v>-9999</v>
      </c>
      <c r="AT111" s="42">
        <v>-9999</v>
      </c>
      <c r="AU111" s="42">
        <v>-9999</v>
      </c>
      <c r="AV111" s="42">
        <v>-9999</v>
      </c>
      <c r="AW111" s="42">
        <v>-9999</v>
      </c>
      <c r="AX111" s="42">
        <v>-9999</v>
      </c>
      <c r="AY111" s="42">
        <v>-9999</v>
      </c>
      <c r="AZ111" s="42">
        <v>-9999</v>
      </c>
      <c r="BA111" s="42">
        <v>-9999</v>
      </c>
      <c r="BB111" s="42">
        <v>-9999</v>
      </c>
      <c r="BC111" s="42">
        <v>-9999</v>
      </c>
      <c r="BD111" s="42">
        <v>-9999</v>
      </c>
      <c r="BE111" s="42">
        <v>-9999</v>
      </c>
      <c r="BF111" s="42">
        <v>-9999</v>
      </c>
      <c r="BG111" s="42">
        <v>-9999</v>
      </c>
      <c r="BH111" s="42">
        <v>-9999</v>
      </c>
      <c r="BI111" s="42">
        <v>-9999</v>
      </c>
      <c r="BJ111" s="42">
        <v>-9999</v>
      </c>
      <c r="BK111" s="42">
        <v>-9999</v>
      </c>
      <c r="BL111" s="42">
        <v>-9999</v>
      </c>
      <c r="BM111" s="42">
        <v>-9999</v>
      </c>
      <c r="BN111" s="42">
        <v>-9999</v>
      </c>
      <c r="BO111" s="42">
        <v>-9999</v>
      </c>
      <c r="BP111" s="42">
        <v>-9999</v>
      </c>
      <c r="BQ111" s="42">
        <v>-9999</v>
      </c>
      <c r="BR111" s="42">
        <v>-9999</v>
      </c>
      <c r="BS111" s="42">
        <v>-9999</v>
      </c>
      <c r="BT111" s="42">
        <v>-9999</v>
      </c>
      <c r="BU111" s="42">
        <v>-9999</v>
      </c>
      <c r="BV111" s="42">
        <v>-9999</v>
      </c>
      <c r="BW111" s="42">
        <v>-9999</v>
      </c>
      <c r="BX111" s="42">
        <v>-9999</v>
      </c>
      <c r="BY111" s="42">
        <v>-9999</v>
      </c>
      <c r="BZ111" s="42">
        <v>-9999</v>
      </c>
      <c r="CA111" s="42">
        <v>-9999</v>
      </c>
      <c r="CB111" s="42">
        <v>-9999</v>
      </c>
      <c r="CC111" s="42">
        <v>-9999</v>
      </c>
      <c r="CD111" s="63">
        <v>-9999</v>
      </c>
      <c r="CE111" s="60">
        <v>-9999</v>
      </c>
      <c r="CF111" s="42">
        <v>-9999</v>
      </c>
      <c r="CG111" s="42">
        <v>-9999</v>
      </c>
      <c r="CH111" s="61">
        <v>-9999</v>
      </c>
      <c r="CI111" s="60">
        <v>-9999</v>
      </c>
      <c r="CJ111" s="42">
        <v>-9999</v>
      </c>
      <c r="CK111" s="42">
        <v>-9999</v>
      </c>
      <c r="CL111" s="62">
        <v>-9999</v>
      </c>
      <c r="CM111" s="60">
        <v>-9999</v>
      </c>
      <c r="CN111" s="42">
        <v>-9999</v>
      </c>
      <c r="CO111" s="42">
        <v>-9999</v>
      </c>
      <c r="CP111" s="62">
        <v>-9999</v>
      </c>
      <c r="CQ111" s="60">
        <v>-9999</v>
      </c>
      <c r="CR111" s="42">
        <v>-9999</v>
      </c>
      <c r="CS111" s="42">
        <v>-9999</v>
      </c>
      <c r="CT111" s="8">
        <v>2403.4</v>
      </c>
      <c r="CU111" s="8">
        <v>3.9636417821487058</v>
      </c>
      <c r="CV111" s="8">
        <v>4.9339500000000003</v>
      </c>
      <c r="CW111" s="8">
        <v>4871.1478632738472</v>
      </c>
      <c r="CX111" s="25">
        <f t="shared" si="126"/>
        <v>4871.1478632738472</v>
      </c>
      <c r="CY111" s="25">
        <f t="shared" si="75"/>
        <v>5224.782608695652</v>
      </c>
      <c r="CZ111" s="60">
        <v>-9999</v>
      </c>
      <c r="DA111" s="43">
        <v>2.09</v>
      </c>
      <c r="DB111" s="41">
        <f t="shared" si="76"/>
        <v>101.8069903424234</v>
      </c>
      <c r="DC111" s="41">
        <v>65.5</v>
      </c>
      <c r="DD111" s="41">
        <v>1151</v>
      </c>
      <c r="DE111" s="41">
        <f t="shared" si="70"/>
        <v>56.907037358818421</v>
      </c>
      <c r="DF111" s="41">
        <v>2.5</v>
      </c>
      <c r="DG111" s="41">
        <v>0.79166578947368427</v>
      </c>
      <c r="DH111" s="41">
        <v>0.57729736842105261</v>
      </c>
      <c r="DI111" s="41">
        <v>0.49471052631578966</v>
      </c>
      <c r="DJ111" s="41">
        <v>0.75695789473684216</v>
      </c>
      <c r="DK111" s="41">
        <v>0.50216315789473709</v>
      </c>
      <c r="DL111" s="41">
        <v>0.31046842105263162</v>
      </c>
      <c r="DM111" s="41">
        <v>0.22335802631578949</v>
      </c>
      <c r="DN111" s="41">
        <v>0.20202376315789475</v>
      </c>
      <c r="DO111" s="41">
        <v>0.22982755263157895</v>
      </c>
      <c r="DP111" s="41">
        <v>0.20855497368421058</v>
      </c>
      <c r="DQ111" s="41">
        <v>7.0390499999999995E-2</v>
      </c>
      <c r="DR111" s="41">
        <v>7.7262657894736811E-2</v>
      </c>
      <c r="DS111" s="41">
        <v>0.15533802631578944</v>
      </c>
      <c r="DT111" s="41">
        <v>0.43549605263157898</v>
      </c>
      <c r="DU111" s="41">
        <v>0.41721821052631586</v>
      </c>
      <c r="DV111" s="41">
        <v>0.19169473684210528</v>
      </c>
      <c r="DW111" s="41">
        <v>0.57604363157894733</v>
      </c>
      <c r="DX111" s="41">
        <v>0.50677799999999995</v>
      </c>
      <c r="DY111" s="41">
        <v>0.67212963157894734</v>
      </c>
      <c r="DZ111" s="41">
        <v>0.69405165789473688</v>
      </c>
      <c r="EA111" s="41">
        <v>0.71513963157894733</v>
      </c>
      <c r="EB111" s="41">
        <v>0.7334444736842104</v>
      </c>
      <c r="EC111" s="41">
        <v>21.71394736842106</v>
      </c>
      <c r="ED111" s="41">
        <v>24.304210526315789</v>
      </c>
      <c r="EE111" s="41">
        <v>25.197105263157894</v>
      </c>
      <c r="EF111" s="41">
        <v>27.142894736842102</v>
      </c>
      <c r="EG111" s="41">
        <f t="shared" si="77"/>
        <v>3.4831578947368342</v>
      </c>
      <c r="EH111" s="41">
        <v>37.266578947368423</v>
      </c>
      <c r="EI111" s="42">
        <f t="shared" si="78"/>
        <v>94.65711052631579</v>
      </c>
      <c r="EJ111" s="4">
        <v>105</v>
      </c>
      <c r="EK111" s="40">
        <f t="shared" si="79"/>
        <v>10.34288947368421</v>
      </c>
      <c r="EL111" s="41">
        <v>0.73242857142857121</v>
      </c>
      <c r="EM111" s="41">
        <v>0.51854693877551039</v>
      </c>
      <c r="EN111" s="41">
        <v>0.43328775510204076</v>
      </c>
      <c r="EO111" s="41">
        <v>0.69356734693877564</v>
      </c>
      <c r="EP111" s="41">
        <v>0.44514285714285695</v>
      </c>
      <c r="EQ111" s="41">
        <v>0.27611632653061224</v>
      </c>
      <c r="ER111" s="41">
        <v>0.24371953061224494</v>
      </c>
      <c r="ES111" s="41">
        <v>0.21791169387755097</v>
      </c>
      <c r="ET111" s="41">
        <v>0.25616969387755101</v>
      </c>
      <c r="EU111" s="41">
        <v>0.23051669387755103</v>
      </c>
      <c r="EV111" s="41">
        <v>7.6831714285714295E-2</v>
      </c>
      <c r="EW111" s="41">
        <v>9.0066244897959183E-2</v>
      </c>
      <c r="EX111" s="41">
        <v>0.17001865306122452</v>
      </c>
      <c r="EY111" s="41">
        <v>0.45173463265306135</v>
      </c>
      <c r="EZ111" s="41">
        <v>0.42975361224489794</v>
      </c>
      <c r="FA111" s="41">
        <v>0.16902653061224493</v>
      </c>
      <c r="FB111" s="41">
        <v>0.64558020408163275</v>
      </c>
      <c r="FC111" s="41">
        <v>0.55799669387755113</v>
      </c>
      <c r="FD111" s="41">
        <v>0.6619454081632653</v>
      </c>
      <c r="FE111" s="41">
        <v>0.69731769387755094</v>
      </c>
      <c r="FF111" s="41">
        <v>0.71013030612244898</v>
      </c>
      <c r="FG111" s="41">
        <v>0.74006342857142815</v>
      </c>
      <c r="FH111" s="41">
        <v>21.175306122448983</v>
      </c>
      <c r="FI111" s="41">
        <v>23.324489795918375</v>
      </c>
      <c r="FJ111" s="41">
        <v>23.824081632653069</v>
      </c>
      <c r="FK111" s="41">
        <v>25.434489795918367</v>
      </c>
      <c r="FL111" s="41">
        <f t="shared" si="80"/>
        <v>2.6487755102040857</v>
      </c>
      <c r="FM111" s="41">
        <v>39.211428571428584</v>
      </c>
      <c r="FN111" s="40">
        <f t="shared" si="81"/>
        <v>99.597028571428609</v>
      </c>
      <c r="FO111" s="4">
        <v>105</v>
      </c>
      <c r="FP111" s="40">
        <f t="shared" si="82"/>
        <v>5.4029714285713908</v>
      </c>
      <c r="FQ111" s="41">
        <v>0.73659148936170205</v>
      </c>
      <c r="FR111" s="41">
        <v>0.52295106382978718</v>
      </c>
      <c r="FS111" s="41">
        <v>0.41287659574468094</v>
      </c>
      <c r="FT111" s="41">
        <v>0.70696595744680857</v>
      </c>
      <c r="FU111" s="41">
        <v>0.4196255319148936</v>
      </c>
      <c r="FV111" s="41">
        <v>0.27217446808510637</v>
      </c>
      <c r="FW111" s="41">
        <v>0.27379414893617021</v>
      </c>
      <c r="FX111" s="41">
        <v>0.25479021276595754</v>
      </c>
      <c r="FY111" s="41">
        <v>0.28165568085106385</v>
      </c>
      <c r="FZ111" s="41">
        <v>0.26270517021276596</v>
      </c>
      <c r="GA111" s="41">
        <v>0.11057285106382979</v>
      </c>
      <c r="GB111" s="41">
        <v>0.11898040425531912</v>
      </c>
      <c r="GC111" s="41">
        <v>0.1683205744680851</v>
      </c>
      <c r="GD111" s="41">
        <v>0.45994170212765961</v>
      </c>
      <c r="GE111" s="41">
        <v>0.44362825531914896</v>
      </c>
      <c r="GF111" s="41">
        <v>0.1474510638297872</v>
      </c>
      <c r="GG111" s="41">
        <v>0.75654240425531916</v>
      </c>
      <c r="GH111" s="41">
        <v>0.68597976595744692</v>
      </c>
      <c r="GI111" s="41">
        <v>0.59772129787234063</v>
      </c>
      <c r="GJ111" s="41">
        <v>0.6144630425531914</v>
      </c>
      <c r="GK111" s="41">
        <v>0.65441436170212774</v>
      </c>
      <c r="GL111" s="41">
        <v>0.66880246808510635</v>
      </c>
      <c r="GM111" s="41">
        <v>19.737446808510636</v>
      </c>
      <c r="GN111" s="41">
        <v>23.271489361702123</v>
      </c>
      <c r="GO111" s="41">
        <v>24.251276595744685</v>
      </c>
      <c r="GP111" s="41">
        <v>25.640638297872339</v>
      </c>
      <c r="GQ111" s="41">
        <f t="shared" si="83"/>
        <v>4.513829787234048</v>
      </c>
      <c r="GR111" s="40">
        <v>39.200638297872345</v>
      </c>
      <c r="GS111" s="40">
        <f t="shared" si="84"/>
        <v>99.569621276595754</v>
      </c>
      <c r="GT111" s="4">
        <v>104</v>
      </c>
      <c r="GU111" s="41">
        <f t="shared" si="85"/>
        <v>4.430378723404246</v>
      </c>
      <c r="GV111" s="41">
        <v>0.77471132075471683</v>
      </c>
      <c r="GW111" s="41">
        <v>0.5263471698113209</v>
      </c>
      <c r="GX111" s="41">
        <v>0.38358679245283017</v>
      </c>
      <c r="GY111" s="41">
        <v>0.74019433962264147</v>
      </c>
      <c r="GZ111" s="41">
        <v>0.39100377358490562</v>
      </c>
      <c r="HA111" s="41">
        <v>0.26393962264150944</v>
      </c>
      <c r="HB111" s="41">
        <v>0.32828688679245288</v>
      </c>
      <c r="HC111" s="41">
        <v>0.3079596981132075</v>
      </c>
      <c r="HD111" s="41">
        <v>0.33872181132075468</v>
      </c>
      <c r="HE111" s="41">
        <v>0.31846113207547166</v>
      </c>
      <c r="HF111" s="41">
        <v>0.14807654716981133</v>
      </c>
      <c r="HG111" s="41">
        <v>0.1595218490566038</v>
      </c>
      <c r="HH111" s="41">
        <v>0.18963673584905663</v>
      </c>
      <c r="HI111" s="41">
        <v>0.4913996603773586</v>
      </c>
      <c r="HJ111" s="41">
        <v>0.47398037735849058</v>
      </c>
      <c r="HK111" s="41">
        <v>0.12706415094339621</v>
      </c>
      <c r="HL111" s="41">
        <v>0.98463677358490564</v>
      </c>
      <c r="HM111" s="41">
        <v>0.89591488679245268</v>
      </c>
      <c r="HN111" s="41">
        <v>0.56236162264150935</v>
      </c>
      <c r="HO111" s="41">
        <v>0.5785350943396228</v>
      </c>
      <c r="HP111" s="41">
        <v>0.63113571698113191</v>
      </c>
      <c r="HQ111" s="41">
        <v>0.64496162264150947</v>
      </c>
      <c r="HR111" s="41">
        <v>14.941509433962274</v>
      </c>
      <c r="HS111" s="41">
        <v>18.503018867924517</v>
      </c>
      <c r="HT111" s="41">
        <v>18.905094339622639</v>
      </c>
      <c r="HU111" s="41">
        <v>19.724339622641509</v>
      </c>
      <c r="HV111" s="41">
        <f t="shared" si="86"/>
        <v>3.9635849056603654</v>
      </c>
      <c r="HW111" s="41">
        <v>38.52037735849057</v>
      </c>
      <c r="HX111" s="41">
        <f t="shared" si="87"/>
        <v>97.84175849056605</v>
      </c>
      <c r="HY111" s="4">
        <v>106</v>
      </c>
      <c r="HZ111" s="40">
        <f t="shared" si="88"/>
        <v>8.1582415094339495</v>
      </c>
      <c r="IA111" s="41">
        <v>0.7108890909090908</v>
      </c>
      <c r="IB111" s="41">
        <v>0.42485818181818191</v>
      </c>
      <c r="IC111" s="41">
        <v>0.26895090909090902</v>
      </c>
      <c r="ID111" s="41">
        <v>0.65312545454545456</v>
      </c>
      <c r="IE111" s="41">
        <v>0.2899363636363636</v>
      </c>
      <c r="IF111" s="41">
        <v>0.19539999999999999</v>
      </c>
      <c r="IG111" s="41">
        <v>0.42018403636363644</v>
      </c>
      <c r="IH111" s="41">
        <v>0.3848319454545453</v>
      </c>
      <c r="II111" s="41">
        <v>0.45371814545454542</v>
      </c>
      <c r="IJ111" s="41">
        <v>0.41961430909090902</v>
      </c>
      <c r="IK111" s="41">
        <v>0.1893790727272727</v>
      </c>
      <c r="IL111" s="41">
        <v>0.22946147272727277</v>
      </c>
      <c r="IM111" s="41">
        <v>0.25133696363636376</v>
      </c>
      <c r="IN111" s="41">
        <v>0.56916025454545471</v>
      </c>
      <c r="IO111" s="41">
        <v>0.53992969090909093</v>
      </c>
      <c r="IP111" s="41">
        <v>9.4536363636363654E-2</v>
      </c>
      <c r="IQ111" s="41">
        <v>1.4684996909090908</v>
      </c>
      <c r="IR111" s="41">
        <v>1.2683767636363636</v>
      </c>
      <c r="IS111" s="41">
        <v>0.55735120000000016</v>
      </c>
      <c r="IT111" s="41">
        <v>0.6018703636363637</v>
      </c>
      <c r="IU111" s="41">
        <v>0.64582840000000008</v>
      </c>
      <c r="IV111" s="41">
        <v>0.68127347272727279</v>
      </c>
      <c r="IW111" s="41">
        <v>22.375818181818193</v>
      </c>
      <c r="IX111" s="41">
        <v>21.257090909090916</v>
      </c>
      <c r="IY111" s="41">
        <v>22.08727272727273</v>
      </c>
      <c r="IZ111" s="41">
        <v>23.000181818181822</v>
      </c>
      <c r="JA111" s="41">
        <f t="shared" si="89"/>
        <v>-0.28854545454546354</v>
      </c>
      <c r="JB111" s="41">
        <v>41.485090909090914</v>
      </c>
      <c r="JC111" s="41">
        <f t="shared" si="90"/>
        <v>105.37213090909093</v>
      </c>
      <c r="JD111" s="41">
        <v>112</v>
      </c>
      <c r="JE111" s="41">
        <f t="shared" si="91"/>
        <v>6.6278690909090727</v>
      </c>
      <c r="JF111" s="41">
        <v>0.62797894736842108</v>
      </c>
      <c r="JG111" s="41">
        <v>0.32753421052631576</v>
      </c>
      <c r="JH111" s="41">
        <v>0.16286842105263158</v>
      </c>
      <c r="JI111" s="41">
        <v>0.57011052631578962</v>
      </c>
      <c r="JJ111" s="41">
        <v>0.1809026315789474</v>
      </c>
      <c r="JK111" s="41">
        <v>0.13247894736842106</v>
      </c>
      <c r="JL111" s="41">
        <v>0.55252252631578957</v>
      </c>
      <c r="JM111" s="41">
        <v>0.51795057894736829</v>
      </c>
      <c r="JN111" s="41">
        <v>0.59096349999999997</v>
      </c>
      <c r="JO111" s="41">
        <v>0.55863384210526312</v>
      </c>
      <c r="JP111" s="41">
        <v>0.28843452631578942</v>
      </c>
      <c r="JQ111" s="41">
        <v>0.34375060526315787</v>
      </c>
      <c r="JR111" s="41">
        <v>0.3138615263157894</v>
      </c>
      <c r="JS111" s="41">
        <v>0.6514472631578947</v>
      </c>
      <c r="JT111" s="41">
        <v>0.62263018421052641</v>
      </c>
      <c r="JU111" s="41">
        <v>4.8423684210526313E-2</v>
      </c>
      <c r="JV111" s="41">
        <v>2.4983028157894736</v>
      </c>
      <c r="JW111" s="41">
        <v>2.1754208421052632</v>
      </c>
      <c r="JX111" s="41">
        <v>0.53147934210526326</v>
      </c>
      <c r="JY111" s="41">
        <v>0.56873255263157896</v>
      </c>
      <c r="JZ111" s="41">
        <v>0.64207249999999982</v>
      </c>
      <c r="KA111" s="41">
        <v>0.66934228947368402</v>
      </c>
      <c r="KB111" s="41">
        <v>24.166842105263161</v>
      </c>
      <c r="KC111" s="41">
        <v>21.811052631578956</v>
      </c>
      <c r="KD111" s="41">
        <v>21.90052631578947</v>
      </c>
      <c r="KE111" s="41">
        <v>22.534210526315793</v>
      </c>
      <c r="KF111" s="41">
        <f t="shared" si="92"/>
        <v>-2.2663157894736905</v>
      </c>
      <c r="KG111" s="41">
        <v>43.353947368421061</v>
      </c>
      <c r="KH111" s="41">
        <f t="shared" si="93"/>
        <v>110.1190263157895</v>
      </c>
      <c r="KI111" s="41">
        <v>120</v>
      </c>
      <c r="KJ111" s="41">
        <f t="shared" si="94"/>
        <v>9.8809736842105025</v>
      </c>
      <c r="KK111" s="41">
        <v>0.38279310344827588</v>
      </c>
      <c r="KL111" s="41">
        <v>0.17866896551724135</v>
      </c>
      <c r="KM111" s="41">
        <v>6.9068965517241385E-2</v>
      </c>
      <c r="KN111" s="41">
        <v>0.3512448275862069</v>
      </c>
      <c r="KO111" s="41">
        <v>8.7213793103448262E-2</v>
      </c>
      <c r="KP111" s="41">
        <v>6.8106896551724139E-2</v>
      </c>
      <c r="KQ111" s="41">
        <v>0.62752551724137928</v>
      </c>
      <c r="KR111" s="41">
        <v>0.60114844827586211</v>
      </c>
      <c r="KS111" s="41">
        <v>0.69513231034482748</v>
      </c>
      <c r="KT111" s="41">
        <v>0.67242375862068982</v>
      </c>
      <c r="KU111" s="41">
        <v>0.34424272413793089</v>
      </c>
      <c r="KV111" s="41">
        <v>0.44621551724137926</v>
      </c>
      <c r="KW111" s="41">
        <v>0.3622069310344827</v>
      </c>
      <c r="KX111" s="41">
        <v>0.69709472413793105</v>
      </c>
      <c r="KY111" s="41">
        <v>0.67458193103448283</v>
      </c>
      <c r="KZ111" s="41">
        <v>1.9106896551724137E-2</v>
      </c>
      <c r="LA111" s="41">
        <v>3.4175633793103448</v>
      </c>
      <c r="LB111" s="41">
        <v>3.0500116206896539</v>
      </c>
      <c r="LC111" s="41">
        <v>0.52109593103448271</v>
      </c>
      <c r="LD111" s="41">
        <v>0.57587462068965511</v>
      </c>
      <c r="LE111" s="41">
        <v>0.64707693103448283</v>
      </c>
      <c r="LF111" s="41">
        <v>0.68745693103448269</v>
      </c>
      <c r="LG111" s="41">
        <v>19.364827586206903</v>
      </c>
      <c r="LH111" s="41">
        <v>16.344827586206893</v>
      </c>
      <c r="LI111" s="41">
        <v>16.760689655172417</v>
      </c>
      <c r="LJ111" s="41">
        <v>16.452068965517238</v>
      </c>
      <c r="LK111" s="41">
        <f t="shared" si="95"/>
        <v>-2.6041379310344865</v>
      </c>
      <c r="LL111" s="41">
        <v>56.79620689655173</v>
      </c>
      <c r="LM111" s="41">
        <f t="shared" si="96"/>
        <v>144.26236551724139</v>
      </c>
      <c r="LN111" s="41">
        <v>150</v>
      </c>
      <c r="LO111" s="41">
        <f t="shared" si="97"/>
        <v>5.7376344827586081</v>
      </c>
      <c r="LP111" s="41">
        <v>0.43079999999999991</v>
      </c>
      <c r="LQ111" s="41">
        <v>0.16366774193548389</v>
      </c>
      <c r="LR111" s="41">
        <v>4.0238709677419347E-2</v>
      </c>
      <c r="LS111" s="41">
        <v>0.3891483870967743</v>
      </c>
      <c r="LT111" s="41">
        <v>6.5280645161290327E-2</v>
      </c>
      <c r="LU111" s="41">
        <v>5.7183870967741926E-2</v>
      </c>
      <c r="LV111" s="41">
        <v>0.73575009677419367</v>
      </c>
      <c r="LW111" s="41">
        <v>0.71186712903225791</v>
      </c>
      <c r="LX111" s="41">
        <v>0.82882590322580629</v>
      </c>
      <c r="LY111" s="41">
        <v>0.81236612903225813</v>
      </c>
      <c r="LZ111" s="41">
        <v>0.43036667741935486</v>
      </c>
      <c r="MA111" s="41">
        <v>0.60622141935483875</v>
      </c>
      <c r="MB111" s="41">
        <v>0.44765532258064517</v>
      </c>
      <c r="MC111" s="41">
        <v>0.76490190322580653</v>
      </c>
      <c r="MD111" s="41">
        <v>0.74309135483870958</v>
      </c>
      <c r="ME111" s="41">
        <v>8.0967741935483884E-3</v>
      </c>
      <c r="MF111" s="41">
        <v>5.6461340967741949</v>
      </c>
      <c r="MG111" s="41">
        <v>4.9987766129032245</v>
      </c>
      <c r="MH111" s="41">
        <v>0.53994319354838705</v>
      </c>
      <c r="MI111" s="41">
        <v>0.60797345161290339</v>
      </c>
      <c r="MJ111" s="41">
        <v>0.68138564516129008</v>
      </c>
      <c r="MK111" s="41">
        <v>0.72849351612903246</v>
      </c>
      <c r="ML111" s="41">
        <v>24.623225806451622</v>
      </c>
      <c r="MM111" s="41">
        <v>21.771612903225805</v>
      </c>
      <c r="MN111" s="41">
        <v>21.657419354838705</v>
      </c>
      <c r="MO111" s="41">
        <v>22.243870967741934</v>
      </c>
      <c r="MP111" s="41">
        <f t="shared" si="98"/>
        <v>-2.9658064516129166</v>
      </c>
      <c r="MQ111" s="41">
        <v>69.650000000000006</v>
      </c>
      <c r="MR111" s="41">
        <f t="shared" si="99"/>
        <v>176.91100000000003</v>
      </c>
      <c r="MS111" s="41">
        <v>150</v>
      </c>
      <c r="MT111" s="41">
        <f t="shared" si="100"/>
        <v>-26.91100000000003</v>
      </c>
      <c r="MU111" s="41">
        <v>0.39748181818181821</v>
      </c>
      <c r="MV111" s="41">
        <v>0.15078787878787878</v>
      </c>
      <c r="MW111" s="41">
        <v>3.6018181818181817E-2</v>
      </c>
      <c r="MX111" s="41">
        <v>0.35533636363636362</v>
      </c>
      <c r="MY111" s="41">
        <v>5.6633333333333341E-2</v>
      </c>
      <c r="MZ111" s="41">
        <v>4.7899999999999998E-2</v>
      </c>
      <c r="NA111" s="41">
        <v>0.74941333333333326</v>
      </c>
      <c r="NB111" s="41">
        <v>0.72409181818181834</v>
      </c>
      <c r="NC111" s="41">
        <v>0.83369351515151502</v>
      </c>
      <c r="ND111" s="41">
        <v>0.81584381818181806</v>
      </c>
      <c r="NE111" s="41">
        <v>0.45390906060606062</v>
      </c>
      <c r="NF111" s="41">
        <v>0.61538006060606065</v>
      </c>
      <c r="NG111" s="41">
        <v>0.44840790909090911</v>
      </c>
      <c r="NH111" s="41">
        <v>0.78428639393939403</v>
      </c>
      <c r="NI111" s="41">
        <v>0.7618843636363638</v>
      </c>
      <c r="NJ111" s="41">
        <v>8.733333333333336E-3</v>
      </c>
      <c r="NK111" s="41">
        <v>6.055931363636363</v>
      </c>
      <c r="NL111" s="41">
        <v>5.303578575757574</v>
      </c>
      <c r="NM111" s="41">
        <v>0.53796954545454545</v>
      </c>
      <c r="NN111" s="41">
        <v>0.59835021212121198</v>
      </c>
      <c r="NO111" s="41">
        <v>0.68043812121212133</v>
      </c>
      <c r="NP111" s="41">
        <v>0.72219712121212121</v>
      </c>
      <c r="NQ111" s="41">
        <v>23.980909090909094</v>
      </c>
      <c r="NR111" s="41">
        <v>21.102727272727275</v>
      </c>
      <c r="NS111" s="41">
        <v>21.36151515151515</v>
      </c>
      <c r="NT111" s="41">
        <v>22.123333333333331</v>
      </c>
      <c r="NU111" s="41">
        <f t="shared" si="101"/>
        <v>-2.6193939393939445</v>
      </c>
      <c r="NV111" s="41">
        <v>75.957272727272752</v>
      </c>
      <c r="NW111" s="41">
        <f t="shared" si="102"/>
        <v>192.93147272727279</v>
      </c>
      <c r="NX111" s="41">
        <v>174</v>
      </c>
      <c r="NY111" s="41">
        <f t="shared" si="103"/>
        <v>-18.931472727272791</v>
      </c>
      <c r="NZ111" s="41">
        <v>0.37788064516129044</v>
      </c>
      <c r="OA111" s="41">
        <v>0.14139032258064516</v>
      </c>
      <c r="OB111" s="41">
        <v>3.1670967741935487E-2</v>
      </c>
      <c r="OC111" s="41">
        <v>0.33881935483870973</v>
      </c>
      <c r="OD111" s="41">
        <v>5.1470967741935478E-2</v>
      </c>
      <c r="OE111" s="41">
        <v>4.3367741935483872E-2</v>
      </c>
      <c r="OF111" s="41">
        <v>0.75910287096774187</v>
      </c>
      <c r="OG111" s="41">
        <v>0.73525470967741946</v>
      </c>
      <c r="OH111" s="41">
        <v>0.84524058064516117</v>
      </c>
      <c r="OI111" s="41">
        <v>0.82891077419354819</v>
      </c>
      <c r="OJ111" s="41">
        <v>0.46654451612903225</v>
      </c>
      <c r="OK111" s="41">
        <v>0.63473354838709672</v>
      </c>
      <c r="OL111" s="41">
        <v>0.45398754838709676</v>
      </c>
      <c r="OM111" s="41">
        <v>0.79355532258064498</v>
      </c>
      <c r="ON111" s="41">
        <v>0.7723971935483871</v>
      </c>
      <c r="OO111" s="41">
        <v>8.1032258064516124E-3</v>
      </c>
      <c r="OP111" s="41">
        <v>6.3911238064516143</v>
      </c>
      <c r="OQ111" s="41">
        <v>5.6192504516129036</v>
      </c>
      <c r="OR111" s="41">
        <v>0.53712474193548387</v>
      </c>
      <c r="OS111" s="41">
        <v>0.59773454838709683</v>
      </c>
      <c r="OT111" s="41">
        <v>0.68103599999999997</v>
      </c>
      <c r="OU111" s="41">
        <v>0.72285967741935486</v>
      </c>
      <c r="OV111" s="41">
        <v>15.529677419354842</v>
      </c>
      <c r="OW111" s="41">
        <v>12.117419354838713</v>
      </c>
      <c r="OX111" s="41">
        <v>12.379354838709677</v>
      </c>
      <c r="OY111" s="41">
        <v>12.825483870967741</v>
      </c>
      <c r="OZ111" s="41">
        <f t="shared" si="104"/>
        <v>-3.1503225806451649</v>
      </c>
      <c r="PA111" s="41">
        <v>38.873225806451629</v>
      </c>
      <c r="PB111" s="41">
        <f t="shared" si="105"/>
        <v>98.737993548387138</v>
      </c>
      <c r="PC111" s="41">
        <v>184</v>
      </c>
      <c r="PD111" s="41">
        <f t="shared" si="106"/>
        <v>85.262006451612862</v>
      </c>
      <c r="PE111" s="41">
        <v>0.4114958904109588</v>
      </c>
      <c r="PF111" s="41">
        <v>0.13076301369863011</v>
      </c>
      <c r="PG111" s="41">
        <v>4.0480821917808225E-2</v>
      </c>
      <c r="PH111" s="41">
        <v>0.36381917808219172</v>
      </c>
      <c r="PI111" s="41">
        <v>5.9178082191780813E-2</v>
      </c>
      <c r="PJ111" s="41">
        <v>5.462328767123286E-2</v>
      </c>
      <c r="PK111" s="41">
        <v>0.74779039726027408</v>
      </c>
      <c r="PL111" s="41">
        <v>0.71932142465753446</v>
      </c>
      <c r="PM111" s="41">
        <v>0.82048963013698595</v>
      </c>
      <c r="PN111" s="41">
        <v>0.79931183561643815</v>
      </c>
      <c r="PO111" s="41">
        <v>0.3763138767123288</v>
      </c>
      <c r="PP111" s="41">
        <v>0.52654024657534237</v>
      </c>
      <c r="PQ111" s="41">
        <v>0.51697546575342479</v>
      </c>
      <c r="PR111" s="41">
        <v>0.76512347945205506</v>
      </c>
      <c r="PS111" s="41">
        <v>0.7383855616438354</v>
      </c>
      <c r="PT111" s="41">
        <v>4.5547945205479459E-3</v>
      </c>
      <c r="PU111" s="41">
        <v>5.981559520547945</v>
      </c>
      <c r="PV111" s="41">
        <v>5.1749534657534246</v>
      </c>
      <c r="PW111" s="41">
        <v>0.62992539726027419</v>
      </c>
      <c r="PX111" s="41">
        <v>0.69104693150684915</v>
      </c>
      <c r="PY111" s="41">
        <v>0.75542382191780832</v>
      </c>
      <c r="PZ111" s="41">
        <v>0.79579554794520535</v>
      </c>
      <c r="QA111" s="41">
        <v>23.965890410958902</v>
      </c>
      <c r="QB111" s="41">
        <v>20.089999999999989</v>
      </c>
      <c r="QC111" s="41">
        <v>20.211643835616425</v>
      </c>
      <c r="QD111" s="41">
        <v>20.502739726027396</v>
      </c>
      <c r="QE111" s="41">
        <f t="shared" si="107"/>
        <v>-3.7542465753424779</v>
      </c>
      <c r="QF111" s="41">
        <v>62.17328767123287</v>
      </c>
      <c r="QG111" s="41">
        <f t="shared" si="108"/>
        <v>157.92015068493149</v>
      </c>
      <c r="QH111" s="41">
        <v>185</v>
      </c>
      <c r="QI111" s="41">
        <f t="shared" si="109"/>
        <v>27.079849315068515</v>
      </c>
      <c r="QJ111" s="41">
        <v>0.38430256410256408</v>
      </c>
      <c r="QK111" s="41">
        <v>0.16451153846153843</v>
      </c>
      <c r="QL111" s="41">
        <v>4.3080769230769235E-2</v>
      </c>
      <c r="QM111" s="41">
        <v>0.27309487179487174</v>
      </c>
      <c r="QN111" s="41">
        <v>5.4661538461538477E-2</v>
      </c>
      <c r="QO111" s="41">
        <v>5.6174358974358983E-2</v>
      </c>
      <c r="QP111" s="41">
        <v>0.75052842307692302</v>
      </c>
      <c r="QQ111" s="41">
        <v>0.66620833333333351</v>
      </c>
      <c r="QR111" s="41">
        <v>0.79786957692307714</v>
      </c>
      <c r="QS111" s="41">
        <v>0.72689635897435889</v>
      </c>
      <c r="QT111" s="41">
        <v>0.50081550000000008</v>
      </c>
      <c r="QU111" s="41">
        <v>0.58439787179487168</v>
      </c>
      <c r="QV111" s="41">
        <v>0.40018697435897438</v>
      </c>
      <c r="QW111" s="41">
        <v>0.74433344871794882</v>
      </c>
      <c r="QX111" s="41">
        <v>0.65862685897435913</v>
      </c>
      <c r="QY111" s="41">
        <v>-1.5128205128205126E-3</v>
      </c>
      <c r="QZ111" s="41">
        <v>6.0468824615384618</v>
      </c>
      <c r="RA111" s="41">
        <v>4.0104439102564111</v>
      </c>
      <c r="RB111" s="41">
        <v>0.50156566666666669</v>
      </c>
      <c r="RC111" s="41">
        <v>0.53316182051282024</v>
      </c>
      <c r="RD111" s="41">
        <v>0.64367156410256365</v>
      </c>
      <c r="RE111" s="41">
        <v>0.66623467948717952</v>
      </c>
      <c r="RF111" s="41">
        <v>24.997564102564116</v>
      </c>
      <c r="RG111" s="41">
        <v>21.873076923076926</v>
      </c>
      <c r="RH111" s="41">
        <v>21.70102564102563</v>
      </c>
      <c r="RI111" s="41">
        <v>22.568205128205125</v>
      </c>
      <c r="RJ111" s="41">
        <f t="shared" si="110"/>
        <v>-3.2965384615384856</v>
      </c>
      <c r="RK111" s="41">
        <v>54.295256410256385</v>
      </c>
      <c r="RL111" s="41">
        <f t="shared" si="111"/>
        <v>137.90995128205122</v>
      </c>
      <c r="RM111" s="41">
        <v>197</v>
      </c>
      <c r="RN111" s="41">
        <f t="shared" si="112"/>
        <v>59.090048717948775</v>
      </c>
      <c r="RO111" s="41">
        <v>0.36814705882352938</v>
      </c>
      <c r="RP111" s="41">
        <v>0.12342941176470588</v>
      </c>
      <c r="RQ111" s="41">
        <v>3.7170588235294122E-2</v>
      </c>
      <c r="RR111" s="41">
        <v>0.25157941176470594</v>
      </c>
      <c r="RS111" s="41">
        <v>5.1638235294117651E-2</v>
      </c>
      <c r="RT111" s="41">
        <v>4.8397058823529432E-2</v>
      </c>
      <c r="RU111" s="41">
        <v>0.75348752941176467</v>
      </c>
      <c r="RV111" s="41">
        <v>0.65916952941176465</v>
      </c>
      <c r="RW111" s="41">
        <v>0.81587332352941166</v>
      </c>
      <c r="RX111" s="41">
        <v>0.74206335294117642</v>
      </c>
      <c r="RY111" s="41">
        <v>0.40867305882352939</v>
      </c>
      <c r="RZ111" s="41">
        <v>0.5355714117647058</v>
      </c>
      <c r="SA111" s="41">
        <v>0.49780632352941168</v>
      </c>
      <c r="SB111" s="41">
        <v>0.76703061764705871</v>
      </c>
      <c r="SC111" s="41">
        <v>0.67734594117647073</v>
      </c>
      <c r="SD111" s="41">
        <v>3.2411764705882356E-3</v>
      </c>
      <c r="SE111" s="41">
        <v>6.1397857941176479</v>
      </c>
      <c r="SF111" s="41">
        <v>3.8803732058823535</v>
      </c>
      <c r="SG111" s="41">
        <v>0.61025870588235309</v>
      </c>
      <c r="SH111" s="41">
        <v>0.66070173529411769</v>
      </c>
      <c r="SI111" s="41">
        <v>0.73932347058823544</v>
      </c>
      <c r="SJ111" s="41">
        <v>0.77298050000000007</v>
      </c>
      <c r="SK111" s="41">
        <v>28.427058823529411</v>
      </c>
      <c r="SL111" s="41">
        <v>24.868529411764705</v>
      </c>
      <c r="SM111" s="41">
        <v>25.047647058823529</v>
      </c>
      <c r="SN111" s="41">
        <v>26.094411764705882</v>
      </c>
      <c r="SO111" s="41">
        <f t="shared" si="113"/>
        <v>-3.3794117647058819</v>
      </c>
      <c r="SP111" s="42">
        <v>60.193235294117642</v>
      </c>
      <c r="SQ111" s="42">
        <f t="shared" si="114"/>
        <v>152.89081764705881</v>
      </c>
      <c r="SR111" s="42">
        <v>202.5</v>
      </c>
      <c r="SS111" s="42">
        <f t="shared" si="115"/>
        <v>49.60918235294119</v>
      </c>
      <c r="ST111" s="41">
        <v>0.34233015873015876</v>
      </c>
      <c r="SU111" s="41">
        <v>0.12463174603174607</v>
      </c>
      <c r="SV111" s="41">
        <v>4.8096825396825395E-2</v>
      </c>
      <c r="SW111" s="41">
        <v>0.24470952380952377</v>
      </c>
      <c r="SX111" s="41">
        <v>5.8661904761904776E-2</v>
      </c>
      <c r="SY111" s="41">
        <v>5.1634920634920624E-2</v>
      </c>
      <c r="SZ111" s="41">
        <v>0.70671330158730172</v>
      </c>
      <c r="TA111" s="41">
        <v>0.61326688888888892</v>
      </c>
      <c r="TB111" s="41">
        <v>0.75248741269841268</v>
      </c>
      <c r="TC111" s="41">
        <v>0.67106771428571443</v>
      </c>
      <c r="TD111" s="41">
        <v>0.35920690476190481</v>
      </c>
      <c r="TE111" s="41">
        <v>0.44192887301587297</v>
      </c>
      <c r="TF111" s="41">
        <v>0.46594330158730152</v>
      </c>
      <c r="TG111" s="41">
        <v>0.73703844444444455</v>
      </c>
      <c r="TH111" s="41">
        <v>0.65133096825396808</v>
      </c>
      <c r="TI111" s="41">
        <v>7.0269841269841263E-3</v>
      </c>
      <c r="TJ111" s="41">
        <v>4.8540343015873022</v>
      </c>
      <c r="TK111" s="41">
        <v>3.1816426031746019</v>
      </c>
      <c r="TL111" s="41">
        <v>0.61960523809523826</v>
      </c>
      <c r="TM111" s="41">
        <v>0.65946912698412663</v>
      </c>
      <c r="TN111" s="41">
        <v>0.74017922222222232</v>
      </c>
      <c r="TO111" s="41">
        <v>0.76737198412698382</v>
      </c>
      <c r="TP111" s="41">
        <v>30.709206349206372</v>
      </c>
      <c r="TQ111" s="41">
        <v>26.984761904761914</v>
      </c>
      <c r="TR111" s="41">
        <v>27.961269841269839</v>
      </c>
      <c r="TS111" s="41">
        <v>28.712222222222227</v>
      </c>
      <c r="TT111" s="41">
        <f t="shared" si="62"/>
        <v>-2.747936507936533</v>
      </c>
      <c r="TU111" s="41">
        <v>60.148730158730167</v>
      </c>
      <c r="TV111" s="41">
        <f t="shared" si="65"/>
        <v>152.77777460317463</v>
      </c>
      <c r="TW111" s="41">
        <v>207</v>
      </c>
      <c r="TX111" s="41">
        <f t="shared" si="66"/>
        <v>54.222225396825365</v>
      </c>
      <c r="TY111" s="41">
        <v>0.35135151515151514</v>
      </c>
      <c r="TZ111" s="41">
        <v>0.12956363636363638</v>
      </c>
      <c r="UA111" s="41">
        <v>5.4839393939393945E-2</v>
      </c>
      <c r="UB111" s="41">
        <v>0.23600000000000007</v>
      </c>
      <c r="UC111" s="41">
        <v>7.0260606060606065E-2</v>
      </c>
      <c r="UD111" s="41">
        <v>5.7545454545454545E-2</v>
      </c>
      <c r="UE111" s="41">
        <v>0.6654638787878786</v>
      </c>
      <c r="UF111" s="41">
        <v>0.54124969696969683</v>
      </c>
      <c r="UG111" s="41">
        <v>0.72830533333333325</v>
      </c>
      <c r="UH111" s="41">
        <v>0.62213684848484851</v>
      </c>
      <c r="UI111" s="41">
        <v>0.29508963636363639</v>
      </c>
      <c r="UJ111" s="41">
        <v>0.40219218181818178</v>
      </c>
      <c r="UK111" s="41">
        <v>0.46125654545454542</v>
      </c>
      <c r="UL111" s="41">
        <v>0.71665190909090892</v>
      </c>
      <c r="UM111" s="41">
        <v>0.60757557575757581</v>
      </c>
      <c r="UN111" s="41">
        <v>1.2715151515151516E-2</v>
      </c>
      <c r="UO111" s="41">
        <v>4.0200043030303023</v>
      </c>
      <c r="UP111" s="41">
        <v>2.3693233939393936</v>
      </c>
      <c r="UQ111" s="41">
        <v>0.63445645454545452</v>
      </c>
      <c r="UR111" s="41">
        <v>0.69347181818181802</v>
      </c>
      <c r="US111" s="41">
        <v>0.74920012121212132</v>
      </c>
      <c r="UT111" s="41">
        <v>0.78977303030303037</v>
      </c>
      <c r="UU111" s="41">
        <v>33.534848484848474</v>
      </c>
      <c r="UV111" s="41">
        <v>27.602727272727265</v>
      </c>
      <c r="UW111" s="41">
        <v>27.949696969696969</v>
      </c>
      <c r="UX111" s="41">
        <v>28.849090909090915</v>
      </c>
      <c r="UY111" s="41">
        <f t="shared" si="116"/>
        <v>-5.5851515151515052</v>
      </c>
      <c r="UZ111" s="42">
        <v>74.46090909090907</v>
      </c>
      <c r="VA111" s="42">
        <f t="shared" si="117"/>
        <v>189.13070909090905</v>
      </c>
      <c r="VB111" s="42">
        <v>206</v>
      </c>
      <c r="VC111" s="42">
        <f t="shared" si="118"/>
        <v>16.86929090909095</v>
      </c>
      <c r="VD111" s="41">
        <f t="shared" si="124"/>
        <v>21.908858275281123</v>
      </c>
      <c r="VE111" s="41">
        <f t="shared" si="125"/>
        <v>22.306466062949017</v>
      </c>
      <c r="VF111" s="41">
        <f t="shared" si="120"/>
        <v>2.9203302062472227</v>
      </c>
    </row>
    <row r="112" spans="1:578" x14ac:dyDescent="0.25">
      <c r="A112" s="4">
        <v>2</v>
      </c>
      <c r="B112" s="4">
        <v>12</v>
      </c>
      <c r="C112" s="28">
        <v>1201</v>
      </c>
      <c r="D112" s="4">
        <v>23</v>
      </c>
      <c r="E112" s="42">
        <v>-9999</v>
      </c>
      <c r="F112" s="4">
        <v>1</v>
      </c>
      <c r="G112" s="4">
        <v>48.8</v>
      </c>
      <c r="H112" s="40">
        <v>134.64367088607594</v>
      </c>
      <c r="I112" s="40">
        <f t="shared" si="73"/>
        <v>183.44367088607595</v>
      </c>
      <c r="J112" s="41">
        <f t="shared" si="74"/>
        <v>0.3794077991439006</v>
      </c>
      <c r="K112" s="4" t="s">
        <v>1</v>
      </c>
      <c r="L112" s="42">
        <v>150</v>
      </c>
      <c r="M112" s="42">
        <f t="shared" si="122"/>
        <v>168.00000000000003</v>
      </c>
      <c r="N112" s="42">
        <v>-9999</v>
      </c>
      <c r="O112" s="42">
        <v>-9999</v>
      </c>
      <c r="P112" s="42">
        <v>-9999</v>
      </c>
      <c r="Q112" s="42">
        <v>-9999</v>
      </c>
      <c r="R112" s="42">
        <v>-9999</v>
      </c>
      <c r="S112" s="42">
        <v>-9999</v>
      </c>
      <c r="T112" s="42">
        <v>-9999</v>
      </c>
      <c r="U112" s="42">
        <v>-9999</v>
      </c>
      <c r="V112" s="42">
        <v>-9999</v>
      </c>
      <c r="W112" s="42">
        <v>-9999</v>
      </c>
      <c r="X112" s="42">
        <v>-9999</v>
      </c>
      <c r="Y112" s="42">
        <v>-9999</v>
      </c>
      <c r="Z112" s="42">
        <v>-9999</v>
      </c>
      <c r="AA112" s="42">
        <v>-9999</v>
      </c>
      <c r="AB112" s="42">
        <v>-9999</v>
      </c>
      <c r="AC112" s="42">
        <v>-9999</v>
      </c>
      <c r="AD112" s="42">
        <v>-9999</v>
      </c>
      <c r="AE112" s="42">
        <v>-9999</v>
      </c>
      <c r="AF112" s="42">
        <v>-9999</v>
      </c>
      <c r="AG112" s="4">
        <v>8.3000000000000007</v>
      </c>
      <c r="AH112" s="4">
        <v>7.2</v>
      </c>
      <c r="AI112" s="4">
        <v>0.82</v>
      </c>
      <c r="AJ112" s="4" t="s">
        <v>38</v>
      </c>
      <c r="AK112" s="42">
        <v>-9999</v>
      </c>
      <c r="AL112" s="4">
        <v>222</v>
      </c>
      <c r="AM112" s="4">
        <v>0.37</v>
      </c>
      <c r="AN112" s="4">
        <v>4412</v>
      </c>
      <c r="AO112" s="4">
        <v>244</v>
      </c>
      <c r="AP112" s="4">
        <v>300</v>
      </c>
      <c r="AQ112" s="4">
        <v>26</v>
      </c>
      <c r="AR112" s="4">
        <v>0</v>
      </c>
      <c r="AS112" s="4">
        <v>2</v>
      </c>
      <c r="AT112" s="4">
        <v>85</v>
      </c>
      <c r="AU112" s="4">
        <v>8</v>
      </c>
      <c r="AV112" s="4">
        <v>5</v>
      </c>
      <c r="AW112" s="4">
        <v>23</v>
      </c>
      <c r="AX112" s="4">
        <v>58</v>
      </c>
      <c r="AY112" s="42">
        <v>-9999</v>
      </c>
      <c r="AZ112" s="42">
        <v>-9999</v>
      </c>
      <c r="BA112" s="42">
        <v>-9999</v>
      </c>
      <c r="BB112" s="42">
        <v>-9999</v>
      </c>
      <c r="BC112" s="42">
        <v>-9999</v>
      </c>
      <c r="BD112" s="42">
        <v>-9999</v>
      </c>
      <c r="BE112" s="42">
        <v>-9999</v>
      </c>
      <c r="BF112" s="42">
        <v>-9999</v>
      </c>
      <c r="BG112" s="42">
        <v>-9999</v>
      </c>
      <c r="BH112" s="42">
        <v>-9999</v>
      </c>
      <c r="BI112" s="42">
        <v>-9999</v>
      </c>
      <c r="BJ112" s="42">
        <v>-9999</v>
      </c>
      <c r="BK112" s="42">
        <v>-9999</v>
      </c>
      <c r="BL112" s="42">
        <v>-9999</v>
      </c>
      <c r="BM112" s="42">
        <v>-9999</v>
      </c>
      <c r="BN112" s="42">
        <v>-9999</v>
      </c>
      <c r="BO112" s="42">
        <v>-9999</v>
      </c>
      <c r="BP112" s="42">
        <v>-9999</v>
      </c>
      <c r="BQ112" s="42">
        <v>-9999</v>
      </c>
      <c r="BR112" s="42">
        <v>-9999</v>
      </c>
      <c r="BS112" s="42">
        <v>-9999</v>
      </c>
      <c r="BT112" s="42">
        <v>-9999</v>
      </c>
      <c r="BU112" s="42">
        <v>-9999</v>
      </c>
      <c r="BV112" s="42">
        <v>-9999</v>
      </c>
      <c r="BW112" s="42">
        <v>-9999</v>
      </c>
      <c r="BX112" s="42">
        <v>-9999</v>
      </c>
      <c r="BY112" s="42">
        <v>-9999</v>
      </c>
      <c r="BZ112" s="42">
        <v>-9999</v>
      </c>
      <c r="CA112" s="42">
        <v>-9999</v>
      </c>
      <c r="CB112" s="42">
        <v>-9999</v>
      </c>
      <c r="CC112" s="42">
        <v>-9999</v>
      </c>
      <c r="CD112" s="8">
        <v>7.69</v>
      </c>
      <c r="CE112" s="25">
        <f t="shared" si="123"/>
        <v>512.66666666666674</v>
      </c>
      <c r="CF112" s="4">
        <v>2.4700000000000002</v>
      </c>
      <c r="CG112" s="41">
        <f t="shared" si="121"/>
        <v>12.662866666666668</v>
      </c>
      <c r="CH112" s="37">
        <v>31.96</v>
      </c>
      <c r="CI112" s="25">
        <f>(CH112/1000)*(10000/(0.5*2*0.15))</f>
        <v>2130.666666666667</v>
      </c>
      <c r="CJ112" s="43">
        <v>2.44</v>
      </c>
      <c r="CK112" s="41">
        <f>CI112*CJ112/100</f>
        <v>51.988266666666675</v>
      </c>
      <c r="CL112" s="38">
        <v>103.66</v>
      </c>
      <c r="CM112" s="25">
        <f>(CL112/1000)*(10000/(0.5*2*0.15))</f>
        <v>6910.666666666667</v>
      </c>
      <c r="CN112" s="43">
        <v>1.79</v>
      </c>
      <c r="CO112" s="41">
        <f>CM112*CN112/100</f>
        <v>123.70093333333334</v>
      </c>
      <c r="CP112" s="38">
        <v>112.41</v>
      </c>
      <c r="CQ112" s="25">
        <f>(CP112/1000)*(10000/(0.5*2*0.15))</f>
        <v>7494</v>
      </c>
      <c r="CR112" s="43">
        <v>2.21</v>
      </c>
      <c r="CS112" s="41">
        <f>CQ112*CR112/100</f>
        <v>165.61739999999998</v>
      </c>
      <c r="CT112" s="8">
        <v>312</v>
      </c>
      <c r="CU112" s="8">
        <v>4.6252100840336103</v>
      </c>
      <c r="CV112" s="8">
        <v>4.0290750000000006</v>
      </c>
      <c r="CW112" s="8">
        <v>774.3712886952959</v>
      </c>
      <c r="CX112" s="25">
        <f t="shared" si="126"/>
        <v>774.3712886952959</v>
      </c>
      <c r="CY112" s="25">
        <f t="shared" si="75"/>
        <v>678.26086956521738</v>
      </c>
      <c r="CZ112" s="25">
        <f>CX112/(CQ112)</f>
        <v>0.10333217089608966</v>
      </c>
      <c r="DA112" s="43">
        <v>3.15</v>
      </c>
      <c r="DB112" s="41">
        <f t="shared" si="76"/>
        <v>24.39269559390182</v>
      </c>
      <c r="DC112" s="41">
        <v>57.9</v>
      </c>
      <c r="DD112" s="41">
        <v>1118</v>
      </c>
      <c r="DE112" s="41">
        <f t="shared" si="70"/>
        <v>51.788908765652948</v>
      </c>
      <c r="DF112" s="41">
        <v>0</v>
      </c>
      <c r="DG112" s="41">
        <v>0.77849800000000002</v>
      </c>
      <c r="DH112" s="41">
        <v>0.57789599999999997</v>
      </c>
      <c r="DI112" s="41">
        <v>0.50681999999999983</v>
      </c>
      <c r="DJ112" s="41">
        <v>0.74396200000000012</v>
      </c>
      <c r="DK112" s="41">
        <v>0.51872599999999991</v>
      </c>
      <c r="DL112" s="41">
        <v>0.31940400000000002</v>
      </c>
      <c r="DM112" s="41">
        <v>0.20009749999999993</v>
      </c>
      <c r="DN112" s="41">
        <v>0.17833517999999998</v>
      </c>
      <c r="DO112" s="41">
        <v>0.21111876000000002</v>
      </c>
      <c r="DP112" s="41">
        <v>0.18947113999999993</v>
      </c>
      <c r="DQ112" s="41">
        <v>5.4060580000000004E-2</v>
      </c>
      <c r="DR112" s="41">
        <v>6.5574720000000003E-2</v>
      </c>
      <c r="DS112" s="41">
        <v>0.1476412</v>
      </c>
      <c r="DT112" s="41">
        <v>0.41790663999999983</v>
      </c>
      <c r="DU112" s="41">
        <v>0.39915094000000001</v>
      </c>
      <c r="DV112" s="41">
        <v>0.19932200000000005</v>
      </c>
      <c r="DW112" s="41">
        <v>0.50166040000000001</v>
      </c>
      <c r="DX112" s="41">
        <v>0.43509805999999995</v>
      </c>
      <c r="DY112" s="41">
        <v>0.69916800000000012</v>
      </c>
      <c r="DZ112" s="41">
        <v>0.7384752</v>
      </c>
      <c r="EA112" s="41">
        <v>0.73745319999999992</v>
      </c>
      <c r="EB112" s="41">
        <v>0.77135911999999995</v>
      </c>
      <c r="EC112" s="41">
        <v>21.655000000000001</v>
      </c>
      <c r="ED112" s="41">
        <v>24.048000000000002</v>
      </c>
      <c r="EE112" s="41">
        <v>24.685800000000004</v>
      </c>
      <c r="EF112" s="41">
        <v>26.006800000000009</v>
      </c>
      <c r="EG112" s="41">
        <f t="shared" si="77"/>
        <v>3.0308000000000028</v>
      </c>
      <c r="EH112" s="41">
        <v>37.781399999999998</v>
      </c>
      <c r="EI112" s="42">
        <f t="shared" si="78"/>
        <v>95.964755999999994</v>
      </c>
      <c r="EJ112" s="4">
        <v>105</v>
      </c>
      <c r="EK112" s="40">
        <f t="shared" si="79"/>
        <v>9.0352440000000058</v>
      </c>
      <c r="EL112" s="41">
        <v>0.72977631578947355</v>
      </c>
      <c r="EM112" s="41">
        <v>0.52544473684210524</v>
      </c>
      <c r="EN112" s="41">
        <v>0.44404736842105264</v>
      </c>
      <c r="EO112" s="41">
        <v>0.69867894736842118</v>
      </c>
      <c r="EP112" s="41">
        <v>0.46127368421052634</v>
      </c>
      <c r="EQ112" s="41">
        <v>0.28375526315789468</v>
      </c>
      <c r="ER112" s="41">
        <v>0.22541992105263151</v>
      </c>
      <c r="ES112" s="41">
        <v>0.20485094736842102</v>
      </c>
      <c r="ET112" s="41">
        <v>0.24326263157894734</v>
      </c>
      <c r="EU112" s="41">
        <v>0.22284165789473689</v>
      </c>
      <c r="EV112" s="41">
        <v>6.5307026315789468E-2</v>
      </c>
      <c r="EW112" s="41">
        <v>8.4058026315789444E-2</v>
      </c>
      <c r="EX112" s="41">
        <v>0.16256836842105263</v>
      </c>
      <c r="EY112" s="41">
        <v>0.43990197368421052</v>
      </c>
      <c r="EZ112" s="41">
        <v>0.42234652631578945</v>
      </c>
      <c r="FA112" s="41">
        <v>0.1775184210526316</v>
      </c>
      <c r="FB112" s="41">
        <v>0.58464423684210542</v>
      </c>
      <c r="FC112" s="41">
        <v>0.51684452631578959</v>
      </c>
      <c r="FD112" s="41">
        <v>0.66754876315789491</v>
      </c>
      <c r="FE112" s="41">
        <v>0.72369989473684215</v>
      </c>
      <c r="FF112" s="41">
        <v>0.71352744736842089</v>
      </c>
      <c r="FG112" s="41">
        <v>0.76184102631578965</v>
      </c>
      <c r="FH112" s="41">
        <v>21.057631578947358</v>
      </c>
      <c r="FI112" s="41">
        <v>23.755526315789467</v>
      </c>
      <c r="FJ112" s="41">
        <v>24.24526315789474</v>
      </c>
      <c r="FK112" s="41">
        <v>25.312368421052625</v>
      </c>
      <c r="FL112" s="41">
        <f t="shared" si="80"/>
        <v>3.1876315789473821</v>
      </c>
      <c r="FM112" s="41">
        <v>39.62868421052633</v>
      </c>
      <c r="FN112" s="40">
        <f t="shared" si="81"/>
        <v>100.65685789473687</v>
      </c>
      <c r="FO112" s="4">
        <v>105</v>
      </c>
      <c r="FP112" s="40">
        <f t="shared" si="82"/>
        <v>4.3431421052631265</v>
      </c>
      <c r="FQ112" s="41">
        <v>0.72619583333333326</v>
      </c>
      <c r="FR112" s="41">
        <v>0.52639583333333329</v>
      </c>
      <c r="FS112" s="41">
        <v>0.43294166666666661</v>
      </c>
      <c r="FT112" s="41">
        <v>0.69507500000000011</v>
      </c>
      <c r="FU112" s="41">
        <v>0.44621041666666666</v>
      </c>
      <c r="FV112" s="41">
        <v>0.28760000000000002</v>
      </c>
      <c r="FW112" s="41">
        <v>0.23886633333333337</v>
      </c>
      <c r="FX112" s="41">
        <v>0.21820672916666664</v>
      </c>
      <c r="FY112" s="41">
        <v>0.25295847916666664</v>
      </c>
      <c r="FZ112" s="41">
        <v>0.23243033333333332</v>
      </c>
      <c r="GA112" s="41">
        <v>8.284747916666664E-2</v>
      </c>
      <c r="GB112" s="41">
        <v>9.7661541666666643E-2</v>
      </c>
      <c r="GC112" s="41">
        <v>0.15930741666666667</v>
      </c>
      <c r="GD112" s="41">
        <v>0.43246718750000007</v>
      </c>
      <c r="GE112" s="41">
        <v>0.41455637500000009</v>
      </c>
      <c r="GF112" s="41">
        <v>0.15861041666666667</v>
      </c>
      <c r="GG112" s="41">
        <v>0.63161381249999993</v>
      </c>
      <c r="GH112" s="41">
        <v>0.56145214583333336</v>
      </c>
      <c r="GI112" s="41">
        <v>0.63068491666666671</v>
      </c>
      <c r="GJ112" s="41">
        <v>0.6712753749999999</v>
      </c>
      <c r="GK112" s="41">
        <v>0.68109502083333329</v>
      </c>
      <c r="GL112" s="41">
        <v>0.71624697916666646</v>
      </c>
      <c r="GM112" s="41">
        <v>20.395833333333332</v>
      </c>
      <c r="GN112" s="41">
        <v>27.268541666666675</v>
      </c>
      <c r="GO112" s="41">
        <v>27.766666666666666</v>
      </c>
      <c r="GP112" s="41">
        <v>28.539583333333326</v>
      </c>
      <c r="GQ112" s="41">
        <f t="shared" si="83"/>
        <v>7.3708333333333336</v>
      </c>
      <c r="GR112" s="40">
        <v>39.888541666666676</v>
      </c>
      <c r="GS112" s="40">
        <f t="shared" si="84"/>
        <v>101.31689583333336</v>
      </c>
      <c r="GT112" s="4">
        <v>104</v>
      </c>
      <c r="GU112" s="41">
        <f t="shared" si="85"/>
        <v>2.683104166666638</v>
      </c>
      <c r="GV112" s="41">
        <v>0.74130681818181832</v>
      </c>
      <c r="GW112" s="41">
        <v>0.53159318181818171</v>
      </c>
      <c r="GX112" s="41">
        <v>0.41471363636363628</v>
      </c>
      <c r="GY112" s="41">
        <v>0.71290909090909083</v>
      </c>
      <c r="GZ112" s="41">
        <v>0.43659318181818185</v>
      </c>
      <c r="HA112" s="41">
        <v>0.28047272727272726</v>
      </c>
      <c r="HB112" s="41">
        <v>0.25900415909090918</v>
      </c>
      <c r="HC112" s="41">
        <v>0.24076525000000004</v>
      </c>
      <c r="HD112" s="41">
        <v>0.28276890909090918</v>
      </c>
      <c r="HE112" s="41">
        <v>0.26477424999999999</v>
      </c>
      <c r="HF112" s="41">
        <v>9.908724999999996E-2</v>
      </c>
      <c r="HG112" s="41">
        <v>0.12442240909090908</v>
      </c>
      <c r="HH112" s="41">
        <v>0.16445318181818178</v>
      </c>
      <c r="HI112" s="41">
        <v>0.45083470454545455</v>
      </c>
      <c r="HJ112" s="41">
        <v>0.43519461363636369</v>
      </c>
      <c r="HK112" s="41">
        <v>0.15612045454545459</v>
      </c>
      <c r="HL112" s="41">
        <v>0.70741061363636371</v>
      </c>
      <c r="HM112" s="41">
        <v>0.64225602272727289</v>
      </c>
      <c r="HN112" s="41">
        <v>0.5844134772727273</v>
      </c>
      <c r="HO112" s="41">
        <v>0.64182120454545455</v>
      </c>
      <c r="HP112" s="41">
        <v>0.64298563636363648</v>
      </c>
      <c r="HQ112" s="41">
        <v>0.69231795454545453</v>
      </c>
      <c r="HR112" s="41">
        <v>14.810000000000002</v>
      </c>
      <c r="HS112" s="41">
        <v>22.059090909090909</v>
      </c>
      <c r="HT112" s="41">
        <v>22.435454545454551</v>
      </c>
      <c r="HU112" s="41">
        <v>22.850681818181815</v>
      </c>
      <c r="HV112" s="41">
        <f t="shared" si="86"/>
        <v>7.6254545454545486</v>
      </c>
      <c r="HW112" s="41">
        <v>39.233863636363637</v>
      </c>
      <c r="HX112" s="41">
        <f t="shared" si="87"/>
        <v>99.654013636363644</v>
      </c>
      <c r="HY112" s="4">
        <v>106</v>
      </c>
      <c r="HZ112" s="40">
        <f t="shared" si="88"/>
        <v>6.3459863636363565</v>
      </c>
      <c r="IA112" s="41">
        <v>0.67892222222222232</v>
      </c>
      <c r="IB112" s="41">
        <v>0.45256666666666667</v>
      </c>
      <c r="IC112" s="41">
        <v>0.33144603174603188</v>
      </c>
      <c r="ID112" s="41">
        <v>0.63278571428571417</v>
      </c>
      <c r="IE112" s="41">
        <v>0.36264126984126982</v>
      </c>
      <c r="IF112" s="41">
        <v>0.2272587301587301</v>
      </c>
      <c r="IG112" s="41">
        <v>0.30430736507936501</v>
      </c>
      <c r="IH112" s="41">
        <v>0.27212566666666665</v>
      </c>
      <c r="II112" s="41">
        <v>0.34449174603174604</v>
      </c>
      <c r="IJ112" s="41">
        <v>0.313278</v>
      </c>
      <c r="IK112" s="41">
        <v>0.11176215873015874</v>
      </c>
      <c r="IL112" s="41">
        <v>0.15591668253968252</v>
      </c>
      <c r="IM112" s="41">
        <v>0.19983938095238102</v>
      </c>
      <c r="IN112" s="41">
        <v>0.49826420634920632</v>
      </c>
      <c r="IO112" s="41">
        <v>0.47147238095238098</v>
      </c>
      <c r="IP112" s="41">
        <v>0.13538253968253972</v>
      </c>
      <c r="IQ112" s="41">
        <v>0.88795295238095251</v>
      </c>
      <c r="IR112" s="41">
        <v>0.76023912698412699</v>
      </c>
      <c r="IS112" s="41">
        <v>0.58253588888888896</v>
      </c>
      <c r="IT112" s="41">
        <v>0.66449393650793642</v>
      </c>
      <c r="IU112" s="41">
        <v>0.65194074603174601</v>
      </c>
      <c r="IV112" s="41">
        <v>0.72035401587301595</v>
      </c>
      <c r="IW112" s="41">
        <v>21.355396825396824</v>
      </c>
      <c r="IX112" s="41">
        <v>27.292698412698417</v>
      </c>
      <c r="IY112" s="41">
        <v>27.310317460317464</v>
      </c>
      <c r="IZ112" s="41">
        <v>27.276190476190479</v>
      </c>
      <c r="JA112" s="41">
        <f t="shared" si="89"/>
        <v>5.9549206349206401</v>
      </c>
      <c r="JB112" s="41">
        <v>42.365555555555545</v>
      </c>
      <c r="JC112" s="41">
        <f t="shared" si="90"/>
        <v>107.60851111111108</v>
      </c>
      <c r="JD112" s="41">
        <v>112</v>
      </c>
      <c r="JE112" s="41">
        <f t="shared" si="91"/>
        <v>4.3914888888889152</v>
      </c>
      <c r="JF112" s="41">
        <v>0.62834857142857148</v>
      </c>
      <c r="JG112" s="41">
        <v>0.40763428571428573</v>
      </c>
      <c r="JH112" s="41">
        <v>0.28725428571428568</v>
      </c>
      <c r="JI112" s="41">
        <v>0.58335142857142874</v>
      </c>
      <c r="JJ112" s="41">
        <v>0.32087714285714292</v>
      </c>
      <c r="JK112" s="41">
        <v>0.20276857142857146</v>
      </c>
      <c r="JL112" s="41">
        <v>0.32497617142857144</v>
      </c>
      <c r="JM112" s="41">
        <v>0.2913739428571428</v>
      </c>
      <c r="JN112" s="41">
        <v>0.37360774285714293</v>
      </c>
      <c r="JO112" s="41">
        <v>0.34125037142857151</v>
      </c>
      <c r="JP112" s="41">
        <v>0.12121782857142856</v>
      </c>
      <c r="JQ112" s="41">
        <v>0.17564111428571424</v>
      </c>
      <c r="JR112" s="41">
        <v>0.21290674285714287</v>
      </c>
      <c r="JS112" s="41">
        <v>0.51210451428571435</v>
      </c>
      <c r="JT112" s="41">
        <v>0.48417705714285719</v>
      </c>
      <c r="JU112" s="41">
        <v>0.11810857142857142</v>
      </c>
      <c r="JV112" s="41">
        <v>0.98254268571428605</v>
      </c>
      <c r="JW112" s="41">
        <v>0.84111039999999992</v>
      </c>
      <c r="JX112" s="41">
        <v>0.57259637142857134</v>
      </c>
      <c r="JY112" s="41">
        <v>0.66292742857142861</v>
      </c>
      <c r="JZ112" s="41">
        <v>0.64741651428571434</v>
      </c>
      <c r="KA112" s="41">
        <v>0.72214805714285701</v>
      </c>
      <c r="KB112" s="41">
        <v>23.438285714285701</v>
      </c>
      <c r="KC112" s="41">
        <v>28.209714285714291</v>
      </c>
      <c r="KD112" s="41">
        <v>27.809142857142859</v>
      </c>
      <c r="KE112" s="41">
        <v>27.140285714285714</v>
      </c>
      <c r="KF112" s="41">
        <f t="shared" si="92"/>
        <v>4.3708571428571581</v>
      </c>
      <c r="KG112" s="41">
        <v>44.09542857142857</v>
      </c>
      <c r="KH112" s="41">
        <f t="shared" si="93"/>
        <v>112.00238857142857</v>
      </c>
      <c r="KI112" s="41">
        <v>120</v>
      </c>
      <c r="KJ112" s="41">
        <f t="shared" si="94"/>
        <v>7.9976114285714317</v>
      </c>
      <c r="KK112" s="41">
        <v>0.38392121212121216</v>
      </c>
      <c r="KL112" s="41">
        <v>0.24083939393939394</v>
      </c>
      <c r="KM112" s="41">
        <v>0.15960000000000002</v>
      </c>
      <c r="KN112" s="41">
        <v>0.35989393939393927</v>
      </c>
      <c r="KO112" s="41">
        <v>0.18301515151515149</v>
      </c>
      <c r="KP112" s="41">
        <v>0.11576060606060608</v>
      </c>
      <c r="KQ112" s="41">
        <v>0.35559754545454547</v>
      </c>
      <c r="KR112" s="41">
        <v>0.32731463636363634</v>
      </c>
      <c r="KS112" s="41">
        <v>0.41360457575757581</v>
      </c>
      <c r="KT112" s="41">
        <v>0.38669963636363647</v>
      </c>
      <c r="KU112" s="41">
        <v>0.13942409090909094</v>
      </c>
      <c r="KV112" s="41">
        <v>0.20562742424242428</v>
      </c>
      <c r="KW112" s="41">
        <v>0.22878218181818183</v>
      </c>
      <c r="KX112" s="41">
        <v>0.53652893939393931</v>
      </c>
      <c r="KY112" s="41">
        <v>0.5132283333333334</v>
      </c>
      <c r="KZ112" s="41">
        <v>6.7254545454545456E-2</v>
      </c>
      <c r="LA112" s="41">
        <v>1.1367088181818183</v>
      </c>
      <c r="LB112" s="41">
        <v>1.0019270606060608</v>
      </c>
      <c r="LC112" s="41">
        <v>0.55352754545454541</v>
      </c>
      <c r="LD112" s="41">
        <v>0.65163536363636365</v>
      </c>
      <c r="LE112" s="41">
        <v>0.6357803636363637</v>
      </c>
      <c r="LF112" s="41">
        <v>0.71631948484848507</v>
      </c>
      <c r="LG112" s="41">
        <v>19.357272727272719</v>
      </c>
      <c r="LH112" s="41">
        <v>21.8460606060606</v>
      </c>
      <c r="LI112" s="41">
        <v>21.127575757575755</v>
      </c>
      <c r="LJ112" s="41">
        <v>19.956666666666674</v>
      </c>
      <c r="LK112" s="41">
        <f t="shared" si="95"/>
        <v>1.7703030303030367</v>
      </c>
      <c r="LL112" s="41">
        <v>56.910606060606071</v>
      </c>
      <c r="LM112" s="41">
        <f t="shared" si="96"/>
        <v>144.55293939393943</v>
      </c>
      <c r="LN112" s="41">
        <v>150</v>
      </c>
      <c r="LO112" s="41">
        <f t="shared" si="97"/>
        <v>5.4470606060605746</v>
      </c>
      <c r="LP112" s="41">
        <v>0.33480857142857134</v>
      </c>
      <c r="LQ112" s="41">
        <v>0.19268285714285716</v>
      </c>
      <c r="LR112" s="41">
        <v>0.11576571428571429</v>
      </c>
      <c r="LS112" s="41">
        <v>0.31340857142857137</v>
      </c>
      <c r="LT112" s="41">
        <v>0.14607714285714288</v>
      </c>
      <c r="LU112" s="41">
        <v>8.4382857142857162E-2</v>
      </c>
      <c r="LV112" s="41">
        <v>0.40189968571428569</v>
      </c>
      <c r="LW112" s="41">
        <v>0.37424214285714275</v>
      </c>
      <c r="LX112" s="41">
        <v>0.49494151428571415</v>
      </c>
      <c r="LY112" s="41">
        <v>0.4700894857142856</v>
      </c>
      <c r="LZ112" s="41">
        <v>0.14925197142857147</v>
      </c>
      <c r="MA112" s="41">
        <v>0.26235965714285714</v>
      </c>
      <c r="MB112" s="41">
        <v>0.27138542857142856</v>
      </c>
      <c r="MC112" s="41">
        <v>0.60132068571428554</v>
      </c>
      <c r="MD112" s="41">
        <v>0.58006879999999994</v>
      </c>
      <c r="ME112" s="41">
        <v>6.1694285714285715E-2</v>
      </c>
      <c r="MF112" s="41">
        <v>1.4125451999999998</v>
      </c>
      <c r="MG112" s="41">
        <v>1.2541404857142859</v>
      </c>
      <c r="MH112" s="41">
        <v>0.55346034285714296</v>
      </c>
      <c r="MI112" s="41">
        <v>0.69320788571428571</v>
      </c>
      <c r="MJ112" s="41">
        <v>0.64834808571428593</v>
      </c>
      <c r="MK112" s="41">
        <v>0.75869425714285721</v>
      </c>
      <c r="ML112" s="41">
        <v>22.857428571428574</v>
      </c>
      <c r="MM112" s="41">
        <v>24.589142857142864</v>
      </c>
      <c r="MN112" s="41">
        <v>23.624285714285715</v>
      </c>
      <c r="MO112" s="41">
        <v>22.555714285714291</v>
      </c>
      <c r="MP112" s="41">
        <f t="shared" si="98"/>
        <v>0.76685714285714113</v>
      </c>
      <c r="MQ112" s="41">
        <v>59.15</v>
      </c>
      <c r="MR112" s="41">
        <f t="shared" si="99"/>
        <v>150.24099999999999</v>
      </c>
      <c r="MS112" s="41">
        <v>150</v>
      </c>
      <c r="MT112" s="41">
        <f t="shared" si="100"/>
        <v>-0.24099999999998545</v>
      </c>
      <c r="MU112" s="41">
        <v>0.30783157894736862</v>
      </c>
      <c r="MV112" s="41">
        <v>0.17238421052631578</v>
      </c>
      <c r="MW112" s="41">
        <v>9.9981578947368435E-2</v>
      </c>
      <c r="MX112" s="41">
        <v>0.27848157894736841</v>
      </c>
      <c r="MY112" s="41">
        <v>0.12192368421052628</v>
      </c>
      <c r="MZ112" s="41">
        <v>7.6297368421052655E-2</v>
      </c>
      <c r="NA112" s="41">
        <v>0.4348319736842105</v>
      </c>
      <c r="NB112" s="41">
        <v>0.39379247368421044</v>
      </c>
      <c r="NC112" s="41">
        <v>0.51118105263157887</v>
      </c>
      <c r="ND112" s="41">
        <v>0.47339576315789467</v>
      </c>
      <c r="NE112" s="41">
        <v>0.17588821052631584</v>
      </c>
      <c r="NF112" s="41">
        <v>0.2696664473684211</v>
      </c>
      <c r="NG112" s="41">
        <v>0.28201565789473698</v>
      </c>
      <c r="NH112" s="41">
        <v>0.60304486842105254</v>
      </c>
      <c r="NI112" s="41">
        <v>0.57022513157894716</v>
      </c>
      <c r="NJ112" s="41">
        <v>4.5626315789473695E-2</v>
      </c>
      <c r="NK112" s="41">
        <v>1.5856228421052634</v>
      </c>
      <c r="NL112" s="41">
        <v>1.3412819210526319</v>
      </c>
      <c r="NM112" s="41">
        <v>0.55215231578947366</v>
      </c>
      <c r="NN112" s="41">
        <v>0.6554988421052631</v>
      </c>
      <c r="NO112" s="41">
        <v>0.64976573684210515</v>
      </c>
      <c r="NP112" s="41">
        <v>0.73091928947368434</v>
      </c>
      <c r="NQ112" s="41">
        <v>23.374210526315789</v>
      </c>
      <c r="NR112" s="41">
        <v>26.89</v>
      </c>
      <c r="NS112" s="41">
        <v>25.712368421052638</v>
      </c>
      <c r="NT112" s="41">
        <v>24.201578947368422</v>
      </c>
      <c r="NU112" s="41">
        <f t="shared" si="101"/>
        <v>2.3381578947368489</v>
      </c>
      <c r="NV112" s="41">
        <v>70.383157894736826</v>
      </c>
      <c r="NW112" s="41">
        <f t="shared" si="102"/>
        <v>178.77322105263153</v>
      </c>
      <c r="NX112" s="41">
        <v>174</v>
      </c>
      <c r="NY112" s="41">
        <f t="shared" si="103"/>
        <v>-4.7732210526315271</v>
      </c>
      <c r="NZ112" s="41">
        <v>0.26440555555555556</v>
      </c>
      <c r="OA112" s="41">
        <v>0.14608055555555555</v>
      </c>
      <c r="OB112" s="41">
        <v>8.3030555555555566E-2</v>
      </c>
      <c r="OC112" s="41">
        <v>0.24307222222222225</v>
      </c>
      <c r="OD112" s="41">
        <v>0.10202222222222224</v>
      </c>
      <c r="OE112" s="41">
        <v>6.3222222222222207E-2</v>
      </c>
      <c r="OF112" s="41">
        <v>0.44476144444444432</v>
      </c>
      <c r="OG112" s="41">
        <v>0.41135466666666665</v>
      </c>
      <c r="OH112" s="41">
        <v>0.52307013888888876</v>
      </c>
      <c r="OI112" s="41">
        <v>0.4928327777777779</v>
      </c>
      <c r="OJ112" s="41">
        <v>0.18230711111111106</v>
      </c>
      <c r="OK112" s="41">
        <v>0.2797291111111111</v>
      </c>
      <c r="OL112" s="41">
        <v>0.28777711111111115</v>
      </c>
      <c r="OM112" s="41">
        <v>0.61424002777777764</v>
      </c>
      <c r="ON112" s="41">
        <v>0.58790977777777775</v>
      </c>
      <c r="OO112" s="41">
        <v>3.8800000000000001E-2</v>
      </c>
      <c r="OP112" s="41">
        <v>1.6648309166666666</v>
      </c>
      <c r="OQ112" s="41">
        <v>1.4457409722222225</v>
      </c>
      <c r="OR112" s="41">
        <v>0.55217083333333339</v>
      </c>
      <c r="OS112" s="41">
        <v>0.65745777777777781</v>
      </c>
      <c r="OT112" s="41">
        <v>0.65139852777777774</v>
      </c>
      <c r="OU112" s="41">
        <v>0.73339136111111136</v>
      </c>
      <c r="OV112" s="41">
        <v>14.569444444444445</v>
      </c>
      <c r="OW112" s="41">
        <v>17.348333333333333</v>
      </c>
      <c r="OX112" s="41">
        <v>16.621666666666663</v>
      </c>
      <c r="OY112" s="41">
        <v>15.43305555555555</v>
      </c>
      <c r="OZ112" s="41">
        <f t="shared" si="104"/>
        <v>2.052222222222218</v>
      </c>
      <c r="PA112" s="41">
        <v>40.781944444444456</v>
      </c>
      <c r="PB112" s="41">
        <f t="shared" si="105"/>
        <v>103.58613888888893</v>
      </c>
      <c r="PC112" s="41">
        <v>184</v>
      </c>
      <c r="PD112" s="41">
        <f t="shared" si="106"/>
        <v>80.413861111111075</v>
      </c>
      <c r="PE112" s="41">
        <v>0.26547499999999996</v>
      </c>
      <c r="PF112" s="41">
        <v>0.12719791666666669</v>
      </c>
      <c r="PG112" s="41">
        <v>0.12542499999999998</v>
      </c>
      <c r="PH112" s="41">
        <v>0.23959166666666665</v>
      </c>
      <c r="PI112" s="41">
        <v>0.10445833333333332</v>
      </c>
      <c r="PJ112" s="41">
        <v>7.5539583333333313E-2</v>
      </c>
      <c r="PK112" s="41">
        <v>0.43526912499999987</v>
      </c>
      <c r="PL112" s="41">
        <v>0.39347885416666667</v>
      </c>
      <c r="PM112" s="41">
        <v>0.3604772916666667</v>
      </c>
      <c r="PN112" s="41">
        <v>0.31604693749999996</v>
      </c>
      <c r="PO112" s="41">
        <v>0.10044214583333332</v>
      </c>
      <c r="PP112" s="41">
        <v>1.2996541666666667E-2</v>
      </c>
      <c r="PQ112" s="41">
        <v>0.35154400000000008</v>
      </c>
      <c r="PR112" s="41">
        <v>0.5565246041666666</v>
      </c>
      <c r="PS112" s="41">
        <v>0.52075954166666649</v>
      </c>
      <c r="PT112" s="41">
        <v>2.8918749999999997E-2</v>
      </c>
      <c r="PU112" s="41">
        <v>1.5891073750000002</v>
      </c>
      <c r="PV112" s="41">
        <v>1.3350924583333335</v>
      </c>
      <c r="PW112" s="41">
        <v>1.0224668125</v>
      </c>
      <c r="PX112" s="41">
        <v>0.81322433333333333</v>
      </c>
      <c r="PY112" s="41">
        <v>1.0208307083333334</v>
      </c>
      <c r="PZ112" s="41">
        <v>0.86139558333333355</v>
      </c>
      <c r="QA112" s="41">
        <v>24.61270833333333</v>
      </c>
      <c r="QB112" s="41">
        <v>28.423541666666662</v>
      </c>
      <c r="QC112" s="41">
        <v>27.778541666666666</v>
      </c>
      <c r="QD112" s="41">
        <v>26.291249999999994</v>
      </c>
      <c r="QE112" s="41">
        <f t="shared" si="107"/>
        <v>3.1658333333333353</v>
      </c>
      <c r="QF112" s="41">
        <v>73.647708333333284</v>
      </c>
      <c r="QG112" s="41">
        <f t="shared" si="108"/>
        <v>187.06517916666655</v>
      </c>
      <c r="QH112" s="41">
        <v>185</v>
      </c>
      <c r="QI112" s="41">
        <f t="shared" si="109"/>
        <v>-2.0651791666665531</v>
      </c>
      <c r="QJ112" s="41">
        <v>0.22669591836734695</v>
      </c>
      <c r="QK112" s="41">
        <v>0.15874897959183676</v>
      </c>
      <c r="QL112" s="41">
        <v>0.13544897959183674</v>
      </c>
      <c r="QM112" s="41">
        <v>0.16538979591836736</v>
      </c>
      <c r="QN112" s="41">
        <v>0.10933265306122449</v>
      </c>
      <c r="QO112" s="41">
        <v>7.9669387755102017E-2</v>
      </c>
      <c r="QP112" s="41">
        <v>0.34885602040816316</v>
      </c>
      <c r="QQ112" s="41">
        <v>0.20490312244897962</v>
      </c>
      <c r="QR112" s="41">
        <v>0.25184381632653063</v>
      </c>
      <c r="QS112" s="41">
        <v>0.1007911020408163</v>
      </c>
      <c r="QT112" s="41">
        <v>0.18519959183673468</v>
      </c>
      <c r="QU112" s="41">
        <v>8.0300897959183673E-2</v>
      </c>
      <c r="QV112" s="41">
        <v>0.17562138775510208</v>
      </c>
      <c r="QW112" s="41">
        <v>0.47908828571428574</v>
      </c>
      <c r="QX112" s="41">
        <v>0.35010016326530624</v>
      </c>
      <c r="QY112" s="41">
        <v>2.9663265306122455E-2</v>
      </c>
      <c r="QZ112" s="41">
        <v>1.0929451836734692</v>
      </c>
      <c r="RA112" s="41">
        <v>0.52634161224489784</v>
      </c>
      <c r="RB112" s="41">
        <v>0.70885448979591825</v>
      </c>
      <c r="RC112" s="41">
        <v>0.49870220408163257</v>
      </c>
      <c r="RD112" s="41">
        <v>0.75037736734693905</v>
      </c>
      <c r="RE112" s="41">
        <v>0.57058406122448979</v>
      </c>
      <c r="RF112" s="41">
        <v>26.364897959183679</v>
      </c>
      <c r="RG112" s="41">
        <v>36.15877551020408</v>
      </c>
      <c r="RH112" s="41">
        <v>35.487755102040829</v>
      </c>
      <c r="RI112" s="41">
        <v>32.680612244897965</v>
      </c>
      <c r="RJ112" s="41">
        <f t="shared" si="110"/>
        <v>9.1228571428571499</v>
      </c>
      <c r="RK112" s="41">
        <v>74.547142857142831</v>
      </c>
      <c r="RL112" s="41">
        <f t="shared" si="111"/>
        <v>189.34974285714279</v>
      </c>
      <c r="RM112" s="41">
        <v>197</v>
      </c>
      <c r="RN112" s="41">
        <f t="shared" si="112"/>
        <v>7.6502571428572139</v>
      </c>
      <c r="RO112" s="41">
        <v>0.21298400000000001</v>
      </c>
      <c r="RP112" s="41">
        <v>0.12636</v>
      </c>
      <c r="RQ112" s="41">
        <v>0.13216399999999998</v>
      </c>
      <c r="RR112" s="41">
        <v>0.15174799999999999</v>
      </c>
      <c r="RS112" s="41">
        <v>0.11397199999999998</v>
      </c>
      <c r="RT112" s="41">
        <v>7.6328000000000007E-2</v>
      </c>
      <c r="RU112" s="41">
        <v>0.30138956000000006</v>
      </c>
      <c r="RV112" s="41">
        <v>0.14191968000000002</v>
      </c>
      <c r="RW112" s="41">
        <v>0.23302748000000001</v>
      </c>
      <c r="RX112" s="41">
        <v>6.9270599999999988E-2</v>
      </c>
      <c r="RY112" s="41">
        <v>5.1243839999999999E-2</v>
      </c>
      <c r="RZ112" s="41">
        <v>-2.2175160000000006E-2</v>
      </c>
      <c r="SA112" s="41">
        <v>0.25424651999999998</v>
      </c>
      <c r="SB112" s="41">
        <v>0.47088004000000006</v>
      </c>
      <c r="SC112" s="41">
        <v>0.33041100000000007</v>
      </c>
      <c r="SD112" s="41">
        <v>3.7643999999999997E-2</v>
      </c>
      <c r="SE112" s="41">
        <v>0.8730468400000001</v>
      </c>
      <c r="SF112" s="41">
        <v>0.33418747999999993</v>
      </c>
      <c r="SG112" s="41">
        <v>1.1356250399999999</v>
      </c>
      <c r="SH112" s="41">
        <v>0.84828760000000003</v>
      </c>
      <c r="SI112" s="41">
        <v>1.1089127599999999</v>
      </c>
      <c r="SJ112" s="41">
        <v>0.87820999999999994</v>
      </c>
      <c r="SK112" s="41">
        <v>30.5212</v>
      </c>
      <c r="SL112" s="41">
        <v>40.185200000000002</v>
      </c>
      <c r="SM112" s="41">
        <v>39.432399999999994</v>
      </c>
      <c r="SN112" s="41">
        <v>37.692</v>
      </c>
      <c r="SO112" s="41">
        <f t="shared" si="113"/>
        <v>8.9111999999999938</v>
      </c>
      <c r="SP112" s="42">
        <v>75.979200000000006</v>
      </c>
      <c r="SQ112" s="42">
        <f t="shared" si="114"/>
        <v>192.98716800000003</v>
      </c>
      <c r="SR112" s="42">
        <v>202.5</v>
      </c>
      <c r="SS112" s="42">
        <f t="shared" si="115"/>
        <v>9.5128319999999746</v>
      </c>
      <c r="ST112" s="41">
        <v>0.195575</v>
      </c>
      <c r="SU112" s="41">
        <v>0.12762000000000001</v>
      </c>
      <c r="SV112" s="41">
        <v>0.14543250000000002</v>
      </c>
      <c r="SW112" s="41">
        <v>0.14846500000000001</v>
      </c>
      <c r="SX112" s="41">
        <v>0.11518250000000003</v>
      </c>
      <c r="SY112" s="41">
        <v>7.5062500000000004E-2</v>
      </c>
      <c r="SZ112" s="41">
        <v>0.25770265000000003</v>
      </c>
      <c r="TA112" s="41">
        <v>0.12605147499999997</v>
      </c>
      <c r="TB112" s="41">
        <v>0.14604002500000002</v>
      </c>
      <c r="TC112" s="41">
        <v>1.0086700000000001E-2</v>
      </c>
      <c r="TD112" s="41">
        <v>5.0782574999999996E-2</v>
      </c>
      <c r="TE112" s="41">
        <v>-6.569185000000001E-2</v>
      </c>
      <c r="TF112" s="41">
        <v>0.20957187499999996</v>
      </c>
      <c r="TG112" s="41">
        <v>0.44449657499999995</v>
      </c>
      <c r="TH112" s="41">
        <v>0.32859120000000008</v>
      </c>
      <c r="TI112" s="41">
        <v>4.0119999999999996E-2</v>
      </c>
      <c r="TJ112" s="41">
        <v>0.70020282500000008</v>
      </c>
      <c r="TK112" s="41">
        <v>0.29016652499999995</v>
      </c>
      <c r="TL112" s="41">
        <v>1.4787785750000002</v>
      </c>
      <c r="TM112" s="41">
        <v>0.8121634499999999</v>
      </c>
      <c r="TN112" s="41">
        <v>1.3974695500000001</v>
      </c>
      <c r="TO112" s="41">
        <v>0.84188707500000004</v>
      </c>
      <c r="TP112" s="41">
        <v>32.709749999999993</v>
      </c>
      <c r="TQ112" s="41">
        <v>45.754249999999999</v>
      </c>
      <c r="TR112" s="41">
        <v>45.211500000000015</v>
      </c>
      <c r="TS112" s="41">
        <v>42.097500000000011</v>
      </c>
      <c r="TT112" s="41">
        <f t="shared" si="62"/>
        <v>12.501750000000023</v>
      </c>
      <c r="TU112" s="41">
        <v>75.969749999999948</v>
      </c>
      <c r="TV112" s="41">
        <f t="shared" si="65"/>
        <v>192.96316499999986</v>
      </c>
      <c r="TW112" s="41">
        <v>207</v>
      </c>
      <c r="TX112" s="41">
        <f t="shared" si="66"/>
        <v>14.036835000000139</v>
      </c>
      <c r="TY112" s="41">
        <v>0.20138904109589045</v>
      </c>
      <c r="TZ112" s="41">
        <v>0.13033150684931505</v>
      </c>
      <c r="UA112" s="41">
        <v>0.14943150684931508</v>
      </c>
      <c r="UB112" s="41">
        <v>0.14437260273972596</v>
      </c>
      <c r="UC112" s="41">
        <v>0.12242328767123287</v>
      </c>
      <c r="UD112" s="41">
        <v>7.8472602739726005E-2</v>
      </c>
      <c r="UE112" s="41">
        <v>0.24247794520547947</v>
      </c>
      <c r="UF112" s="41">
        <v>8.2137301369863039E-2</v>
      </c>
      <c r="UG112" s="41">
        <v>0.14654778082191786</v>
      </c>
      <c r="UH112" s="41">
        <v>-1.7540068493150686E-2</v>
      </c>
      <c r="UI112" s="41">
        <v>3.0799219178082184E-2</v>
      </c>
      <c r="UJ112" s="41">
        <v>-6.8930671232876703E-2</v>
      </c>
      <c r="UK112" s="41">
        <v>0.21312715068493152</v>
      </c>
      <c r="UL112" s="41">
        <v>0.43785875342465769</v>
      </c>
      <c r="UM112" s="41">
        <v>0.29576338356164383</v>
      </c>
      <c r="UN112" s="41">
        <v>4.3950684931506848E-2</v>
      </c>
      <c r="UO112" s="41">
        <v>0.64594906849315037</v>
      </c>
      <c r="UP112" s="41">
        <v>0.18067178082191793</v>
      </c>
      <c r="UQ112" s="41">
        <v>1.4985695342465755</v>
      </c>
      <c r="UR112" s="41">
        <v>0.87615319178082218</v>
      </c>
      <c r="US112" s="41">
        <v>1.4125486301369867</v>
      </c>
      <c r="UT112" s="41">
        <v>0.89526750684931511</v>
      </c>
      <c r="UU112" s="41">
        <v>34.633150684931501</v>
      </c>
      <c r="UV112" s="41">
        <v>44.236027397260294</v>
      </c>
      <c r="UW112" s="41">
        <v>42.789999999999978</v>
      </c>
      <c r="UX112" s="41">
        <v>40.654794520547938</v>
      </c>
      <c r="UY112" s="41">
        <f t="shared" si="116"/>
        <v>8.1568493150684773</v>
      </c>
      <c r="UZ112" s="42">
        <v>75.988767123287545</v>
      </c>
      <c r="VA112" s="42">
        <f t="shared" si="117"/>
        <v>193.01146849315037</v>
      </c>
      <c r="VB112" s="42">
        <v>206</v>
      </c>
      <c r="VC112" s="42">
        <f t="shared" si="118"/>
        <v>12.988531506849625</v>
      </c>
      <c r="VD112" s="41">
        <f t="shared" si="124"/>
        <v>29.714700860824049</v>
      </c>
      <c r="VE112" s="41">
        <f t="shared" si="125"/>
        <v>29.257377390736423</v>
      </c>
      <c r="VF112" s="41">
        <f t="shared" si="120"/>
        <v>9.7263623408169053</v>
      </c>
    </row>
    <row r="113" spans="1:578" x14ac:dyDescent="0.25">
      <c r="A113" s="4">
        <v>2</v>
      </c>
      <c r="B113" s="4">
        <v>12</v>
      </c>
      <c r="C113" s="28">
        <v>1202</v>
      </c>
      <c r="D113" s="42">
        <v>-9999</v>
      </c>
      <c r="E113" s="42">
        <v>-9999</v>
      </c>
      <c r="F113" s="4">
        <v>2</v>
      </c>
      <c r="G113" s="4">
        <v>48.8</v>
      </c>
      <c r="H113" s="40">
        <v>171.29873417721518</v>
      </c>
      <c r="I113" s="40">
        <f t="shared" si="73"/>
        <v>220.09873417721519</v>
      </c>
      <c r="J113" s="41">
        <f t="shared" si="74"/>
        <v>0.45521971908420927</v>
      </c>
      <c r="K113" s="4" t="s">
        <v>1</v>
      </c>
      <c r="L113" s="42">
        <v>150</v>
      </c>
      <c r="M113" s="42">
        <f t="shared" si="122"/>
        <v>168.00000000000003</v>
      </c>
      <c r="N113" s="42">
        <v>-9999</v>
      </c>
      <c r="O113" s="42">
        <v>-9999</v>
      </c>
      <c r="P113" s="42">
        <v>-9999</v>
      </c>
      <c r="Q113" s="42">
        <v>-9999</v>
      </c>
      <c r="R113" s="42">
        <v>-9999</v>
      </c>
      <c r="S113" s="42">
        <v>-9999</v>
      </c>
      <c r="T113" s="42">
        <v>-9999</v>
      </c>
      <c r="U113" s="42">
        <v>-9999</v>
      </c>
      <c r="V113" s="42">
        <v>-9999</v>
      </c>
      <c r="W113" s="42">
        <v>-9999</v>
      </c>
      <c r="X113" s="42">
        <v>-9999</v>
      </c>
      <c r="Y113" s="42">
        <v>-9999</v>
      </c>
      <c r="Z113" s="42">
        <v>-9999</v>
      </c>
      <c r="AA113" s="42">
        <v>-9999</v>
      </c>
      <c r="AB113" s="42">
        <v>-9999</v>
      </c>
      <c r="AC113" s="42">
        <v>-9999</v>
      </c>
      <c r="AD113" s="42">
        <v>-9999</v>
      </c>
      <c r="AE113" s="42">
        <v>-9999</v>
      </c>
      <c r="AF113" s="42">
        <v>-9999</v>
      </c>
      <c r="AG113" s="42">
        <v>-9999</v>
      </c>
      <c r="AH113" s="42">
        <v>-9999</v>
      </c>
      <c r="AI113" s="42">
        <v>-9999</v>
      </c>
      <c r="AJ113" s="42">
        <v>-9999</v>
      </c>
      <c r="AK113" s="42">
        <v>-9999</v>
      </c>
      <c r="AL113" s="42">
        <v>-9999</v>
      </c>
      <c r="AM113" s="42">
        <v>-9999</v>
      </c>
      <c r="AN113" s="42">
        <v>-9999</v>
      </c>
      <c r="AO113" s="42">
        <v>-9999</v>
      </c>
      <c r="AP113" s="42">
        <v>-9999</v>
      </c>
      <c r="AQ113" s="42">
        <v>-9999</v>
      </c>
      <c r="AR113" s="42">
        <v>-9999</v>
      </c>
      <c r="AS113" s="42">
        <v>-9999</v>
      </c>
      <c r="AT113" s="42">
        <v>-9999</v>
      </c>
      <c r="AU113" s="42">
        <v>-9999</v>
      </c>
      <c r="AV113" s="42">
        <v>-9999</v>
      </c>
      <c r="AW113" s="42">
        <v>-9999</v>
      </c>
      <c r="AX113" s="42">
        <v>-9999</v>
      </c>
      <c r="AY113" s="42">
        <v>-9999</v>
      </c>
      <c r="AZ113" s="42">
        <v>-9999</v>
      </c>
      <c r="BA113" s="42">
        <v>-9999</v>
      </c>
      <c r="BB113" s="42">
        <v>-9999</v>
      </c>
      <c r="BC113" s="42">
        <v>-9999</v>
      </c>
      <c r="BD113" s="42">
        <v>-9999</v>
      </c>
      <c r="BE113" s="42">
        <v>-9999</v>
      </c>
      <c r="BF113" s="42">
        <v>-9999</v>
      </c>
      <c r="BG113" s="42">
        <v>-9999</v>
      </c>
      <c r="BH113" s="42">
        <v>-9999</v>
      </c>
      <c r="BI113" s="42">
        <v>-9999</v>
      </c>
      <c r="BJ113" s="42">
        <v>-9999</v>
      </c>
      <c r="BK113" s="42">
        <v>-9999</v>
      </c>
      <c r="BL113" s="42">
        <v>-9999</v>
      </c>
      <c r="BM113" s="42">
        <v>-9999</v>
      </c>
      <c r="BN113" s="42">
        <v>-9999</v>
      </c>
      <c r="BO113" s="42">
        <v>-9999</v>
      </c>
      <c r="BP113" s="42">
        <v>-9999</v>
      </c>
      <c r="BQ113" s="42">
        <v>-9999</v>
      </c>
      <c r="BR113" s="42">
        <v>-9999</v>
      </c>
      <c r="BS113" s="42">
        <v>-9999</v>
      </c>
      <c r="BT113" s="42">
        <v>-9999</v>
      </c>
      <c r="BU113" s="42">
        <v>-9999</v>
      </c>
      <c r="BV113" s="42">
        <v>-9999</v>
      </c>
      <c r="BW113" s="42">
        <v>-9999</v>
      </c>
      <c r="BX113" s="42">
        <v>-9999</v>
      </c>
      <c r="BY113" s="42">
        <v>-9999</v>
      </c>
      <c r="BZ113" s="42">
        <v>-9999</v>
      </c>
      <c r="CA113" s="42">
        <v>-9999</v>
      </c>
      <c r="CB113" s="42">
        <v>-9999</v>
      </c>
      <c r="CC113" s="42">
        <v>-9999</v>
      </c>
      <c r="CD113" s="63">
        <v>-9999</v>
      </c>
      <c r="CE113" s="60">
        <v>-9999</v>
      </c>
      <c r="CF113" s="42">
        <v>-9999</v>
      </c>
      <c r="CG113" s="42">
        <v>-9999</v>
      </c>
      <c r="CH113" s="61">
        <v>-9999</v>
      </c>
      <c r="CI113" s="60">
        <v>-9999</v>
      </c>
      <c r="CJ113" s="42">
        <v>-9999</v>
      </c>
      <c r="CK113" s="42">
        <v>-9999</v>
      </c>
      <c r="CL113" s="62">
        <v>-9999</v>
      </c>
      <c r="CM113" s="60">
        <v>-9999</v>
      </c>
      <c r="CN113" s="42">
        <v>-9999</v>
      </c>
      <c r="CO113" s="42">
        <v>-9999</v>
      </c>
      <c r="CP113" s="62">
        <v>-9999</v>
      </c>
      <c r="CQ113" s="60">
        <v>-9999</v>
      </c>
      <c r="CR113" s="42">
        <v>-9999</v>
      </c>
      <c r="CS113" s="42">
        <v>-9999</v>
      </c>
      <c r="CT113" s="8">
        <v>474.7</v>
      </c>
      <c r="CU113" s="8">
        <v>4.372926343729266</v>
      </c>
      <c r="CV113" s="8">
        <v>4.1338499999999998</v>
      </c>
      <c r="CW113" s="8">
        <v>1148.3242014103075</v>
      </c>
      <c r="CX113" s="25">
        <f t="shared" si="126"/>
        <v>1148.3242014103075</v>
      </c>
      <c r="CY113" s="25">
        <f t="shared" si="75"/>
        <v>1031.9565217391305</v>
      </c>
      <c r="CZ113" s="60">
        <v>-9999</v>
      </c>
      <c r="DA113" s="43">
        <v>3.16</v>
      </c>
      <c r="DB113" s="41">
        <f t="shared" si="76"/>
        <v>36.287044764565721</v>
      </c>
      <c r="DC113" s="41">
        <v>62</v>
      </c>
      <c r="DD113" s="41">
        <v>1221</v>
      </c>
      <c r="DE113" s="41">
        <f t="shared" si="70"/>
        <v>50.778050778050776</v>
      </c>
      <c r="DF113" s="41">
        <v>0</v>
      </c>
      <c r="DG113" s="41">
        <v>0.7641842105263158</v>
      </c>
      <c r="DH113" s="41">
        <v>0.56420526315789454</v>
      </c>
      <c r="DI113" s="41">
        <v>0.4854763157894737</v>
      </c>
      <c r="DJ113" s="41">
        <v>0.73041578947368446</v>
      </c>
      <c r="DK113" s="41">
        <v>0.4917894736842105</v>
      </c>
      <c r="DL113" s="41">
        <v>0.30668947368421057</v>
      </c>
      <c r="DM113" s="41">
        <v>0.21681544736842104</v>
      </c>
      <c r="DN113" s="41">
        <v>0.19517500000000002</v>
      </c>
      <c r="DO113" s="41">
        <v>0.22275857894736847</v>
      </c>
      <c r="DP113" s="41">
        <v>0.20117334210526314</v>
      </c>
      <c r="DQ113" s="41">
        <v>6.8730131578947362E-2</v>
      </c>
      <c r="DR113" s="41">
        <v>7.4977500000000016E-2</v>
      </c>
      <c r="DS113" s="41">
        <v>0.15031215789473684</v>
      </c>
      <c r="DT113" s="41">
        <v>0.4269439736842105</v>
      </c>
      <c r="DU113" s="41">
        <v>0.40829828947368424</v>
      </c>
      <c r="DV113" s="41">
        <v>0.18509999999999999</v>
      </c>
      <c r="DW113" s="41">
        <v>0.55434302631578924</v>
      </c>
      <c r="DX113" s="41">
        <v>0.48536863157894738</v>
      </c>
      <c r="DY113" s="41">
        <v>0.67371328947368414</v>
      </c>
      <c r="DZ113" s="41">
        <v>0.69291397368421048</v>
      </c>
      <c r="EA113" s="41">
        <v>0.71596173684210529</v>
      </c>
      <c r="EB113" s="41">
        <v>0.73240347368421055</v>
      </c>
      <c r="EC113" s="41">
        <v>21.406052631578952</v>
      </c>
      <c r="ED113" s="41">
        <v>23.494473684210526</v>
      </c>
      <c r="EE113" s="41">
        <v>24.259473684210526</v>
      </c>
      <c r="EF113" s="41">
        <v>25.561315789473678</v>
      </c>
      <c r="EG113" s="41">
        <f t="shared" si="77"/>
        <v>2.8534210526315746</v>
      </c>
      <c r="EH113" s="41">
        <v>38.017631578947373</v>
      </c>
      <c r="EI113" s="42">
        <f t="shared" si="78"/>
        <v>96.564784210526327</v>
      </c>
      <c r="EJ113" s="4">
        <v>105</v>
      </c>
      <c r="EK113" s="40">
        <f t="shared" si="79"/>
        <v>8.4352157894736735</v>
      </c>
      <c r="EL113" s="41">
        <v>0.72497222222222213</v>
      </c>
      <c r="EM113" s="41">
        <v>0.52066388888888882</v>
      </c>
      <c r="EN113" s="41">
        <v>0.43288333333333334</v>
      </c>
      <c r="EO113" s="41">
        <v>0.68922777777777777</v>
      </c>
      <c r="EP113" s="41">
        <v>0.44276944444444444</v>
      </c>
      <c r="EQ113" s="41">
        <v>0.27664166666666667</v>
      </c>
      <c r="ER113" s="41">
        <v>0.2417320277777778</v>
      </c>
      <c r="ES113" s="41">
        <v>0.21763691666666665</v>
      </c>
      <c r="ET113" s="41">
        <v>0.25209802777777779</v>
      </c>
      <c r="EU113" s="41">
        <v>0.22813222222222221</v>
      </c>
      <c r="EV113" s="41">
        <v>8.090619444444444E-2</v>
      </c>
      <c r="EW113" s="41">
        <v>9.1911277777777786E-2</v>
      </c>
      <c r="EX113" s="41">
        <v>0.16402261111111108</v>
      </c>
      <c r="EY113" s="41">
        <v>0.4474789999999999</v>
      </c>
      <c r="EZ113" s="41">
        <v>0.42691024999999999</v>
      </c>
      <c r="FA113" s="41">
        <v>0.16612777777777779</v>
      </c>
      <c r="FB113" s="41">
        <v>0.63844350000000005</v>
      </c>
      <c r="FC113" s="41">
        <v>0.55718774999999998</v>
      </c>
      <c r="FD113" s="41">
        <v>0.65072777777777757</v>
      </c>
      <c r="FE113" s="41">
        <v>0.678725111111111</v>
      </c>
      <c r="FF113" s="41">
        <v>0.6995782222222221</v>
      </c>
      <c r="FG113" s="41">
        <v>0.72343000000000002</v>
      </c>
      <c r="FH113" s="41">
        <v>20.938333333333322</v>
      </c>
      <c r="FI113" s="41">
        <v>22.141111111111112</v>
      </c>
      <c r="FJ113" s="41">
        <v>23.013333333333335</v>
      </c>
      <c r="FK113" s="41">
        <v>24.453055555555554</v>
      </c>
      <c r="FL113" s="41">
        <f t="shared" si="80"/>
        <v>2.0750000000000135</v>
      </c>
      <c r="FM113" s="41">
        <v>39.774999999999991</v>
      </c>
      <c r="FN113" s="40">
        <f t="shared" si="81"/>
        <v>101.02849999999998</v>
      </c>
      <c r="FO113" s="4">
        <v>105</v>
      </c>
      <c r="FP113" s="40">
        <f t="shared" si="82"/>
        <v>3.9715000000000202</v>
      </c>
      <c r="FQ113" s="41">
        <v>0.72628085106382978</v>
      </c>
      <c r="FR113" s="41">
        <v>0.52210000000000001</v>
      </c>
      <c r="FS113" s="41">
        <v>0.41697872340425529</v>
      </c>
      <c r="FT113" s="41">
        <v>0.69850425531914884</v>
      </c>
      <c r="FU113" s="41">
        <v>0.42461702127659567</v>
      </c>
      <c r="FV113" s="41">
        <v>0.27764468085106381</v>
      </c>
      <c r="FW113" s="41">
        <v>0.26204146808510637</v>
      </c>
      <c r="FX113" s="41">
        <v>0.24375829787234043</v>
      </c>
      <c r="FY113" s="41">
        <v>0.27034306382978723</v>
      </c>
      <c r="FZ113" s="41">
        <v>0.25214914893617024</v>
      </c>
      <c r="GA113" s="41">
        <v>0.10324510638297871</v>
      </c>
      <c r="GB113" s="41">
        <v>0.11213351063829786</v>
      </c>
      <c r="GC113" s="41">
        <v>0.16324791489361704</v>
      </c>
      <c r="GD113" s="41">
        <v>0.44665531914893625</v>
      </c>
      <c r="GE113" s="41">
        <v>0.43088338297872331</v>
      </c>
      <c r="GF113" s="41">
        <v>0.14697234042553192</v>
      </c>
      <c r="GG113" s="41">
        <v>0.71206725531914905</v>
      </c>
      <c r="GH113" s="41">
        <v>0.64664965957446807</v>
      </c>
      <c r="GI113" s="41">
        <v>0.60508478723404235</v>
      </c>
      <c r="GJ113" s="41">
        <v>0.62383238297872334</v>
      </c>
      <c r="GK113" s="41">
        <v>0.66017946808510652</v>
      </c>
      <c r="GL113" s="41">
        <v>0.67615440425531914</v>
      </c>
      <c r="GM113" s="41">
        <v>20.673617021276598</v>
      </c>
      <c r="GN113" s="41">
        <v>25.913191489361704</v>
      </c>
      <c r="GO113" s="41">
        <v>26.532765957446809</v>
      </c>
      <c r="GP113" s="41">
        <v>27.643829787234043</v>
      </c>
      <c r="GQ113" s="41">
        <f t="shared" si="83"/>
        <v>5.8591489361702109</v>
      </c>
      <c r="GR113" s="40">
        <v>39.948936170212775</v>
      </c>
      <c r="GS113" s="40">
        <f t="shared" si="84"/>
        <v>101.47029787234045</v>
      </c>
      <c r="GT113" s="4">
        <v>104</v>
      </c>
      <c r="GU113" s="41">
        <f t="shared" si="85"/>
        <v>2.5297021276595473</v>
      </c>
      <c r="GV113" s="41">
        <v>0.74465098039215694</v>
      </c>
      <c r="GW113" s="41">
        <v>0.51687450980392147</v>
      </c>
      <c r="GX113" s="41">
        <v>0.38463725490196088</v>
      </c>
      <c r="GY113" s="41">
        <v>0.71314313725490208</v>
      </c>
      <c r="GZ113" s="41">
        <v>0.4004843137254902</v>
      </c>
      <c r="HA113" s="41">
        <v>0.26519411764705886</v>
      </c>
      <c r="HB113" s="41">
        <v>0.30035954901960776</v>
      </c>
      <c r="HC113" s="41">
        <v>0.28068268627450982</v>
      </c>
      <c r="HD113" s="41">
        <v>0.31871835294117651</v>
      </c>
      <c r="HE113" s="41">
        <v>0.29929294117647059</v>
      </c>
      <c r="HF113" s="41">
        <v>0.12720552941176469</v>
      </c>
      <c r="HG113" s="41">
        <v>0.1471854117647059</v>
      </c>
      <c r="HH113" s="41">
        <v>0.18022799999999997</v>
      </c>
      <c r="HI113" s="41">
        <v>0.47441517647058817</v>
      </c>
      <c r="HJ113" s="41">
        <v>0.45760784313725494</v>
      </c>
      <c r="HK113" s="41">
        <v>0.13529019607843135</v>
      </c>
      <c r="HL113" s="41">
        <v>0.86430835294117647</v>
      </c>
      <c r="HM113" s="41">
        <v>0.7855108039215688</v>
      </c>
      <c r="HN113" s="41">
        <v>0.56777025490196076</v>
      </c>
      <c r="HO113" s="41">
        <v>0.60254111764705875</v>
      </c>
      <c r="HP113" s="41">
        <v>0.63356060784313728</v>
      </c>
      <c r="HQ113" s="41">
        <v>0.66296080392156842</v>
      </c>
      <c r="HR113" s="41">
        <v>14.990784313725497</v>
      </c>
      <c r="HS113" s="41">
        <v>20.111372549019606</v>
      </c>
      <c r="HT113" s="41">
        <v>20.726470588235294</v>
      </c>
      <c r="HU113" s="41">
        <v>21.460980392156859</v>
      </c>
      <c r="HV113" s="41">
        <f t="shared" si="86"/>
        <v>5.7356862745097974</v>
      </c>
      <c r="HW113" s="41">
        <v>39.566274509803925</v>
      </c>
      <c r="HX113" s="41">
        <f t="shared" si="87"/>
        <v>100.49833725490197</v>
      </c>
      <c r="HY113" s="4">
        <v>106</v>
      </c>
      <c r="HZ113" s="40">
        <f t="shared" si="88"/>
        <v>5.5016627450980309</v>
      </c>
      <c r="IA113" s="41">
        <v>0.70365892857142864</v>
      </c>
      <c r="IB113" s="41">
        <v>0.4432678571428571</v>
      </c>
      <c r="IC113" s="41">
        <v>0.29329285714285708</v>
      </c>
      <c r="ID113" s="41">
        <v>0.65237500000000004</v>
      </c>
      <c r="IE113" s="41">
        <v>0.32630892857142857</v>
      </c>
      <c r="IF113" s="41">
        <v>0.21220357142857141</v>
      </c>
      <c r="IG113" s="41">
        <v>0.36641341071428568</v>
      </c>
      <c r="IH113" s="41">
        <v>0.33341296428571443</v>
      </c>
      <c r="II113" s="41">
        <v>0.41190653571428565</v>
      </c>
      <c r="IJ113" s="41">
        <v>0.38020760714285712</v>
      </c>
      <c r="IK113" s="41">
        <v>0.1531291071428571</v>
      </c>
      <c r="IL113" s="41">
        <v>0.20531662500000003</v>
      </c>
      <c r="IM113" s="41">
        <v>0.22655410714285715</v>
      </c>
      <c r="IN113" s="41">
        <v>0.53620578571428579</v>
      </c>
      <c r="IO113" s="41">
        <v>0.50882882142857144</v>
      </c>
      <c r="IP113" s="41">
        <v>0.11410535714285716</v>
      </c>
      <c r="IQ113" s="41">
        <v>1.1726512499999999</v>
      </c>
      <c r="IR113" s="41">
        <v>1.014067767857143</v>
      </c>
      <c r="IS113" s="41">
        <v>0.55322792857142866</v>
      </c>
      <c r="IT113" s="41">
        <v>0.62320403571428584</v>
      </c>
      <c r="IU113" s="41">
        <v>0.63562648214285711</v>
      </c>
      <c r="IV113" s="41">
        <v>0.69265364285714282</v>
      </c>
      <c r="IW113" s="41">
        <v>21.536964285714273</v>
      </c>
      <c r="IX113" s="41">
        <v>24.388928571428561</v>
      </c>
      <c r="IY113" s="41">
        <v>24.662500000000001</v>
      </c>
      <c r="IZ113" s="41">
        <v>24.870000000000005</v>
      </c>
      <c r="JA113" s="41">
        <f t="shared" si="89"/>
        <v>3.1255357142857285</v>
      </c>
      <c r="JB113" s="41">
        <v>42.173928571428576</v>
      </c>
      <c r="JC113" s="41">
        <f t="shared" si="90"/>
        <v>107.12177857142858</v>
      </c>
      <c r="JD113" s="41">
        <v>112</v>
      </c>
      <c r="JE113" s="41">
        <f t="shared" si="91"/>
        <v>4.8782214285714218</v>
      </c>
      <c r="JF113" s="41">
        <v>0.65297647058823527</v>
      </c>
      <c r="JG113" s="41">
        <v>0.38395882352941169</v>
      </c>
      <c r="JH113" s="41">
        <v>0.23204411764705887</v>
      </c>
      <c r="JI113" s="41">
        <v>0.60081176470588227</v>
      </c>
      <c r="JJ113" s="41">
        <v>0.2630764705882353</v>
      </c>
      <c r="JK113" s="41">
        <v>0.1788323529411765</v>
      </c>
      <c r="JL113" s="41">
        <v>0.42535673529411766</v>
      </c>
      <c r="JM113" s="41">
        <v>0.39089317647058819</v>
      </c>
      <c r="JN113" s="41">
        <v>0.47587191176470589</v>
      </c>
      <c r="JO113" s="41">
        <v>0.4433652352941177</v>
      </c>
      <c r="JP113" s="41">
        <v>0.18792355882352937</v>
      </c>
      <c r="JQ113" s="41">
        <v>0.24889752941176474</v>
      </c>
      <c r="JR113" s="41">
        <v>0.25881132352941177</v>
      </c>
      <c r="JS113" s="41">
        <v>0.56949358823529406</v>
      </c>
      <c r="JT113" s="41">
        <v>0.54088235294117637</v>
      </c>
      <c r="JU113" s="41">
        <v>8.4244117647058817E-2</v>
      </c>
      <c r="JV113" s="41">
        <v>1.5019359705882354</v>
      </c>
      <c r="JW113" s="41">
        <v>1.3016627647058823</v>
      </c>
      <c r="JX113" s="41">
        <v>0.54671017647058828</v>
      </c>
      <c r="JY113" s="41">
        <v>0.61103238235294122</v>
      </c>
      <c r="JZ113" s="41">
        <v>0.63973426470588213</v>
      </c>
      <c r="KA113" s="41">
        <v>0.6907072058823529</v>
      </c>
      <c r="KB113" s="41">
        <v>23.384117647058826</v>
      </c>
      <c r="KC113" s="41">
        <v>23.867352941176474</v>
      </c>
      <c r="KD113" s="41">
        <v>24.074411764705882</v>
      </c>
      <c r="KE113" s="41">
        <v>24.010294117647064</v>
      </c>
      <c r="KF113" s="41">
        <f t="shared" si="92"/>
        <v>0.69029411764705628</v>
      </c>
      <c r="KG113" s="41">
        <v>43.670882352941177</v>
      </c>
      <c r="KH113" s="41">
        <f t="shared" si="93"/>
        <v>110.9240411764706</v>
      </c>
      <c r="KI113" s="41">
        <v>120</v>
      </c>
      <c r="KJ113" s="41">
        <f t="shared" si="94"/>
        <v>9.0759588235294046</v>
      </c>
      <c r="KK113" s="41">
        <v>0.40676285714285709</v>
      </c>
      <c r="KL113" s="41">
        <v>0.22744857142857144</v>
      </c>
      <c r="KM113" s="41">
        <v>0.12637714285714288</v>
      </c>
      <c r="KN113" s="41">
        <v>0.37621428571428578</v>
      </c>
      <c r="KO113" s="41">
        <v>0.14949142857142855</v>
      </c>
      <c r="KP113" s="41">
        <v>0.10308285714285713</v>
      </c>
      <c r="KQ113" s="41">
        <v>0.46201285714285711</v>
      </c>
      <c r="KR113" s="41">
        <v>0.43150368571428577</v>
      </c>
      <c r="KS113" s="41">
        <v>0.52620282857142853</v>
      </c>
      <c r="KT113" s="41">
        <v>0.49810931428571426</v>
      </c>
      <c r="KU113" s="41">
        <v>0.20778388571428577</v>
      </c>
      <c r="KV113" s="41">
        <v>0.28799637142857143</v>
      </c>
      <c r="KW113" s="41">
        <v>0.28217702857142851</v>
      </c>
      <c r="KX113" s="41">
        <v>0.59491597142857167</v>
      </c>
      <c r="KY113" s="41">
        <v>0.5697458571428573</v>
      </c>
      <c r="KZ113" s="41">
        <v>4.6408571428571438E-2</v>
      </c>
      <c r="LA113" s="41">
        <v>1.7467804285714286</v>
      </c>
      <c r="LB113" s="41">
        <v>1.5388654857142856</v>
      </c>
      <c r="LC113" s="41">
        <v>0.53859288571428565</v>
      </c>
      <c r="LD113" s="41">
        <v>0.6130031714285713</v>
      </c>
      <c r="LE113" s="41">
        <v>0.63964357142857153</v>
      </c>
      <c r="LF113" s="41">
        <v>0.69773788571428574</v>
      </c>
      <c r="LG113" s="41">
        <v>19.209999999999994</v>
      </c>
      <c r="LH113" s="41">
        <v>18.63514285714286</v>
      </c>
      <c r="LI113" s="41">
        <v>18.622857142857136</v>
      </c>
      <c r="LJ113" s="41">
        <v>17.880571428571425</v>
      </c>
      <c r="LK113" s="41">
        <f t="shared" si="95"/>
        <v>-0.58714285714285808</v>
      </c>
      <c r="LL113" s="41">
        <v>56.975714285714297</v>
      </c>
      <c r="LM113" s="41">
        <f t="shared" si="96"/>
        <v>144.71831428571431</v>
      </c>
      <c r="LN113" s="41">
        <v>150</v>
      </c>
      <c r="LO113" s="41">
        <f t="shared" si="97"/>
        <v>5.2816857142856861</v>
      </c>
      <c r="LP113" s="41">
        <v>0.33026578947368429</v>
      </c>
      <c r="LQ113" s="41">
        <v>0.16623157894736837</v>
      </c>
      <c r="LR113" s="41">
        <v>7.3597368421052606E-2</v>
      </c>
      <c r="LS113" s="41">
        <v>0.30722368421052632</v>
      </c>
      <c r="LT113" s="41">
        <v>9.3010526315789488E-2</v>
      </c>
      <c r="LU113" s="41">
        <v>6.3999999999999974E-2</v>
      </c>
      <c r="LV113" s="41">
        <v>0.55982744736842094</v>
      </c>
      <c r="LW113" s="41">
        <v>0.5351840789473683</v>
      </c>
      <c r="LX113" s="41">
        <v>0.63601826315789478</v>
      </c>
      <c r="LY113" s="41">
        <v>0.61404165789473675</v>
      </c>
      <c r="LZ113" s="41">
        <v>0.28373726315789477</v>
      </c>
      <c r="MA113" s="41">
        <v>0.39095652631578948</v>
      </c>
      <c r="MB113" s="41">
        <v>0.32944763157894741</v>
      </c>
      <c r="MC113" s="41">
        <v>0.67485931578947378</v>
      </c>
      <c r="MD113" s="41">
        <v>0.6547303157894736</v>
      </c>
      <c r="ME113" s="41">
        <v>2.9010526315789476E-2</v>
      </c>
      <c r="MF113" s="41">
        <v>2.6048982105263154</v>
      </c>
      <c r="MG113" s="41">
        <v>2.3499659210526311</v>
      </c>
      <c r="MH113" s="41">
        <v>0.51825599999999994</v>
      </c>
      <c r="MI113" s="41">
        <v>0.5907148157894736</v>
      </c>
      <c r="MJ113" s="41">
        <v>0.63670921052631591</v>
      </c>
      <c r="MK113" s="41">
        <v>0.69085573684210522</v>
      </c>
      <c r="ML113" s="41">
        <v>22.464473684210525</v>
      </c>
      <c r="MM113" s="41">
        <v>21.625526315789482</v>
      </c>
      <c r="MN113" s="41">
        <v>21.522368421052633</v>
      </c>
      <c r="MO113" s="41">
        <v>21.237368421052633</v>
      </c>
      <c r="MP113" s="41">
        <f t="shared" si="98"/>
        <v>-0.94210526315789167</v>
      </c>
      <c r="MQ113" s="41">
        <v>59.660789473684211</v>
      </c>
      <c r="MR113" s="41">
        <f t="shared" si="99"/>
        <v>151.5384052631579</v>
      </c>
      <c r="MS113" s="41">
        <v>150</v>
      </c>
      <c r="MT113" s="41">
        <f t="shared" si="100"/>
        <v>-1.5384052631578982</v>
      </c>
      <c r="MU113" s="41">
        <v>0.32091206896551733</v>
      </c>
      <c r="MV113" s="41">
        <v>0.1556040229885057</v>
      </c>
      <c r="MW113" s="41">
        <v>6.8345977011494266E-2</v>
      </c>
      <c r="MX113" s="41">
        <v>0.29123563218390808</v>
      </c>
      <c r="MY113" s="41">
        <v>0.1110103448275862</v>
      </c>
      <c r="MZ113" s="41">
        <v>6.1026436781609218E-2</v>
      </c>
      <c r="NA113" s="41">
        <v>0.48831325287356303</v>
      </c>
      <c r="NB113" s="41">
        <v>0.45110946551724124</v>
      </c>
      <c r="NC113" s="41">
        <v>0.64890852873563243</v>
      </c>
      <c r="ND113" s="41">
        <v>0.62027161494252858</v>
      </c>
      <c r="NE113" s="41">
        <v>0.1728286666666666</v>
      </c>
      <c r="NF113" s="41">
        <v>0.39081086206896548</v>
      </c>
      <c r="NG113" s="41">
        <v>0.34681037356321831</v>
      </c>
      <c r="NH113" s="41">
        <v>0.68042372413793151</v>
      </c>
      <c r="NI113" s="41">
        <v>0.65365998275862047</v>
      </c>
      <c r="NJ113" s="41">
        <v>4.9983908045976994E-2</v>
      </c>
      <c r="NK113" s="41">
        <v>1.985639896551723</v>
      </c>
      <c r="NL113" s="41">
        <v>1.7064876954022978</v>
      </c>
      <c r="NM113" s="41">
        <v>0.53451464942528737</v>
      </c>
      <c r="NN113" s="41">
        <v>0.7223679540229887</v>
      </c>
      <c r="NO113" s="41">
        <v>0.65391645977011481</v>
      </c>
      <c r="NP113" s="41">
        <v>0.79341077011494232</v>
      </c>
      <c r="NQ113" s="41">
        <v>23.067931034482747</v>
      </c>
      <c r="NR113" s="41">
        <v>23.093333333333351</v>
      </c>
      <c r="NS113" s="41">
        <v>23.545344827586192</v>
      </c>
      <c r="NT113" s="41">
        <v>22.717528735632207</v>
      </c>
      <c r="NU113" s="41">
        <f t="shared" si="101"/>
        <v>0.47741379310344456</v>
      </c>
      <c r="NV113" s="41">
        <v>75.217758620689381</v>
      </c>
      <c r="NW113" s="41">
        <f t="shared" si="102"/>
        <v>191.05310689655104</v>
      </c>
      <c r="NX113" s="41">
        <v>174</v>
      </c>
      <c r="NY113" s="41">
        <f t="shared" si="103"/>
        <v>-17.053106896551043</v>
      </c>
      <c r="NZ113" s="41">
        <v>0.28462432432432438</v>
      </c>
      <c r="OA113" s="41">
        <v>0.13718378378378376</v>
      </c>
      <c r="OB113" s="41">
        <v>5.8210810810810809E-2</v>
      </c>
      <c r="OC113" s="41">
        <v>0.25987297297297302</v>
      </c>
      <c r="OD113" s="41">
        <v>7.5754054054054068E-2</v>
      </c>
      <c r="OE113" s="41">
        <v>5.285405405405405E-2</v>
      </c>
      <c r="OF113" s="41">
        <v>0.57904364864864877</v>
      </c>
      <c r="OG113" s="41">
        <v>0.54838345945945954</v>
      </c>
      <c r="OH113" s="41">
        <v>0.66020799999999968</v>
      </c>
      <c r="OI113" s="41">
        <v>0.63432483783783788</v>
      </c>
      <c r="OJ113" s="41">
        <v>0.28961935135135147</v>
      </c>
      <c r="OK113" s="41">
        <v>0.40687886486486491</v>
      </c>
      <c r="OL113" s="41">
        <v>0.34892986486486477</v>
      </c>
      <c r="OM113" s="41">
        <v>0.68640975675675675</v>
      </c>
      <c r="ON113" s="41">
        <v>0.6616731081081082</v>
      </c>
      <c r="OO113" s="41">
        <v>2.2899999999999997E-2</v>
      </c>
      <c r="OP113" s="41">
        <v>2.8069560810810814</v>
      </c>
      <c r="OQ113" s="41">
        <v>2.475970405405405</v>
      </c>
      <c r="OR113" s="41">
        <v>0.52893386486486482</v>
      </c>
      <c r="OS113" s="41">
        <v>0.60366781081081067</v>
      </c>
      <c r="OT113" s="41">
        <v>0.65017262162162159</v>
      </c>
      <c r="OU113" s="41">
        <v>0.70542548648648651</v>
      </c>
      <c r="OV113" s="41">
        <v>15.338108108108107</v>
      </c>
      <c r="OW113" s="41">
        <v>15.281891891891894</v>
      </c>
      <c r="OX113" s="41">
        <v>15.600270270270272</v>
      </c>
      <c r="OY113" s="41">
        <v>15.147567567567572</v>
      </c>
      <c r="OZ113" s="41">
        <f t="shared" si="104"/>
        <v>0.26216216216216459</v>
      </c>
      <c r="PA113" s="41">
        <v>47.63486486486488</v>
      </c>
      <c r="PB113" s="41">
        <f t="shared" si="105"/>
        <v>120.9925567567568</v>
      </c>
      <c r="PC113" s="41">
        <v>184</v>
      </c>
      <c r="PD113" s="41">
        <f t="shared" si="106"/>
        <v>63.007443243243202</v>
      </c>
      <c r="PE113" s="41">
        <v>0.29235833333333328</v>
      </c>
      <c r="PF113" s="41">
        <v>0.12156666666666666</v>
      </c>
      <c r="PG113" s="41">
        <v>8.9203333333333315E-2</v>
      </c>
      <c r="PH113" s="41">
        <v>0.26034166666666658</v>
      </c>
      <c r="PI113" s="41">
        <v>8.7073333333333322E-2</v>
      </c>
      <c r="PJ113" s="41">
        <v>6.5111666666666679E-2</v>
      </c>
      <c r="PK113" s="41">
        <v>0.54031111666666676</v>
      </c>
      <c r="PL113" s="41">
        <v>0.49849091666666678</v>
      </c>
      <c r="PM113" s="41">
        <v>0.53253266666666677</v>
      </c>
      <c r="PN113" s="41">
        <v>0.49039108333333331</v>
      </c>
      <c r="PO113" s="41">
        <v>0.16605016666666667</v>
      </c>
      <c r="PP113" s="41">
        <v>0.15553295</v>
      </c>
      <c r="PQ113" s="41">
        <v>0.41200371666666652</v>
      </c>
      <c r="PR113" s="41">
        <v>0.63547423333333342</v>
      </c>
      <c r="PS113" s="41">
        <v>0.60014198333333346</v>
      </c>
      <c r="PT113" s="41">
        <v>2.1961666666666657E-2</v>
      </c>
      <c r="PU113" s="41">
        <v>2.3855002166666668</v>
      </c>
      <c r="PV113" s="41">
        <v>2.0143003500000001</v>
      </c>
      <c r="PW113" s="41">
        <v>0.77631431666666662</v>
      </c>
      <c r="PX113" s="41">
        <v>0.76457553333333317</v>
      </c>
      <c r="PY113" s="41">
        <v>0.84133966666666682</v>
      </c>
      <c r="PZ113" s="41">
        <v>0.83303174999999985</v>
      </c>
      <c r="QA113" s="41">
        <v>24.374666666666663</v>
      </c>
      <c r="QB113" s="41">
        <v>25.649833333333344</v>
      </c>
      <c r="QC113" s="41">
        <v>25.751333333333328</v>
      </c>
      <c r="QD113" s="41">
        <v>25.24966666666667</v>
      </c>
      <c r="QE113" s="41">
        <f t="shared" si="107"/>
        <v>1.3766666666666652</v>
      </c>
      <c r="QF113" s="41">
        <v>72.502999999999943</v>
      </c>
      <c r="QG113" s="41">
        <f t="shared" si="108"/>
        <v>184.15761999999987</v>
      </c>
      <c r="QH113" s="41">
        <v>185</v>
      </c>
      <c r="QI113" s="41">
        <f t="shared" si="109"/>
        <v>0.84238000000013358</v>
      </c>
      <c r="QJ113" s="41">
        <v>0.24348181818181819</v>
      </c>
      <c r="QK113" s="41">
        <v>0.15269393939393938</v>
      </c>
      <c r="QL113" s="41">
        <v>0.10731515151515156</v>
      </c>
      <c r="QM113" s="41">
        <v>0.17550909090909092</v>
      </c>
      <c r="QN113" s="41">
        <v>9.0593939393939407E-2</v>
      </c>
      <c r="QO113" s="41">
        <v>7.1939393939393942E-2</v>
      </c>
      <c r="QP113" s="41">
        <v>0.45694127272727281</v>
      </c>
      <c r="QQ113" s="41">
        <v>0.31921772727272718</v>
      </c>
      <c r="QR113" s="41">
        <v>0.38863903030303021</v>
      </c>
      <c r="QS113" s="41">
        <v>0.24212724242424244</v>
      </c>
      <c r="QT113" s="41">
        <v>0.25511600000000006</v>
      </c>
      <c r="QU113" s="41">
        <v>0.17543784848484845</v>
      </c>
      <c r="QV113" s="41">
        <v>0.22894287878787878</v>
      </c>
      <c r="QW113" s="41">
        <v>0.54377784848484856</v>
      </c>
      <c r="QX113" s="41">
        <v>0.4188675151515151</v>
      </c>
      <c r="QY113" s="41">
        <v>1.8654545454545458E-2</v>
      </c>
      <c r="QZ113" s="41">
        <v>1.7030956363636365</v>
      </c>
      <c r="RA113" s="41">
        <v>0.94623890909090913</v>
      </c>
      <c r="RB113" s="41">
        <v>0.59195030303030316</v>
      </c>
      <c r="RC113" s="41">
        <v>0.49933293939393936</v>
      </c>
      <c r="RD113" s="41">
        <v>0.66580763636363649</v>
      </c>
      <c r="RE113" s="41">
        <v>0.59086606060606062</v>
      </c>
      <c r="RF113" s="41">
        <v>26.133636363636377</v>
      </c>
      <c r="RG113" s="41">
        <v>30.88030303030304</v>
      </c>
      <c r="RH113" s="41">
        <v>31.478787878787877</v>
      </c>
      <c r="RI113" s="41">
        <v>30.120303030303035</v>
      </c>
      <c r="RJ113" s="41">
        <f t="shared" si="110"/>
        <v>5.3451515151514997</v>
      </c>
      <c r="RK113" s="41">
        <v>75.176060606060602</v>
      </c>
      <c r="RL113" s="41">
        <f t="shared" si="111"/>
        <v>190.94719393939394</v>
      </c>
      <c r="RM113" s="41">
        <v>197</v>
      </c>
      <c r="RN113" s="41">
        <f t="shared" si="112"/>
        <v>6.0528060606060592</v>
      </c>
      <c r="RO113" s="41">
        <v>0.22191600000000006</v>
      </c>
      <c r="RP113" s="41">
        <v>0.11962800000000001</v>
      </c>
      <c r="RQ113" s="41">
        <v>0.11709999999999997</v>
      </c>
      <c r="RR113" s="41">
        <v>0.15582799999999997</v>
      </c>
      <c r="RS113" s="41">
        <v>0.10220000000000001</v>
      </c>
      <c r="RT113" s="41">
        <v>7.060799999999999E-2</v>
      </c>
      <c r="RU113" s="41">
        <v>0.36894368000000005</v>
      </c>
      <c r="RV113" s="41">
        <v>0.20792784</v>
      </c>
      <c r="RW113" s="41">
        <v>0.30910955999999995</v>
      </c>
      <c r="RX113" s="41">
        <v>0.14249775999999995</v>
      </c>
      <c r="RY113" s="41">
        <v>7.8311599999999995E-2</v>
      </c>
      <c r="RZ113" s="41">
        <v>1.101796E-2</v>
      </c>
      <c r="SA113" s="41">
        <v>0.29908708000000006</v>
      </c>
      <c r="SB113" s="41">
        <v>0.51704403999999993</v>
      </c>
      <c r="SC113" s="41">
        <v>0.37674540000000001</v>
      </c>
      <c r="SD113" s="41">
        <v>3.1592000000000002E-2</v>
      </c>
      <c r="SE113" s="41">
        <v>1.1762094400000001</v>
      </c>
      <c r="SF113" s="41">
        <v>0.52879323999999994</v>
      </c>
      <c r="SG113" s="41">
        <v>0.97506592000000003</v>
      </c>
      <c r="SH113" s="41">
        <v>0.81186303999999998</v>
      </c>
      <c r="SI113" s="41">
        <v>0.97901331999999996</v>
      </c>
      <c r="SJ113" s="41">
        <v>0.85327355999999999</v>
      </c>
      <c r="SK113" s="41">
        <v>29.942400000000003</v>
      </c>
      <c r="SL113" s="41">
        <v>35.882000000000005</v>
      </c>
      <c r="SM113" s="41">
        <v>36.398000000000003</v>
      </c>
      <c r="SN113" s="41">
        <v>36.047200000000004</v>
      </c>
      <c r="SO113" s="41">
        <f t="shared" si="113"/>
        <v>6.4556000000000004</v>
      </c>
      <c r="SP113" s="42">
        <v>73.592399999999998</v>
      </c>
      <c r="SQ113" s="42">
        <f t="shared" si="114"/>
        <v>186.92469599999998</v>
      </c>
      <c r="SR113" s="42">
        <v>202.5</v>
      </c>
      <c r="SS113" s="42">
        <f t="shared" si="115"/>
        <v>15.575304000000017</v>
      </c>
      <c r="ST113" s="41">
        <v>0.19540909090909092</v>
      </c>
      <c r="SU113" s="41">
        <v>0.12246363636363639</v>
      </c>
      <c r="SV113" s="41">
        <v>0.13639318181818183</v>
      </c>
      <c r="SW113" s="41">
        <v>0.14575227272727276</v>
      </c>
      <c r="SX113" s="41">
        <v>0.10710227272727275</v>
      </c>
      <c r="SY113" s="41">
        <v>7.2845454545454533E-2</v>
      </c>
      <c r="SZ113" s="41">
        <v>0.29075236363636364</v>
      </c>
      <c r="TA113" s="41">
        <v>0.15283699999999997</v>
      </c>
      <c r="TB113" s="41">
        <v>0.17658065909090909</v>
      </c>
      <c r="TC113" s="41">
        <v>3.303372727272727E-2</v>
      </c>
      <c r="TD113" s="41">
        <v>6.6334022727272721E-2</v>
      </c>
      <c r="TE113" s="41">
        <v>-5.4479840909090888E-2</v>
      </c>
      <c r="TF113" s="41">
        <v>0.22868777272727273</v>
      </c>
      <c r="TG113" s="41">
        <v>0.45573043181818185</v>
      </c>
      <c r="TH113" s="41">
        <v>0.33352849999999995</v>
      </c>
      <c r="TI113" s="41">
        <v>3.4256818181818187E-2</v>
      </c>
      <c r="TJ113" s="41">
        <v>0.82578699999999994</v>
      </c>
      <c r="TK113" s="41">
        <v>0.36287913636363633</v>
      </c>
      <c r="TL113" s="41">
        <v>1.314465886363636</v>
      </c>
      <c r="TM113" s="41">
        <v>0.7833231590909091</v>
      </c>
      <c r="TN113" s="41">
        <v>1.2547599318181819</v>
      </c>
      <c r="TO113" s="41">
        <v>0.8212142272727273</v>
      </c>
      <c r="TP113" s="41">
        <v>32.465909090909108</v>
      </c>
      <c r="TQ113" s="41">
        <v>40.523409090909077</v>
      </c>
      <c r="TR113" s="41">
        <v>41.33</v>
      </c>
      <c r="TS113" s="41">
        <v>39.361136363636369</v>
      </c>
      <c r="TT113" s="41">
        <f t="shared" si="62"/>
        <v>8.8640909090908906</v>
      </c>
      <c r="TU113" s="41">
        <v>75.97159090909085</v>
      </c>
      <c r="TV113" s="41">
        <f t="shared" si="65"/>
        <v>192.96784090909077</v>
      </c>
      <c r="TW113" s="41">
        <v>207</v>
      </c>
      <c r="TX113" s="41">
        <f t="shared" si="66"/>
        <v>14.032159090909232</v>
      </c>
      <c r="TY113" s="41">
        <v>0.19587199999999999</v>
      </c>
      <c r="TZ113" s="41">
        <v>0.12572800000000003</v>
      </c>
      <c r="UA113" s="41">
        <v>0.13941599999999998</v>
      </c>
      <c r="UB113" s="41">
        <v>0.14212400000000003</v>
      </c>
      <c r="UC113" s="41">
        <v>0.11279199999999999</v>
      </c>
      <c r="UD113" s="41">
        <v>7.3387999999999995E-2</v>
      </c>
      <c r="UE113" s="41">
        <v>0.26661271999999991</v>
      </c>
      <c r="UF113" s="41">
        <v>0.11475456000000001</v>
      </c>
      <c r="UG113" s="41">
        <v>0.16591991999999997</v>
      </c>
      <c r="UH113" s="41">
        <v>9.3774400000000008E-3</v>
      </c>
      <c r="UI113" s="41">
        <v>5.341628000000001E-2</v>
      </c>
      <c r="UJ113" s="41">
        <v>-5.2318560000000007E-2</v>
      </c>
      <c r="UK113" s="41">
        <v>0.21628603999999998</v>
      </c>
      <c r="UL113" s="41">
        <v>0.45263796000000001</v>
      </c>
      <c r="UM113" s="41">
        <v>0.31898160000000003</v>
      </c>
      <c r="UN113" s="41">
        <v>3.9404000000000008E-2</v>
      </c>
      <c r="UO113" s="41">
        <v>0.73616128000000003</v>
      </c>
      <c r="UP113" s="41">
        <v>0.26030851999999999</v>
      </c>
      <c r="UQ113" s="41">
        <v>1.3537561999999996</v>
      </c>
      <c r="UR113" s="41">
        <v>0.80657132000000009</v>
      </c>
      <c r="US113" s="41">
        <v>1.29378444</v>
      </c>
      <c r="UT113" s="41">
        <v>0.83782180000000006</v>
      </c>
      <c r="UU113" s="41">
        <v>34.54999999999999</v>
      </c>
      <c r="UV113" s="41">
        <v>38.665600000000012</v>
      </c>
      <c r="UW113" s="41">
        <v>38.578399999999995</v>
      </c>
      <c r="UX113" s="41">
        <v>38.038800000000002</v>
      </c>
      <c r="UY113" s="41">
        <f t="shared" si="116"/>
        <v>4.0284000000000049</v>
      </c>
      <c r="UZ113" s="42">
        <v>75.989999999999995</v>
      </c>
      <c r="VA113" s="42">
        <f t="shared" si="117"/>
        <v>193.0146</v>
      </c>
      <c r="VB113" s="42">
        <v>206</v>
      </c>
      <c r="VC113" s="42">
        <f t="shared" si="118"/>
        <v>12.985399999999998</v>
      </c>
      <c r="VD113" s="41">
        <f t="shared" si="124"/>
        <v>26.431578403570818</v>
      </c>
      <c r="VE113" s="41">
        <f t="shared" si="125"/>
        <v>26.812131900970282</v>
      </c>
      <c r="VF113" s="41">
        <f t="shared" si="120"/>
        <v>7.6422240533291754</v>
      </c>
    </row>
    <row r="114" spans="1:578" x14ac:dyDescent="0.25">
      <c r="A114" s="4">
        <v>2</v>
      </c>
      <c r="B114" s="4">
        <v>12</v>
      </c>
      <c r="C114" s="28">
        <v>1203</v>
      </c>
      <c r="D114" s="42">
        <v>-9999</v>
      </c>
      <c r="E114" s="42">
        <v>-9999</v>
      </c>
      <c r="F114" s="4">
        <v>3</v>
      </c>
      <c r="G114" s="4">
        <v>48.8</v>
      </c>
      <c r="H114" s="40">
        <v>213.38417721518985</v>
      </c>
      <c r="I114" s="40">
        <f t="shared" si="73"/>
        <v>262.18417721518983</v>
      </c>
      <c r="J114" s="41">
        <f t="shared" si="74"/>
        <v>0.54226303457123026</v>
      </c>
      <c r="K114" s="4" t="s">
        <v>1</v>
      </c>
      <c r="L114" s="42">
        <v>150</v>
      </c>
      <c r="M114" s="42">
        <f t="shared" si="122"/>
        <v>168.00000000000003</v>
      </c>
      <c r="N114" s="42">
        <v>-9999</v>
      </c>
      <c r="O114" s="42">
        <v>-9999</v>
      </c>
      <c r="P114" s="42">
        <v>-9999</v>
      </c>
      <c r="Q114" s="42">
        <v>-9999</v>
      </c>
      <c r="R114" s="42">
        <v>-9999</v>
      </c>
      <c r="S114" s="42">
        <v>-9999</v>
      </c>
      <c r="T114" s="42">
        <v>-9999</v>
      </c>
      <c r="U114" s="42">
        <v>-9999</v>
      </c>
      <c r="V114" s="42">
        <v>-9999</v>
      </c>
      <c r="W114" s="42">
        <v>-9999</v>
      </c>
      <c r="X114" s="42">
        <v>-9999</v>
      </c>
      <c r="Y114" s="42">
        <v>-9999</v>
      </c>
      <c r="Z114" s="42">
        <v>-9999</v>
      </c>
      <c r="AA114" s="42">
        <v>-9999</v>
      </c>
      <c r="AB114" s="42">
        <v>-9999</v>
      </c>
      <c r="AC114" s="42">
        <v>-9999</v>
      </c>
      <c r="AD114" s="42">
        <v>-9999</v>
      </c>
      <c r="AE114" s="42">
        <v>-9999</v>
      </c>
      <c r="AF114" s="42">
        <v>-9999</v>
      </c>
      <c r="AG114" s="42">
        <v>-9999</v>
      </c>
      <c r="AH114" s="42">
        <v>-9999</v>
      </c>
      <c r="AI114" s="42">
        <v>-9999</v>
      </c>
      <c r="AJ114" s="42">
        <v>-9999</v>
      </c>
      <c r="AK114" s="42">
        <v>-9999</v>
      </c>
      <c r="AL114" s="42">
        <v>-9999</v>
      </c>
      <c r="AM114" s="42">
        <v>-9999</v>
      </c>
      <c r="AN114" s="42">
        <v>-9999</v>
      </c>
      <c r="AO114" s="42">
        <v>-9999</v>
      </c>
      <c r="AP114" s="42">
        <v>-9999</v>
      </c>
      <c r="AQ114" s="42">
        <v>-9999</v>
      </c>
      <c r="AR114" s="42">
        <v>-9999</v>
      </c>
      <c r="AS114" s="42">
        <v>-9999</v>
      </c>
      <c r="AT114" s="42">
        <v>-9999</v>
      </c>
      <c r="AU114" s="42">
        <v>-9999</v>
      </c>
      <c r="AV114" s="42">
        <v>-9999</v>
      </c>
      <c r="AW114" s="42">
        <v>-9999</v>
      </c>
      <c r="AX114" s="42">
        <v>-9999</v>
      </c>
      <c r="AY114" s="42">
        <v>-9999</v>
      </c>
      <c r="AZ114" s="42">
        <v>-9999</v>
      </c>
      <c r="BA114" s="42">
        <v>-9999</v>
      </c>
      <c r="BB114" s="42">
        <v>-9999</v>
      </c>
      <c r="BC114" s="42">
        <v>-9999</v>
      </c>
      <c r="BD114" s="42">
        <v>-9999</v>
      </c>
      <c r="BE114" s="42">
        <v>-9999</v>
      </c>
      <c r="BF114" s="42">
        <v>-9999</v>
      </c>
      <c r="BG114" s="42">
        <v>-9999</v>
      </c>
      <c r="BH114" s="42">
        <v>-9999</v>
      </c>
      <c r="BI114" s="42">
        <v>-9999</v>
      </c>
      <c r="BJ114" s="42">
        <v>-9999</v>
      </c>
      <c r="BK114" s="42">
        <v>-9999</v>
      </c>
      <c r="BL114" s="42">
        <v>-9999</v>
      </c>
      <c r="BM114" s="42">
        <v>-9999</v>
      </c>
      <c r="BN114" s="42">
        <v>-9999</v>
      </c>
      <c r="BO114" s="42">
        <v>-9999</v>
      </c>
      <c r="BP114" s="42">
        <v>-9999</v>
      </c>
      <c r="BQ114" s="42">
        <v>-9999</v>
      </c>
      <c r="BR114" s="42">
        <v>-9999</v>
      </c>
      <c r="BS114" s="42">
        <v>-9999</v>
      </c>
      <c r="BT114" s="42">
        <v>-9999</v>
      </c>
      <c r="BU114" s="42">
        <v>-9999</v>
      </c>
      <c r="BV114" s="42">
        <v>-9999</v>
      </c>
      <c r="BW114" s="42">
        <v>-9999</v>
      </c>
      <c r="BX114" s="42">
        <v>-9999</v>
      </c>
      <c r="BY114" s="42">
        <v>-9999</v>
      </c>
      <c r="BZ114" s="42">
        <v>-9999</v>
      </c>
      <c r="CA114" s="42">
        <v>-9999</v>
      </c>
      <c r="CB114" s="42">
        <v>-9999</v>
      </c>
      <c r="CC114" s="42">
        <v>-9999</v>
      </c>
      <c r="CD114" s="19">
        <v>5.0199999999999996</v>
      </c>
      <c r="CE114" s="25">
        <f t="shared" si="123"/>
        <v>334.66666666666663</v>
      </c>
      <c r="CF114" s="4">
        <v>3.33</v>
      </c>
      <c r="CG114" s="41">
        <f t="shared" si="121"/>
        <v>11.144399999999997</v>
      </c>
      <c r="CH114" s="37">
        <v>31.15</v>
      </c>
      <c r="CI114" s="25">
        <f>(CH114/1000)*(10000/(0.5*2*0.15))</f>
        <v>2076.6666666666665</v>
      </c>
      <c r="CJ114" s="43">
        <v>3.05</v>
      </c>
      <c r="CK114" s="41">
        <f>CI114*CJ114/100</f>
        <v>63.338333333333324</v>
      </c>
      <c r="CL114" s="38">
        <v>111.9</v>
      </c>
      <c r="CM114" s="25">
        <f>(CL114/1000)*(10000/(0.5*2*0.15))</f>
        <v>7460.0000000000009</v>
      </c>
      <c r="CN114" s="43">
        <v>1.57</v>
      </c>
      <c r="CO114" s="41">
        <f>CM114*CN114/100</f>
        <v>117.12200000000003</v>
      </c>
      <c r="CP114" s="38">
        <v>172.38</v>
      </c>
      <c r="CQ114" s="25">
        <f>(CP114/1000)*(10000/(0.5*2*0.15))</f>
        <v>11492.000000000002</v>
      </c>
      <c r="CR114" s="43">
        <v>1.73</v>
      </c>
      <c r="CS114" s="41">
        <f>CQ114*CR114/100</f>
        <v>198.81160000000003</v>
      </c>
      <c r="CT114" s="8">
        <v>745.12</v>
      </c>
      <c r="CU114" s="8">
        <v>5.1484375000000027</v>
      </c>
      <c r="CV114" s="8">
        <v>4.7872650000000005</v>
      </c>
      <c r="CW114" s="8">
        <v>1556.4628237626284</v>
      </c>
      <c r="CX114" s="25">
        <f t="shared" si="126"/>
        <v>1556.4628237626284</v>
      </c>
      <c r="CY114" s="25">
        <f t="shared" si="75"/>
        <v>1619.8260869565217</v>
      </c>
      <c r="CZ114" s="25">
        <f>CX114/(CQ114)</f>
        <v>0.13543881167443683</v>
      </c>
      <c r="DA114" s="43">
        <v>3.15</v>
      </c>
      <c r="DB114" s="41">
        <f t="shared" si="76"/>
        <v>49.028578948522799</v>
      </c>
      <c r="DC114" s="41">
        <v>66</v>
      </c>
      <c r="DD114" s="41">
        <v>1469</v>
      </c>
      <c r="DE114" s="41">
        <f t="shared" si="70"/>
        <v>44.928522804628997</v>
      </c>
      <c r="DF114" s="41">
        <v>0</v>
      </c>
      <c r="DG114" s="41">
        <v>0.78217027027026986</v>
      </c>
      <c r="DH114" s="41">
        <v>0.57297837837837839</v>
      </c>
      <c r="DI114" s="41">
        <v>0.49267027027027027</v>
      </c>
      <c r="DJ114" s="41">
        <v>0.74628648648648654</v>
      </c>
      <c r="DK114" s="41">
        <v>0.4991594594594595</v>
      </c>
      <c r="DL114" s="41">
        <v>0.31109459459459449</v>
      </c>
      <c r="DM114" s="41">
        <v>0.22090632432432428</v>
      </c>
      <c r="DN114" s="41">
        <v>0.19841056756756756</v>
      </c>
      <c r="DO114" s="41">
        <v>0.22691481081081077</v>
      </c>
      <c r="DP114" s="41">
        <v>0.20449343243243243</v>
      </c>
      <c r="DQ114" s="41">
        <v>6.89404054054054E-2</v>
      </c>
      <c r="DR114" s="41">
        <v>7.5292540540540548E-2</v>
      </c>
      <c r="DS114" s="41">
        <v>0.1542779189189189</v>
      </c>
      <c r="DT114" s="41">
        <v>0.43081570270270275</v>
      </c>
      <c r="DU114" s="41">
        <v>0.41149310810810813</v>
      </c>
      <c r="DV114" s="41">
        <v>0.18806486486486484</v>
      </c>
      <c r="DW114" s="41">
        <v>0.56760532432432442</v>
      </c>
      <c r="DX114" s="41">
        <v>0.4953554054054054</v>
      </c>
      <c r="DY114" s="41">
        <v>0.67822824324324316</v>
      </c>
      <c r="DZ114" s="41">
        <v>0.69773878378378373</v>
      </c>
      <c r="EA114" s="41">
        <v>0.72075218918918926</v>
      </c>
      <c r="EB114" s="41">
        <v>0.73724067567567564</v>
      </c>
      <c r="EC114" s="41">
        <v>20.948378378378383</v>
      </c>
      <c r="ED114" s="41">
        <v>23.572972972972973</v>
      </c>
      <c r="EE114" s="41">
        <v>24.445135135135139</v>
      </c>
      <c r="EF114" s="41">
        <v>25.65243243243243</v>
      </c>
      <c r="EG114" s="41">
        <f t="shared" si="77"/>
        <v>3.4967567567567563</v>
      </c>
      <c r="EH114" s="41">
        <v>37.759189189189193</v>
      </c>
      <c r="EI114" s="42">
        <f t="shared" si="78"/>
        <v>95.90834054054055</v>
      </c>
      <c r="EJ114" s="4">
        <v>105</v>
      </c>
      <c r="EK114" s="40">
        <f t="shared" si="79"/>
        <v>9.09165945945945</v>
      </c>
      <c r="EL114" s="41">
        <v>0.72538888888888886</v>
      </c>
      <c r="EM114" s="41">
        <v>0.51788333333333336</v>
      </c>
      <c r="EN114" s="41">
        <v>0.4348333333333334</v>
      </c>
      <c r="EO114" s="41">
        <v>0.69073611111111111</v>
      </c>
      <c r="EP114" s="41">
        <v>0.44391666666666668</v>
      </c>
      <c r="EQ114" s="41">
        <v>0.2770861111111112</v>
      </c>
      <c r="ER114" s="41">
        <v>0.24080883333333331</v>
      </c>
      <c r="ES114" s="41">
        <v>0.21766358333333338</v>
      </c>
      <c r="ET114" s="41">
        <v>0.25022855555555551</v>
      </c>
      <c r="EU114" s="41">
        <v>0.22718511111111109</v>
      </c>
      <c r="EV114" s="41">
        <v>7.7165305555555563E-2</v>
      </c>
      <c r="EW114" s="41">
        <v>8.7165972222222221E-2</v>
      </c>
      <c r="EX114" s="41">
        <v>0.16672202777777781</v>
      </c>
      <c r="EY114" s="41">
        <v>0.44700491666666664</v>
      </c>
      <c r="EZ114" s="41">
        <v>0.42725291666666659</v>
      </c>
      <c r="FA114" s="41">
        <v>0.16683055555555554</v>
      </c>
      <c r="FB114" s="41">
        <v>0.6350938611111111</v>
      </c>
      <c r="FC114" s="41">
        <v>0.5569397777777777</v>
      </c>
      <c r="FD114" s="41">
        <v>0.66539419444444448</v>
      </c>
      <c r="FE114" s="41">
        <v>0.69224450000000026</v>
      </c>
      <c r="FF114" s="41">
        <v>0.71282472222222204</v>
      </c>
      <c r="FG114" s="41">
        <v>0.73558672222222232</v>
      </c>
      <c r="FH114" s="41">
        <v>20.847500000000004</v>
      </c>
      <c r="FI114" s="41">
        <v>22.741666666666667</v>
      </c>
      <c r="FJ114" s="41">
        <v>23.891666666666669</v>
      </c>
      <c r="FK114" s="41">
        <v>25.056944444444444</v>
      </c>
      <c r="FL114" s="41">
        <f t="shared" si="80"/>
        <v>3.0441666666666656</v>
      </c>
      <c r="FM114" s="41">
        <v>39.503888888888888</v>
      </c>
      <c r="FN114" s="40">
        <f t="shared" si="81"/>
        <v>100.33987777777777</v>
      </c>
      <c r="FO114" s="4">
        <v>105</v>
      </c>
      <c r="FP114" s="40">
        <f t="shared" si="82"/>
        <v>4.6601222222222276</v>
      </c>
      <c r="FQ114" s="41">
        <v>0.7359818181818184</v>
      </c>
      <c r="FR114" s="41">
        <v>0.52594999999999981</v>
      </c>
      <c r="FS114" s="41">
        <v>0.41682727272727271</v>
      </c>
      <c r="FT114" s="41">
        <v>0.70598863636363618</v>
      </c>
      <c r="FU114" s="41">
        <v>0.4240022727272727</v>
      </c>
      <c r="FV114" s="41">
        <v>0.27879999999999999</v>
      </c>
      <c r="FW114" s="41">
        <v>0.26923113636363638</v>
      </c>
      <c r="FX114" s="41">
        <v>0.24999834090909093</v>
      </c>
      <c r="FY114" s="41">
        <v>0.27641615909090916</v>
      </c>
      <c r="FZ114" s="41">
        <v>0.25726945454545458</v>
      </c>
      <c r="GA114" s="41">
        <v>0.10798949999999997</v>
      </c>
      <c r="GB114" s="41">
        <v>0.11572554545454543</v>
      </c>
      <c r="GC114" s="41">
        <v>0.16611111363636366</v>
      </c>
      <c r="GD114" s="41">
        <v>0.45015779545454537</v>
      </c>
      <c r="GE114" s="41">
        <v>0.43356093181818173</v>
      </c>
      <c r="GF114" s="41">
        <v>0.14520227272727268</v>
      </c>
      <c r="GG114" s="41">
        <v>0.73884340909090929</v>
      </c>
      <c r="GH114" s="41">
        <v>0.66809565909090918</v>
      </c>
      <c r="GI114" s="41">
        <v>0.60085511363636357</v>
      </c>
      <c r="GJ114" s="41">
        <v>0.61763561363636355</v>
      </c>
      <c r="GK114" s="41">
        <v>0.65747920454545461</v>
      </c>
      <c r="GL114" s="41">
        <v>0.67165513636363638</v>
      </c>
      <c r="GM114" s="41">
        <v>20.617045454545458</v>
      </c>
      <c r="GN114" s="41">
        <v>25.840227272727272</v>
      </c>
      <c r="GO114" s="41">
        <v>26.761136363636364</v>
      </c>
      <c r="GP114" s="41">
        <v>27.732500000000016</v>
      </c>
      <c r="GQ114" s="41">
        <f t="shared" si="83"/>
        <v>6.1440909090909059</v>
      </c>
      <c r="GR114" s="40">
        <v>39.674545454545445</v>
      </c>
      <c r="GS114" s="40">
        <f t="shared" si="84"/>
        <v>100.77334545454544</v>
      </c>
      <c r="GT114" s="4">
        <v>104</v>
      </c>
      <c r="GU114" s="41">
        <f t="shared" si="85"/>
        <v>3.226654545454565</v>
      </c>
      <c r="GV114" s="41">
        <v>0.75710816326530606</v>
      </c>
      <c r="GW114" s="41">
        <v>0.52264489795918379</v>
      </c>
      <c r="GX114" s="41">
        <v>0.38185306122448998</v>
      </c>
      <c r="GY114" s="41">
        <v>0.7300918367346938</v>
      </c>
      <c r="GZ114" s="41">
        <v>0.40102653061224508</v>
      </c>
      <c r="HA114" s="41">
        <v>0.26625714285714291</v>
      </c>
      <c r="HB114" s="41">
        <v>0.30796855102040815</v>
      </c>
      <c r="HC114" s="41">
        <v>0.29150667346938786</v>
      </c>
      <c r="HD114" s="41">
        <v>0.32906822448979589</v>
      </c>
      <c r="HE114" s="41">
        <v>0.31284510204081634</v>
      </c>
      <c r="HF114" s="41">
        <v>0.1326196530612245</v>
      </c>
      <c r="HG114" s="41">
        <v>0.15574424489795921</v>
      </c>
      <c r="HH114" s="41">
        <v>0.18292897959183671</v>
      </c>
      <c r="HI114" s="41">
        <v>0.4791990612244898</v>
      </c>
      <c r="HJ114" s="41">
        <v>0.46514034693877548</v>
      </c>
      <c r="HK114" s="41">
        <v>0.134769387755102</v>
      </c>
      <c r="HL114" s="41">
        <v>0.89400622448979639</v>
      </c>
      <c r="HM114" s="41">
        <v>0.8263984489795918</v>
      </c>
      <c r="HN114" s="41">
        <v>0.55688575510204086</v>
      </c>
      <c r="HO114" s="41">
        <v>0.59540773469387731</v>
      </c>
      <c r="HP114" s="41">
        <v>0.62519738775510203</v>
      </c>
      <c r="HQ114" s="41">
        <v>0.65757889795918378</v>
      </c>
      <c r="HR114" s="41">
        <v>15.238775510204079</v>
      </c>
      <c r="HS114" s="41">
        <v>20.720408163265311</v>
      </c>
      <c r="HT114" s="41">
        <v>21.77897959183673</v>
      </c>
      <c r="HU114" s="41">
        <v>22.308979591836728</v>
      </c>
      <c r="HV114" s="41">
        <f t="shared" si="86"/>
        <v>6.5402040816326519</v>
      </c>
      <c r="HW114" s="41">
        <v>39.097551020408162</v>
      </c>
      <c r="HX114" s="41">
        <f t="shared" si="87"/>
        <v>99.307779591836734</v>
      </c>
      <c r="HY114" s="4">
        <v>106</v>
      </c>
      <c r="HZ114" s="40">
        <f t="shared" si="88"/>
        <v>6.6922204081632657</v>
      </c>
      <c r="IA114" s="41">
        <v>0.71368227848101251</v>
      </c>
      <c r="IB114" s="41">
        <v>0.43974050632911393</v>
      </c>
      <c r="IC114" s="41">
        <v>0.28718860759493664</v>
      </c>
      <c r="ID114" s="41">
        <v>0.6581886075949368</v>
      </c>
      <c r="IE114" s="41">
        <v>0.32032405063291131</v>
      </c>
      <c r="IF114" s="41">
        <v>0.20985949367088599</v>
      </c>
      <c r="IG114" s="41">
        <v>0.38126240506329123</v>
      </c>
      <c r="IH114" s="41">
        <v>0.34626665822784813</v>
      </c>
      <c r="II114" s="41">
        <v>0.42632489873417723</v>
      </c>
      <c r="IJ114" s="41">
        <v>0.39268456962025322</v>
      </c>
      <c r="IK114" s="41">
        <v>0.15866344303797464</v>
      </c>
      <c r="IL114" s="41">
        <v>0.21083731645569631</v>
      </c>
      <c r="IM114" s="41">
        <v>0.23729716455696204</v>
      </c>
      <c r="IN114" s="41">
        <v>0.54536867088607599</v>
      </c>
      <c r="IO114" s="41">
        <v>0.51632355696202525</v>
      </c>
      <c r="IP114" s="41">
        <v>0.11046455696202531</v>
      </c>
      <c r="IQ114" s="41">
        <v>1.2442929240506322</v>
      </c>
      <c r="IR114" s="41">
        <v>1.0693322025316454</v>
      </c>
      <c r="IS114" s="41">
        <v>0.55788879746835462</v>
      </c>
      <c r="IT114" s="41">
        <v>0.626534240506329</v>
      </c>
      <c r="IU114" s="41">
        <v>0.64253060759493674</v>
      </c>
      <c r="IV114" s="41">
        <v>0.69778921518987314</v>
      </c>
      <c r="IW114" s="41">
        <v>21.084303797468351</v>
      </c>
      <c r="IX114" s="41">
        <v>23.470126582278478</v>
      </c>
      <c r="IY114" s="41">
        <v>24.193164556962024</v>
      </c>
      <c r="IZ114" s="41">
        <v>24.304556962025316</v>
      </c>
      <c r="JA114" s="41">
        <f t="shared" si="89"/>
        <v>3.1088607594936732</v>
      </c>
      <c r="JB114" s="41">
        <v>42.125316455696201</v>
      </c>
      <c r="JC114" s="41">
        <f t="shared" si="90"/>
        <v>106.99830379746835</v>
      </c>
      <c r="JD114" s="41">
        <v>112</v>
      </c>
      <c r="JE114" s="41">
        <f t="shared" si="91"/>
        <v>5.0016962025316474</v>
      </c>
      <c r="JF114" s="41">
        <v>0.66319749999999988</v>
      </c>
      <c r="JG114" s="41">
        <v>0.37438249999999995</v>
      </c>
      <c r="JH114" s="41">
        <v>0.21767749999999991</v>
      </c>
      <c r="JI114" s="41">
        <v>0.60663</v>
      </c>
      <c r="JJ114" s="41">
        <v>0.24473750000000005</v>
      </c>
      <c r="JK114" s="41">
        <v>0.17102249999999999</v>
      </c>
      <c r="JL114" s="41">
        <v>0.46197117499999996</v>
      </c>
      <c r="JM114" s="41">
        <v>0.42607635000000005</v>
      </c>
      <c r="JN114" s="41">
        <v>0.50616634999999999</v>
      </c>
      <c r="JO114" s="41">
        <v>0.47215640000000009</v>
      </c>
      <c r="JP114" s="41">
        <v>0.21136725000000003</v>
      </c>
      <c r="JQ114" s="41">
        <v>0.26643830000000002</v>
      </c>
      <c r="JR114" s="41">
        <v>0.27819325000000006</v>
      </c>
      <c r="JS114" s="41">
        <v>0.58977477499999986</v>
      </c>
      <c r="JT114" s="41">
        <v>0.55979549999999989</v>
      </c>
      <c r="JU114" s="41">
        <v>7.3715000000000003E-2</v>
      </c>
      <c r="JV114" s="41">
        <v>1.7365965249999999</v>
      </c>
      <c r="JW114" s="41">
        <v>1.5028000500000005</v>
      </c>
      <c r="JX114" s="41">
        <v>0.55083199999999999</v>
      </c>
      <c r="JY114" s="41">
        <v>0.60480697500000002</v>
      </c>
      <c r="JZ114" s="41">
        <v>0.64842362500000006</v>
      </c>
      <c r="KA114" s="41">
        <v>0.69038039999999978</v>
      </c>
      <c r="KB114" s="41">
        <v>23.341500000000003</v>
      </c>
      <c r="KC114" s="41">
        <v>22.696749999999994</v>
      </c>
      <c r="KD114" s="41">
        <v>23.220499999999991</v>
      </c>
      <c r="KE114" s="41">
        <v>23.21599999999999</v>
      </c>
      <c r="KF114" s="41">
        <f t="shared" si="92"/>
        <v>-0.12100000000001288</v>
      </c>
      <c r="KG114" s="41">
        <v>43.796749999999989</v>
      </c>
      <c r="KH114" s="41">
        <f t="shared" si="93"/>
        <v>111.24374499999998</v>
      </c>
      <c r="KI114" s="41">
        <v>120</v>
      </c>
      <c r="KJ114" s="41">
        <f t="shared" si="94"/>
        <v>8.7562550000000243</v>
      </c>
      <c r="KK114" s="41">
        <v>0.41160285714285721</v>
      </c>
      <c r="KL114" s="41">
        <v>0.21522000000000005</v>
      </c>
      <c r="KM114" s="41">
        <v>0.11213142857142858</v>
      </c>
      <c r="KN114" s="41">
        <v>0.38232285714285713</v>
      </c>
      <c r="KO114" s="41">
        <v>0.13435428571428568</v>
      </c>
      <c r="KP114" s="41">
        <v>9.4651428571428581E-2</v>
      </c>
      <c r="KQ114" s="41">
        <v>0.5080871714285714</v>
      </c>
      <c r="KR114" s="41">
        <v>0.48064688571428577</v>
      </c>
      <c r="KS114" s="41">
        <v>0.57148865714285713</v>
      </c>
      <c r="KT114" s="41">
        <v>0.54672408571428577</v>
      </c>
      <c r="KU114" s="41">
        <v>0.23267399999999999</v>
      </c>
      <c r="KV114" s="41">
        <v>0.31614600000000004</v>
      </c>
      <c r="KW114" s="41">
        <v>0.31285311428571427</v>
      </c>
      <c r="KX114" s="41">
        <v>0.62558588571428586</v>
      </c>
      <c r="KY114" s="41">
        <v>0.60298134285714289</v>
      </c>
      <c r="KZ114" s="41">
        <v>3.9702857142857144E-2</v>
      </c>
      <c r="LA114" s="41">
        <v>2.089794942857143</v>
      </c>
      <c r="LB114" s="41">
        <v>1.8696575428571427</v>
      </c>
      <c r="LC114" s="41">
        <v>0.54728902857142858</v>
      </c>
      <c r="LD114" s="41">
        <v>0.61693257142857161</v>
      </c>
      <c r="LE114" s="41">
        <v>0.65474300000000007</v>
      </c>
      <c r="LF114" s="41">
        <v>0.7076129714285716</v>
      </c>
      <c r="LG114" s="41">
        <v>19.145714285714281</v>
      </c>
      <c r="LH114" s="41">
        <v>17.512285714285714</v>
      </c>
      <c r="LI114" s="41">
        <v>17.939714285714288</v>
      </c>
      <c r="LJ114" s="41">
        <v>17.415428571428571</v>
      </c>
      <c r="LK114" s="41">
        <f t="shared" si="95"/>
        <v>-1.2059999999999924</v>
      </c>
      <c r="LL114" s="41">
        <v>57.180571428571433</v>
      </c>
      <c r="LM114" s="41">
        <f t="shared" si="96"/>
        <v>145.23865142857144</v>
      </c>
      <c r="LN114" s="41">
        <v>150</v>
      </c>
      <c r="LO114" s="41">
        <f t="shared" si="97"/>
        <v>4.7613485714285559</v>
      </c>
      <c r="LP114" s="41">
        <v>0.36110697674418613</v>
      </c>
      <c r="LQ114" s="41">
        <v>0.165753488372093</v>
      </c>
      <c r="LR114" s="41">
        <v>6.0041860465116274E-2</v>
      </c>
      <c r="LS114" s="41">
        <v>0.33304883720930228</v>
      </c>
      <c r="LT114" s="41">
        <v>7.9527906976744195E-2</v>
      </c>
      <c r="LU114" s="41">
        <v>6.2046511627906982E-2</v>
      </c>
      <c r="LV114" s="41">
        <v>0.63825369767441842</v>
      </c>
      <c r="LW114" s="41">
        <v>0.6142102558139535</v>
      </c>
      <c r="LX114" s="41">
        <v>0.71403974418604665</v>
      </c>
      <c r="LY114" s="41">
        <v>0.6942767674418604</v>
      </c>
      <c r="LZ114" s="41">
        <v>0.35146434883720939</v>
      </c>
      <c r="MA114" s="41">
        <v>0.46868469767441856</v>
      </c>
      <c r="MB114" s="41">
        <v>0.36997560465116275</v>
      </c>
      <c r="MC114" s="41">
        <v>0.70599925581395351</v>
      </c>
      <c r="MD114" s="41">
        <v>0.68572558139534889</v>
      </c>
      <c r="ME114" s="41">
        <v>1.7481395348837206E-2</v>
      </c>
      <c r="MF114" s="41">
        <v>3.5588677906976747</v>
      </c>
      <c r="MG114" s="41">
        <v>3.2044453488372082</v>
      </c>
      <c r="MH114" s="41">
        <v>0.51767248837209312</v>
      </c>
      <c r="MI114" s="41">
        <v>0.57916072093023252</v>
      </c>
      <c r="MJ114" s="41">
        <v>0.64706693023255824</v>
      </c>
      <c r="MK114" s="41">
        <v>0.69188537209302337</v>
      </c>
      <c r="ML114" s="41">
        <v>22.183255813953487</v>
      </c>
      <c r="MM114" s="41">
        <v>20.550465116279071</v>
      </c>
      <c r="MN114" s="41">
        <v>20.497209302325583</v>
      </c>
      <c r="MO114" s="41">
        <v>20.430930232558143</v>
      </c>
      <c r="MP114" s="41">
        <f t="shared" si="98"/>
        <v>-1.6860465116279038</v>
      </c>
      <c r="MQ114" s="41">
        <v>62.953488372093013</v>
      </c>
      <c r="MR114" s="41">
        <f t="shared" si="99"/>
        <v>159.90186046511624</v>
      </c>
      <c r="MS114" s="41">
        <v>150</v>
      </c>
      <c r="MT114" s="41">
        <f t="shared" si="100"/>
        <v>-9.9018604651162434</v>
      </c>
      <c r="MU114" s="41">
        <v>0.34028000000000003</v>
      </c>
      <c r="MV114" s="41">
        <v>0.14850000000000005</v>
      </c>
      <c r="MW114" s="41">
        <v>5.5319999999999994E-2</v>
      </c>
      <c r="MX114" s="41">
        <v>0.30423714285714293</v>
      </c>
      <c r="MY114" s="41">
        <v>7.321142857142858E-2</v>
      </c>
      <c r="MZ114" s="41">
        <v>5.3642857142857145E-2</v>
      </c>
      <c r="NA114" s="41">
        <v>0.64524211428571421</v>
      </c>
      <c r="NB114" s="41">
        <v>0.61209711428571423</v>
      </c>
      <c r="NC114" s="41">
        <v>0.71974148571428553</v>
      </c>
      <c r="ND114" s="41">
        <v>0.69200057142857163</v>
      </c>
      <c r="NE114" s="41">
        <v>0.34010948571428568</v>
      </c>
      <c r="NF114" s="41">
        <v>0.45776322857142865</v>
      </c>
      <c r="NG114" s="41">
        <v>0.39158468571428567</v>
      </c>
      <c r="NH114" s="41">
        <v>0.72732917142857134</v>
      </c>
      <c r="NI114" s="41">
        <v>0.70012782857142875</v>
      </c>
      <c r="NJ114" s="41">
        <v>1.9568571428571432E-2</v>
      </c>
      <c r="NK114" s="41">
        <v>3.6840315714285712</v>
      </c>
      <c r="NL114" s="41">
        <v>3.1834384857142854</v>
      </c>
      <c r="NM114" s="41">
        <v>0.54399691428571439</v>
      </c>
      <c r="NN114" s="41">
        <v>0.60741291428571431</v>
      </c>
      <c r="NO114" s="41">
        <v>0.67185479999999986</v>
      </c>
      <c r="NP114" s="41">
        <v>0.71741885714285702</v>
      </c>
      <c r="NQ114" s="41">
        <v>23.044285714285706</v>
      </c>
      <c r="NR114" s="41">
        <v>21.318571428571438</v>
      </c>
      <c r="NS114" s="41">
        <v>21.975714285714286</v>
      </c>
      <c r="NT114" s="41">
        <v>22.456857142857139</v>
      </c>
      <c r="NU114" s="41">
        <f t="shared" si="101"/>
        <v>-1.0685714285714205</v>
      </c>
      <c r="NV114" s="41">
        <v>75.960571428571441</v>
      </c>
      <c r="NW114" s="41">
        <f t="shared" si="102"/>
        <v>192.93985142857147</v>
      </c>
      <c r="NX114" s="41">
        <v>174</v>
      </c>
      <c r="NY114" s="41">
        <f t="shared" si="103"/>
        <v>-18.939851428571473</v>
      </c>
      <c r="NZ114" s="41">
        <v>0.30419189189189183</v>
      </c>
      <c r="OA114" s="41">
        <v>0.13545135135135136</v>
      </c>
      <c r="OB114" s="41">
        <v>4.9291891891891891E-2</v>
      </c>
      <c r="OC114" s="41">
        <v>0.27490810810810806</v>
      </c>
      <c r="OD114" s="41">
        <v>6.6397297297297306E-2</v>
      </c>
      <c r="OE114" s="41">
        <v>4.8654054054054062E-2</v>
      </c>
      <c r="OF114" s="41">
        <v>0.64121959459459443</v>
      </c>
      <c r="OG114" s="41">
        <v>0.61080967567567546</v>
      </c>
      <c r="OH114" s="41">
        <v>0.72046927027027008</v>
      </c>
      <c r="OI114" s="41">
        <v>0.69556018918918916</v>
      </c>
      <c r="OJ114" s="41">
        <v>0.34238759459459461</v>
      </c>
      <c r="OK114" s="41">
        <v>0.46649932432432439</v>
      </c>
      <c r="OL114" s="41">
        <v>0.38303724324324329</v>
      </c>
      <c r="OM114" s="41">
        <v>0.72399389189189201</v>
      </c>
      <c r="ON114" s="41">
        <v>0.69932940540540556</v>
      </c>
      <c r="OO114" s="41">
        <v>1.774324324324324E-2</v>
      </c>
      <c r="OP114" s="41">
        <v>3.6053641621621626</v>
      </c>
      <c r="OQ114" s="41">
        <v>3.1600211351351351</v>
      </c>
      <c r="OR114" s="41">
        <v>0.53121227027027018</v>
      </c>
      <c r="OS114" s="41">
        <v>0.59711802702702721</v>
      </c>
      <c r="OT114" s="41">
        <v>0.66022135135135129</v>
      </c>
      <c r="OU114" s="41">
        <v>0.70783786486486489</v>
      </c>
      <c r="OV114" s="41">
        <v>14.004594594594593</v>
      </c>
      <c r="OW114" s="41">
        <v>13.4</v>
      </c>
      <c r="OX114" s="41">
        <v>13.961081081081083</v>
      </c>
      <c r="OY114" s="41">
        <v>14.077567567567568</v>
      </c>
      <c r="OZ114" s="41">
        <f t="shared" si="104"/>
        <v>-4.3513513513509849E-2</v>
      </c>
      <c r="PA114" s="41">
        <v>44.00108108108109</v>
      </c>
      <c r="PB114" s="41">
        <f t="shared" si="105"/>
        <v>111.76274594594597</v>
      </c>
      <c r="PC114" s="41">
        <v>184</v>
      </c>
      <c r="PD114" s="41">
        <f t="shared" si="106"/>
        <v>72.237254054054034</v>
      </c>
      <c r="PE114" s="41">
        <v>0.32767288135593226</v>
      </c>
      <c r="PF114" s="41">
        <v>0.12278644067796612</v>
      </c>
      <c r="PG114" s="41">
        <v>7.4428813559322043E-2</v>
      </c>
      <c r="PH114" s="41">
        <v>0.2883</v>
      </c>
      <c r="PI114" s="41">
        <v>7.9291525423728831E-2</v>
      </c>
      <c r="PJ114" s="41">
        <v>6.2072881355932204E-2</v>
      </c>
      <c r="PK114" s="41">
        <v>0.60984255932203368</v>
      </c>
      <c r="PL114" s="41">
        <v>0.56860661016949166</v>
      </c>
      <c r="PM114" s="41">
        <v>0.62999422033898289</v>
      </c>
      <c r="PN114" s="41">
        <v>0.59026481355932214</v>
      </c>
      <c r="PO114" s="41">
        <v>0.21498911864406781</v>
      </c>
      <c r="PP114" s="41">
        <v>0.24626452542372881</v>
      </c>
      <c r="PQ114" s="41">
        <v>0.45435238983050846</v>
      </c>
      <c r="PR114" s="41">
        <v>0.6812750847457627</v>
      </c>
      <c r="PS114" s="41">
        <v>0.64594694915254225</v>
      </c>
      <c r="PT114" s="41">
        <v>1.7218644067796607E-2</v>
      </c>
      <c r="PU114" s="41">
        <v>3.1450594915254237</v>
      </c>
      <c r="PV114" s="41">
        <v>2.647827677966101</v>
      </c>
      <c r="PW114" s="41">
        <v>0.72224147457627108</v>
      </c>
      <c r="PX114" s="41">
        <v>0.74507166101694922</v>
      </c>
      <c r="PY114" s="41">
        <v>0.80833042372881347</v>
      </c>
      <c r="PZ114" s="41">
        <v>0.82408986440677978</v>
      </c>
      <c r="QA114" s="41">
        <v>24.24084745762714</v>
      </c>
      <c r="QB114" s="41">
        <v>24.747457627118646</v>
      </c>
      <c r="QC114" s="41">
        <v>24.881864406779666</v>
      </c>
      <c r="QD114" s="41">
        <v>24.655084745762721</v>
      </c>
      <c r="QE114" s="41">
        <f t="shared" si="107"/>
        <v>0.64101694915252594</v>
      </c>
      <c r="QF114" s="41">
        <v>62.255254237288128</v>
      </c>
      <c r="QG114" s="41">
        <f t="shared" si="108"/>
        <v>158.12834576271186</v>
      </c>
      <c r="QH114" s="41">
        <v>185</v>
      </c>
      <c r="QI114" s="41">
        <f t="shared" si="109"/>
        <v>26.871654237288141</v>
      </c>
      <c r="QJ114" s="41">
        <v>0.2630720930232559</v>
      </c>
      <c r="QK114" s="41">
        <v>0.15243023255813956</v>
      </c>
      <c r="QL114" s="41">
        <v>9.2627906976744181E-2</v>
      </c>
      <c r="QM114" s="41">
        <v>0.19090232558139539</v>
      </c>
      <c r="QN114" s="41">
        <v>8.3020930232558146E-2</v>
      </c>
      <c r="QO114" s="41">
        <v>7.0137209302325587E-2</v>
      </c>
      <c r="QP114" s="41">
        <v>0.51988883720930235</v>
      </c>
      <c r="QQ114" s="41">
        <v>0.39412944186046506</v>
      </c>
      <c r="QR114" s="41">
        <v>0.47889976744186047</v>
      </c>
      <c r="QS114" s="41">
        <v>0.34690848837209304</v>
      </c>
      <c r="QT114" s="41">
        <v>0.29420860465116278</v>
      </c>
      <c r="QU114" s="41">
        <v>0.24359846511627903</v>
      </c>
      <c r="QV114" s="41">
        <v>0.26660411627906977</v>
      </c>
      <c r="QW114" s="41">
        <v>0.57868844186046509</v>
      </c>
      <c r="QX114" s="41">
        <v>0.46279304651162795</v>
      </c>
      <c r="QY114" s="41">
        <v>1.2883720930232559E-2</v>
      </c>
      <c r="QZ114" s="41">
        <v>2.1852105813953489</v>
      </c>
      <c r="RA114" s="41">
        <v>1.3112546744186044</v>
      </c>
      <c r="RB114" s="41">
        <v>0.556362581395349</v>
      </c>
      <c r="RC114" s="41">
        <v>0.51164704651162796</v>
      </c>
      <c r="RD114" s="41">
        <v>0.64803176744186042</v>
      </c>
      <c r="RE114" s="41">
        <v>0.61270825581395327</v>
      </c>
      <c r="RF114" s="41">
        <v>26.189534883720938</v>
      </c>
      <c r="RG114" s="41">
        <v>29.826511627906982</v>
      </c>
      <c r="RH114" s="41">
        <v>30.130930232558146</v>
      </c>
      <c r="RI114" s="41">
        <v>29.573255813953484</v>
      </c>
      <c r="RJ114" s="41">
        <f t="shared" si="110"/>
        <v>3.941395348837208</v>
      </c>
      <c r="RK114" s="41">
        <v>68.647441860465094</v>
      </c>
      <c r="RL114" s="41">
        <f t="shared" si="111"/>
        <v>174.36450232558133</v>
      </c>
      <c r="RM114" s="41">
        <v>197</v>
      </c>
      <c r="RN114" s="41">
        <f t="shared" si="112"/>
        <v>22.635497674418673</v>
      </c>
      <c r="RO114" s="41">
        <v>0.23936000000000004</v>
      </c>
      <c r="RP114" s="41">
        <v>0.11832400000000004</v>
      </c>
      <c r="RQ114" s="41">
        <v>9.9735999999999991E-2</v>
      </c>
      <c r="RR114" s="41">
        <v>0.17091599999999998</v>
      </c>
      <c r="RS114" s="41">
        <v>9.3555999999999986E-2</v>
      </c>
      <c r="RT114" s="41">
        <v>6.7363999999999993E-2</v>
      </c>
      <c r="RU114" s="41">
        <v>0.43682759999999993</v>
      </c>
      <c r="RV114" s="41">
        <v>0.29314984000000005</v>
      </c>
      <c r="RW114" s="41">
        <v>0.41021679999999994</v>
      </c>
      <c r="RX114" s="41">
        <v>0.26316388000000002</v>
      </c>
      <c r="RY114" s="41">
        <v>0.11731059999999999</v>
      </c>
      <c r="RZ114" s="41">
        <v>8.4947120000000001E-2</v>
      </c>
      <c r="SA114" s="41">
        <v>0.33723263999999992</v>
      </c>
      <c r="SB114" s="41">
        <v>0.55920655999999991</v>
      </c>
      <c r="SC114" s="41">
        <v>0.43453780000000003</v>
      </c>
      <c r="SD114" s="41">
        <v>2.6191999999999993E-2</v>
      </c>
      <c r="SE114" s="41">
        <v>1.5729948800000002</v>
      </c>
      <c r="SF114" s="41">
        <v>0.84030516000000022</v>
      </c>
      <c r="SG114" s="41">
        <v>0.82418356000000004</v>
      </c>
      <c r="SH114" s="41">
        <v>0.77350288000000011</v>
      </c>
      <c r="SI114" s="41">
        <v>0.86764204000000023</v>
      </c>
      <c r="SJ114" s="41">
        <v>0.8298411200000001</v>
      </c>
      <c r="SK114" s="41">
        <v>29.5792</v>
      </c>
      <c r="SL114" s="41">
        <v>34.326799999999992</v>
      </c>
      <c r="SM114" s="41">
        <v>34.571599999999997</v>
      </c>
      <c r="SN114" s="41">
        <v>34.422400000000003</v>
      </c>
      <c r="SO114" s="41">
        <f t="shared" si="113"/>
        <v>4.9923999999999964</v>
      </c>
      <c r="SP114" s="42">
        <v>75.98</v>
      </c>
      <c r="SQ114" s="42">
        <f t="shared" si="114"/>
        <v>192.98920000000001</v>
      </c>
      <c r="SR114" s="42">
        <v>202.5</v>
      </c>
      <c r="SS114" s="42">
        <f t="shared" si="115"/>
        <v>9.510799999999989</v>
      </c>
      <c r="ST114" s="41">
        <v>0.20882857142857142</v>
      </c>
      <c r="SU114" s="41">
        <v>0.12563333333333335</v>
      </c>
      <c r="SV114" s="41">
        <v>0.13364285714285712</v>
      </c>
      <c r="SW114" s="41">
        <v>0.15666666666666665</v>
      </c>
      <c r="SX114" s="41">
        <v>0.10562380952380955</v>
      </c>
      <c r="SY114" s="41">
        <v>7.3071428571428579E-2</v>
      </c>
      <c r="SZ114" s="41">
        <v>0.32764811904761909</v>
      </c>
      <c r="TA114" s="41">
        <v>0.19443028571428575</v>
      </c>
      <c r="TB114" s="41">
        <v>0.21889269047619048</v>
      </c>
      <c r="TC114" s="41">
        <v>7.9104976190476212E-2</v>
      </c>
      <c r="TD114" s="41">
        <v>8.6189071428571434E-2</v>
      </c>
      <c r="TE114" s="41">
        <v>-3.1240500000000004E-2</v>
      </c>
      <c r="TF114" s="41">
        <v>0.24839038095238092</v>
      </c>
      <c r="TG114" s="41">
        <v>0.48116407142857148</v>
      </c>
      <c r="TH114" s="41">
        <v>0.3641261666666667</v>
      </c>
      <c r="TI114" s="41">
        <v>3.2552380952380965E-2</v>
      </c>
      <c r="TJ114" s="41">
        <v>0.97962816666666674</v>
      </c>
      <c r="TK114" s="41">
        <v>0.48538630952380962</v>
      </c>
      <c r="TL114" s="41">
        <v>1.1458004285714285</v>
      </c>
      <c r="TM114" s="41">
        <v>0.75794792857142856</v>
      </c>
      <c r="TN114" s="41">
        <v>1.1158645238095235</v>
      </c>
      <c r="TO114" s="41">
        <v>0.80439361904761897</v>
      </c>
      <c r="TP114" s="41">
        <v>32.051904761904751</v>
      </c>
      <c r="TQ114" s="41">
        <v>38.25833333333334</v>
      </c>
      <c r="TR114" s="41">
        <v>39.351666666666652</v>
      </c>
      <c r="TS114" s="41">
        <v>37.861190476190487</v>
      </c>
      <c r="TT114" s="41">
        <f t="shared" si="62"/>
        <v>7.2997619047619011</v>
      </c>
      <c r="TU114" s="41">
        <v>75.969999999999942</v>
      </c>
      <c r="TV114" s="41">
        <f t="shared" si="65"/>
        <v>192.96379999999985</v>
      </c>
      <c r="TW114" s="41">
        <v>207</v>
      </c>
      <c r="TX114" s="41">
        <f t="shared" si="66"/>
        <v>14.03620000000015</v>
      </c>
      <c r="TY114" s="41">
        <v>0.21220370370370376</v>
      </c>
      <c r="TZ114" s="41">
        <v>0.12839629629629629</v>
      </c>
      <c r="UA114" s="41">
        <v>0.13916666666666666</v>
      </c>
      <c r="UB114" s="41">
        <v>0.15108888888888888</v>
      </c>
      <c r="UC114" s="41">
        <v>0.1128333333333333</v>
      </c>
      <c r="UD114" s="41">
        <v>7.2829629629629619E-2</v>
      </c>
      <c r="UE114" s="41">
        <v>0.30508492592592595</v>
      </c>
      <c r="UF114" s="41">
        <v>0.14476270370370375</v>
      </c>
      <c r="UG114" s="41">
        <v>0.20733811111111111</v>
      </c>
      <c r="UH114" s="41">
        <v>4.1009703703703701E-2</v>
      </c>
      <c r="UI114" s="41">
        <v>6.4246777777777778E-2</v>
      </c>
      <c r="UJ114" s="41">
        <v>-4.0354296296296291E-2</v>
      </c>
      <c r="UK114" s="41">
        <v>0.24556892592592594</v>
      </c>
      <c r="UL114" s="41">
        <v>0.4888998888888888</v>
      </c>
      <c r="UM114" s="41">
        <v>0.34997585185185176</v>
      </c>
      <c r="UN114" s="41">
        <v>4.0003703703703701E-2</v>
      </c>
      <c r="UO114" s="41">
        <v>0.88126907407407418</v>
      </c>
      <c r="UP114" s="41">
        <v>0.33968144444444448</v>
      </c>
      <c r="UQ114" s="41">
        <v>1.1938983333333337</v>
      </c>
      <c r="UR114" s="41">
        <v>0.8048576666666668</v>
      </c>
      <c r="US114" s="41">
        <v>1.1543435555555557</v>
      </c>
      <c r="UT114" s="41">
        <v>0.84211666666666662</v>
      </c>
      <c r="UU114" s="41">
        <v>34.687777777777789</v>
      </c>
      <c r="UV114" s="41">
        <v>37.787777777777784</v>
      </c>
      <c r="UW114" s="41">
        <v>37.610740740740738</v>
      </c>
      <c r="UX114" s="41">
        <v>37.288148148148146</v>
      </c>
      <c r="UY114" s="41">
        <f t="shared" si="116"/>
        <v>2.9229629629629486</v>
      </c>
      <c r="UZ114" s="42">
        <v>75.989629629629619</v>
      </c>
      <c r="VA114" s="42">
        <f t="shared" si="117"/>
        <v>193.01365925925924</v>
      </c>
      <c r="VB114" s="42">
        <v>206</v>
      </c>
      <c r="VC114" s="42">
        <f t="shared" si="118"/>
        <v>12.986340740740758</v>
      </c>
      <c r="VD114" s="41">
        <f t="shared" si="124"/>
        <v>25.432139008565596</v>
      </c>
      <c r="VE114" s="41">
        <f t="shared" si="125"/>
        <v>25.959437408855756</v>
      </c>
      <c r="VF114" s="41">
        <f t="shared" si="120"/>
        <v>7.1526084928034139</v>
      </c>
    </row>
    <row r="115" spans="1:578" x14ac:dyDescent="0.25">
      <c r="A115" s="4">
        <v>2</v>
      </c>
      <c r="B115" s="4">
        <v>12</v>
      </c>
      <c r="C115" s="28">
        <v>1204</v>
      </c>
      <c r="D115" s="42">
        <v>-9999</v>
      </c>
      <c r="E115" s="4">
        <v>24</v>
      </c>
      <c r="F115" s="4">
        <v>4</v>
      </c>
      <c r="G115" s="4">
        <v>48.8</v>
      </c>
      <c r="H115" s="40">
        <v>260.89999999999998</v>
      </c>
      <c r="I115" s="40">
        <f t="shared" si="73"/>
        <v>309.7</v>
      </c>
      <c r="J115" s="41">
        <f t="shared" si="74"/>
        <v>0.64053774560496379</v>
      </c>
      <c r="K115" s="4" t="s">
        <v>1</v>
      </c>
      <c r="L115" s="42">
        <v>150</v>
      </c>
      <c r="M115" s="42">
        <f t="shared" si="122"/>
        <v>168.00000000000003</v>
      </c>
      <c r="N115" s="40">
        <v>61.12</v>
      </c>
      <c r="O115" s="40">
        <v>16.72</v>
      </c>
      <c r="P115" s="40">
        <v>22.160000000000004</v>
      </c>
      <c r="Q115" s="40">
        <v>55.120000000000005</v>
      </c>
      <c r="R115" s="40">
        <v>20.72</v>
      </c>
      <c r="S115" s="40">
        <v>24.160000000000004</v>
      </c>
      <c r="T115" s="40">
        <v>43.12</v>
      </c>
      <c r="U115" s="40">
        <v>22.72</v>
      </c>
      <c r="V115" s="40">
        <v>34.160000000000004</v>
      </c>
      <c r="W115" s="40">
        <v>43.12</v>
      </c>
      <c r="X115" s="40">
        <v>20.72</v>
      </c>
      <c r="Y115" s="40">
        <v>36.160000000000004</v>
      </c>
      <c r="Z115" s="40">
        <v>47.12</v>
      </c>
      <c r="AA115" s="40">
        <v>25.439999999999998</v>
      </c>
      <c r="AB115" s="40">
        <v>27.439999999999998</v>
      </c>
      <c r="AC115" s="40">
        <v>53.12</v>
      </c>
      <c r="AD115" s="40">
        <v>21.439999999999998</v>
      </c>
      <c r="AE115" s="40">
        <v>25.439999999999998</v>
      </c>
      <c r="AF115" s="42">
        <v>-9999</v>
      </c>
      <c r="AG115" s="42">
        <v>-9999</v>
      </c>
      <c r="AH115" s="42">
        <v>-9999</v>
      </c>
      <c r="AI115" s="42">
        <v>-9999</v>
      </c>
      <c r="AJ115" s="42">
        <v>-9999</v>
      </c>
      <c r="AK115" s="42">
        <v>-9999</v>
      </c>
      <c r="AL115" s="42">
        <v>-9999</v>
      </c>
      <c r="AM115" s="42">
        <v>-9999</v>
      </c>
      <c r="AN115" s="42">
        <v>-9999</v>
      </c>
      <c r="AO115" s="42">
        <v>-9999</v>
      </c>
      <c r="AP115" s="42">
        <v>-9999</v>
      </c>
      <c r="AQ115" s="42">
        <v>-9999</v>
      </c>
      <c r="AR115" s="42">
        <v>-9999</v>
      </c>
      <c r="AS115" s="42">
        <v>-9999</v>
      </c>
      <c r="AT115" s="42">
        <v>-9999</v>
      </c>
      <c r="AU115" s="42">
        <v>-9999</v>
      </c>
      <c r="AV115" s="42">
        <v>-9999</v>
      </c>
      <c r="AW115" s="42">
        <v>-9999</v>
      </c>
      <c r="AX115" s="42">
        <v>-9999</v>
      </c>
      <c r="AY115" s="42">
        <v>-9999</v>
      </c>
      <c r="AZ115" s="41">
        <v>4.523312456506611</v>
      </c>
      <c r="BA115" s="41">
        <v>3.1798954963921373</v>
      </c>
      <c r="BB115" s="41">
        <v>2.0503400685101525</v>
      </c>
      <c r="BC115" s="41">
        <v>1.6933114198914292</v>
      </c>
      <c r="BD115" s="41">
        <v>1.8141041614752054</v>
      </c>
      <c r="BE115" s="41">
        <v>2.2544443340947464</v>
      </c>
      <c r="BF115" s="41">
        <v>1.6787523591934044</v>
      </c>
      <c r="BG115" s="41">
        <f>(2*AZ115)+(2*BA115)+(4*BB115)</f>
        <v>23.607776179838105</v>
      </c>
      <c r="BH115" s="41">
        <f>BG115+(4*BC115)</f>
        <v>30.381021859403823</v>
      </c>
      <c r="BI115" s="41">
        <f>(BH115+(BD115*4))</f>
        <v>37.637438505304644</v>
      </c>
      <c r="BJ115" s="41">
        <f>(BD115*4)</f>
        <v>7.2564166459008215</v>
      </c>
      <c r="BK115" s="41">
        <f>(BE115*4)</f>
        <v>9.0177773363789857</v>
      </c>
      <c r="BL115" s="41">
        <f>(BF115*4)</f>
        <v>6.7150094367736175</v>
      </c>
      <c r="BM115" s="41">
        <f>SUM(BJ115:BL115)</f>
        <v>22.989203419053425</v>
      </c>
      <c r="BN115" s="41">
        <v>5.0899691818272199</v>
      </c>
      <c r="BO115" s="41">
        <v>3.9512316496640958</v>
      </c>
      <c r="BP115" s="41">
        <v>3.8673484585215707</v>
      </c>
      <c r="BQ115" s="41">
        <v>2.0469146869864039</v>
      </c>
      <c r="BR115" s="41">
        <v>3.777722402192873</v>
      </c>
      <c r="BS115" s="41">
        <v>4.3897109941404313</v>
      </c>
      <c r="BT115" s="41">
        <v>3.3128042117810672</v>
      </c>
      <c r="BU115" s="41">
        <f>(2*BN115)+(2*BO115)+(4*BP115)</f>
        <v>33.551795497068916</v>
      </c>
      <c r="BV115" s="41">
        <f>BU115+(4*BQ115)</f>
        <v>41.739454245014528</v>
      </c>
      <c r="BW115" s="41">
        <f>(BV115+(BR115*4))</f>
        <v>56.850343853786022</v>
      </c>
      <c r="BX115" s="41">
        <f>(BR115*4)</f>
        <v>15.110889608771492</v>
      </c>
      <c r="BY115" s="41">
        <f>(BS115*4)</f>
        <v>17.558843976561725</v>
      </c>
      <c r="BZ115" s="41">
        <f>(BT115*4)</f>
        <v>13.251216847124269</v>
      </c>
      <c r="CA115" s="42">
        <v>-9999</v>
      </c>
      <c r="CB115" s="42">
        <v>-9999</v>
      </c>
      <c r="CC115" s="42">
        <v>-9999</v>
      </c>
      <c r="CD115" s="63">
        <v>-9999</v>
      </c>
      <c r="CE115" s="60">
        <v>-9999</v>
      </c>
      <c r="CF115" s="42">
        <v>-9999</v>
      </c>
      <c r="CG115" s="42">
        <v>-9999</v>
      </c>
      <c r="CH115" s="61">
        <v>-9999</v>
      </c>
      <c r="CI115" s="60">
        <v>-9999</v>
      </c>
      <c r="CJ115" s="42">
        <v>-9999</v>
      </c>
      <c r="CK115" s="42">
        <v>-9999</v>
      </c>
      <c r="CL115" s="62">
        <v>-9999</v>
      </c>
      <c r="CM115" s="60">
        <v>-9999</v>
      </c>
      <c r="CN115" s="42">
        <v>-9999</v>
      </c>
      <c r="CO115" s="42">
        <v>-9999</v>
      </c>
      <c r="CP115" s="62">
        <v>-9999</v>
      </c>
      <c r="CQ115" s="60">
        <v>-9999</v>
      </c>
      <c r="CR115" s="42">
        <v>-9999</v>
      </c>
      <c r="CS115" s="42">
        <v>-9999</v>
      </c>
      <c r="CT115" s="8">
        <v>1318.5</v>
      </c>
      <c r="CU115" s="8">
        <v>4.2395336512983555</v>
      </c>
      <c r="CV115" s="8">
        <v>4.8872774999999997</v>
      </c>
      <c r="CW115" s="8">
        <v>2697.8210261234399</v>
      </c>
      <c r="CX115" s="25">
        <f t="shared" si="126"/>
        <v>2697.8210261234399</v>
      </c>
      <c r="CY115" s="25">
        <f t="shared" si="75"/>
        <v>2866.304347826087</v>
      </c>
      <c r="CZ115" s="60">
        <v>-9999</v>
      </c>
      <c r="DA115" s="43">
        <v>2.96</v>
      </c>
      <c r="DB115" s="41">
        <f t="shared" si="76"/>
        <v>79.855502373253827</v>
      </c>
      <c r="DC115" s="41">
        <v>62.7</v>
      </c>
      <c r="DD115" s="41">
        <v>1301</v>
      </c>
      <c r="DE115" s="41">
        <f t="shared" si="70"/>
        <v>48.193697156033821</v>
      </c>
      <c r="DF115" s="41">
        <v>0</v>
      </c>
      <c r="DG115" s="41">
        <v>0.79639189189189208</v>
      </c>
      <c r="DH115" s="41">
        <v>0.58349729729729738</v>
      </c>
      <c r="DI115" s="41">
        <v>0.50052702702702723</v>
      </c>
      <c r="DJ115" s="41">
        <v>0.7586567567567567</v>
      </c>
      <c r="DK115" s="41">
        <v>0.50840270270270294</v>
      </c>
      <c r="DL115" s="41">
        <v>0.31652702702702717</v>
      </c>
      <c r="DM115" s="41">
        <v>0.22065100000000001</v>
      </c>
      <c r="DN115" s="41">
        <v>0.19753327027027023</v>
      </c>
      <c r="DO115" s="41">
        <v>0.22800813513513515</v>
      </c>
      <c r="DP115" s="41">
        <v>0.20497167567567567</v>
      </c>
      <c r="DQ115" s="41">
        <v>6.8769054054054049E-2</v>
      </c>
      <c r="DR115" s="41">
        <v>7.6507567567567603E-2</v>
      </c>
      <c r="DS115" s="41">
        <v>0.15420818918918919</v>
      </c>
      <c r="DT115" s="41">
        <v>0.43110405405405405</v>
      </c>
      <c r="DU115" s="41">
        <v>0.41123937837837832</v>
      </c>
      <c r="DV115" s="41">
        <v>0.19187567567567568</v>
      </c>
      <c r="DW115" s="41">
        <v>0.56657478378378379</v>
      </c>
      <c r="DX115" s="41">
        <v>0.49246137837837856</v>
      </c>
      <c r="DY115" s="41">
        <v>0.67590678378378366</v>
      </c>
      <c r="DZ115" s="41">
        <v>0.69888286486486462</v>
      </c>
      <c r="EA115" s="41">
        <v>0.71899916216216198</v>
      </c>
      <c r="EB115" s="41">
        <v>0.73869721621621598</v>
      </c>
      <c r="EC115" s="41">
        <v>20.780540540540539</v>
      </c>
      <c r="ED115" s="41">
        <v>23.933243243243247</v>
      </c>
      <c r="EE115" s="41">
        <v>24.72837837837838</v>
      </c>
      <c r="EF115" s="41">
        <v>25.506756756756758</v>
      </c>
      <c r="EG115" s="41">
        <f t="shared" si="77"/>
        <v>3.9478378378378416</v>
      </c>
      <c r="EH115" s="41">
        <v>37.483783783783771</v>
      </c>
      <c r="EI115" s="42">
        <f t="shared" si="78"/>
        <v>95.208810810810775</v>
      </c>
      <c r="EJ115" s="4">
        <v>105</v>
      </c>
      <c r="EK115" s="40">
        <f t="shared" si="79"/>
        <v>9.7911891891892253</v>
      </c>
      <c r="EL115" s="41">
        <v>0.73651315789473693</v>
      </c>
      <c r="EM115" s="41">
        <v>0.52647368421052632</v>
      </c>
      <c r="EN115" s="41">
        <v>0.43839473684210534</v>
      </c>
      <c r="EO115" s="41">
        <v>0.70157368421052657</v>
      </c>
      <c r="EP115" s="41">
        <v>0.45252894736842098</v>
      </c>
      <c r="EQ115" s="41">
        <v>0.28128421052631575</v>
      </c>
      <c r="ER115" s="41">
        <v>0.23869928947368416</v>
      </c>
      <c r="ES115" s="41">
        <v>0.21577621052631582</v>
      </c>
      <c r="ET115" s="41">
        <v>0.253497447368421</v>
      </c>
      <c r="EU115" s="41">
        <v>0.23076426315789469</v>
      </c>
      <c r="EV115" s="41">
        <v>7.5573973684210524E-2</v>
      </c>
      <c r="EW115" s="41">
        <v>9.1265052631578983E-2</v>
      </c>
      <c r="EX115" s="41">
        <v>0.16610965789473689</v>
      </c>
      <c r="EY115" s="41">
        <v>0.44699150000000004</v>
      </c>
      <c r="EZ115" s="41">
        <v>0.4274808421052631</v>
      </c>
      <c r="FA115" s="41">
        <v>0.17124473684210526</v>
      </c>
      <c r="FB115" s="41">
        <v>0.62777581578947361</v>
      </c>
      <c r="FC115" s="41">
        <v>0.55075344736842102</v>
      </c>
      <c r="FD115" s="41">
        <v>0.65455744736842114</v>
      </c>
      <c r="FE115" s="41">
        <v>0.69549260526315793</v>
      </c>
      <c r="FF115" s="41">
        <v>0.70343855263157895</v>
      </c>
      <c r="FG115" s="41">
        <v>0.73831223684210523</v>
      </c>
      <c r="FH115" s="41">
        <v>20.685263157894735</v>
      </c>
      <c r="FI115" s="41">
        <v>23.122368421052624</v>
      </c>
      <c r="FJ115" s="41">
        <v>24.029999999999994</v>
      </c>
      <c r="FK115" s="41">
        <v>24.817368421052631</v>
      </c>
      <c r="FL115" s="41">
        <f t="shared" si="80"/>
        <v>3.3447368421052595</v>
      </c>
      <c r="FM115" s="41">
        <v>39.169736842105266</v>
      </c>
      <c r="FN115" s="40">
        <f t="shared" si="81"/>
        <v>99.491131578947375</v>
      </c>
      <c r="FO115" s="4">
        <v>105</v>
      </c>
      <c r="FP115" s="40">
        <f t="shared" si="82"/>
        <v>5.5088684210526253</v>
      </c>
      <c r="FQ115" s="41">
        <v>0.74660217391304362</v>
      </c>
      <c r="FR115" s="41">
        <v>0.53400434782608686</v>
      </c>
      <c r="FS115" s="41">
        <v>0.42122173913043481</v>
      </c>
      <c r="FT115" s="41">
        <v>0.71675434782608693</v>
      </c>
      <c r="FU115" s="41">
        <v>0.4305326086956523</v>
      </c>
      <c r="FV115" s="41">
        <v>0.28079999999999999</v>
      </c>
      <c r="FW115" s="41">
        <v>0.26847673913043479</v>
      </c>
      <c r="FX115" s="41">
        <v>0.24950023913043481</v>
      </c>
      <c r="FY115" s="41">
        <v>0.27849599999999997</v>
      </c>
      <c r="FZ115" s="41">
        <v>0.25962073913043482</v>
      </c>
      <c r="GA115" s="41">
        <v>0.10749565217391301</v>
      </c>
      <c r="GB115" s="41">
        <v>0.11820363043478258</v>
      </c>
      <c r="GC115" s="41">
        <v>0.16581245652173909</v>
      </c>
      <c r="GD115" s="41">
        <v>0.4532358695652175</v>
      </c>
      <c r="GE115" s="41">
        <v>0.43691115217391308</v>
      </c>
      <c r="GF115" s="41">
        <v>0.14973260869565216</v>
      </c>
      <c r="GG115" s="41">
        <v>0.73573573913043488</v>
      </c>
      <c r="GH115" s="41">
        <v>0.66627902173913045</v>
      </c>
      <c r="GI115" s="41">
        <v>0.59601793478260878</v>
      </c>
      <c r="GJ115" s="41">
        <v>0.61913113043478274</v>
      </c>
      <c r="GK115" s="41">
        <v>0.65333597826086975</v>
      </c>
      <c r="GL115" s="41">
        <v>0.67307043478260875</v>
      </c>
      <c r="GM115" s="41">
        <v>20.914565217391306</v>
      </c>
      <c r="GN115" s="41">
        <v>26.053043478260864</v>
      </c>
      <c r="GO115" s="41">
        <v>26.845434782608699</v>
      </c>
      <c r="GP115" s="41">
        <v>27.457391304347826</v>
      </c>
      <c r="GQ115" s="41">
        <f t="shared" si="83"/>
        <v>5.9308695652173924</v>
      </c>
      <c r="GR115" s="40">
        <v>39.448043478260878</v>
      </c>
      <c r="GS115" s="40">
        <f t="shared" si="84"/>
        <v>100.19803043478264</v>
      </c>
      <c r="GT115" s="4">
        <v>104</v>
      </c>
      <c r="GU115" s="41">
        <f t="shared" si="85"/>
        <v>3.8019695652173624</v>
      </c>
      <c r="GV115" s="41">
        <v>0.77040681818181822</v>
      </c>
      <c r="GW115" s="41">
        <v>0.53083181818181846</v>
      </c>
      <c r="GX115" s="41">
        <v>0.38775681818181806</v>
      </c>
      <c r="GY115" s="41">
        <v>0.73633181818181803</v>
      </c>
      <c r="GZ115" s="41">
        <v>0.40495000000000003</v>
      </c>
      <c r="HA115" s="41">
        <v>0.27012045454545452</v>
      </c>
      <c r="HB115" s="41">
        <v>0.31111202272727279</v>
      </c>
      <c r="HC115" s="41">
        <v>0.29056711363636367</v>
      </c>
      <c r="HD115" s="41">
        <v>0.33062188636363632</v>
      </c>
      <c r="HE115" s="41">
        <v>0.31037931818181819</v>
      </c>
      <c r="HF115" s="41">
        <v>0.13492931818181819</v>
      </c>
      <c r="HG115" s="41">
        <v>0.15630949999999999</v>
      </c>
      <c r="HH115" s="41">
        <v>0.18399374999999996</v>
      </c>
      <c r="HI115" s="41">
        <v>0.48069997727272712</v>
      </c>
      <c r="HJ115" s="41">
        <v>0.46314963636363626</v>
      </c>
      <c r="HK115" s="41">
        <v>0.13482954545454545</v>
      </c>
      <c r="HL115" s="41">
        <v>0.90703886363636343</v>
      </c>
      <c r="HM115" s="41">
        <v>0.82274175000000016</v>
      </c>
      <c r="HN115" s="41">
        <v>0.55771602272727272</v>
      </c>
      <c r="HO115" s="41">
        <v>0.59453011363636366</v>
      </c>
      <c r="HP115" s="41">
        <v>0.6263214545454544</v>
      </c>
      <c r="HQ115" s="41">
        <v>0.65718043181818175</v>
      </c>
      <c r="HR115" s="41">
        <v>15.342954545454541</v>
      </c>
      <c r="HS115" s="41">
        <v>20.803863636363641</v>
      </c>
      <c r="HT115" s="41">
        <v>21.53318181818182</v>
      </c>
      <c r="HU115" s="41">
        <v>21.931818181818183</v>
      </c>
      <c r="HV115" s="41">
        <f t="shared" si="86"/>
        <v>6.1902272727272791</v>
      </c>
      <c r="HW115" s="41">
        <v>39.135909090909088</v>
      </c>
      <c r="HX115" s="41">
        <f t="shared" si="87"/>
        <v>99.405209090909082</v>
      </c>
      <c r="HY115" s="4">
        <v>106</v>
      </c>
      <c r="HZ115" s="40">
        <f t="shared" si="88"/>
        <v>6.5947909090909178</v>
      </c>
      <c r="IA115" s="41">
        <v>0.72416779661016961</v>
      </c>
      <c r="IB115" s="41">
        <v>0.43834915254237278</v>
      </c>
      <c r="IC115" s="41">
        <v>0.27633728813559316</v>
      </c>
      <c r="ID115" s="41">
        <v>0.66717457627118626</v>
      </c>
      <c r="IE115" s="41">
        <v>0.31571525423728813</v>
      </c>
      <c r="IF115" s="41">
        <v>0.20492033898305087</v>
      </c>
      <c r="IG115" s="41">
        <v>0.39324106779661033</v>
      </c>
      <c r="IH115" s="41">
        <v>0.35812752542372883</v>
      </c>
      <c r="II115" s="41">
        <v>0.44827396610169495</v>
      </c>
      <c r="IJ115" s="41">
        <v>0.41493916949152548</v>
      </c>
      <c r="IK115" s="41">
        <v>0.16362011864406781</v>
      </c>
      <c r="IL115" s="41">
        <v>0.22827872881355923</v>
      </c>
      <c r="IM115" s="41">
        <v>0.24573667796610177</v>
      </c>
      <c r="IN115" s="41">
        <v>0.55896271186440682</v>
      </c>
      <c r="IO115" s="41">
        <v>0.53012618644067788</v>
      </c>
      <c r="IP115" s="41">
        <v>0.11079491525423731</v>
      </c>
      <c r="IQ115" s="41">
        <v>1.3087234915254236</v>
      </c>
      <c r="IR115" s="41">
        <v>1.1261469830508475</v>
      </c>
      <c r="IS115" s="41">
        <v>0.54962245762711859</v>
      </c>
      <c r="IT115" s="41">
        <v>0.62970723728813549</v>
      </c>
      <c r="IU115" s="41">
        <v>0.63832867796610171</v>
      </c>
      <c r="IV115" s="41">
        <v>0.70226215254237279</v>
      </c>
      <c r="IW115" s="41">
        <v>20.819152542372887</v>
      </c>
      <c r="IX115" s="41">
        <v>22.893389830508475</v>
      </c>
      <c r="IY115" s="41">
        <v>23.524067796610169</v>
      </c>
      <c r="IZ115" s="41">
        <v>23.451186440677972</v>
      </c>
      <c r="JA115" s="41">
        <f t="shared" si="89"/>
        <v>2.7049152542372816</v>
      </c>
      <c r="JB115" s="41">
        <v>41.670677966101699</v>
      </c>
      <c r="JC115" s="41">
        <f t="shared" si="90"/>
        <v>105.84352203389832</v>
      </c>
      <c r="JD115" s="41">
        <v>112</v>
      </c>
      <c r="JE115" s="41">
        <f t="shared" si="91"/>
        <v>6.1564779661016757</v>
      </c>
      <c r="JF115" s="41">
        <v>0.67453783783783783</v>
      </c>
      <c r="JG115" s="41">
        <v>0.37416486486486472</v>
      </c>
      <c r="JH115" s="41">
        <v>0.20779189189189187</v>
      </c>
      <c r="JI115" s="41">
        <v>0.6140945945945947</v>
      </c>
      <c r="JJ115" s="41">
        <v>0.24365405405405405</v>
      </c>
      <c r="JK115" s="41">
        <v>0.16695135135135133</v>
      </c>
      <c r="JL115" s="41">
        <v>0.46946059459459455</v>
      </c>
      <c r="JM115" s="41">
        <v>0.43223505405405399</v>
      </c>
      <c r="JN115" s="41">
        <v>0.52955345945945953</v>
      </c>
      <c r="JO115" s="41">
        <v>0.49504259459459465</v>
      </c>
      <c r="JP115" s="41">
        <v>0.21224827027027024</v>
      </c>
      <c r="JQ115" s="41">
        <v>0.28781308108108111</v>
      </c>
      <c r="JR115" s="41">
        <v>0.28618656756756755</v>
      </c>
      <c r="JS115" s="41">
        <v>0.60313854054054061</v>
      </c>
      <c r="JT115" s="41">
        <v>0.57246054054054041</v>
      </c>
      <c r="JU115" s="41">
        <v>7.6702702702702699E-2</v>
      </c>
      <c r="JV115" s="41">
        <v>1.7918340540540545</v>
      </c>
      <c r="JW115" s="41">
        <v>1.5402413783783786</v>
      </c>
      <c r="JX115" s="41">
        <v>0.54137124324324304</v>
      </c>
      <c r="JY115" s="41">
        <v>0.61301718918918924</v>
      </c>
      <c r="JZ115" s="41">
        <v>0.64313948648648644</v>
      </c>
      <c r="KA115" s="41">
        <v>0.69857537837837835</v>
      </c>
      <c r="KB115" s="41">
        <v>23.30648648648647</v>
      </c>
      <c r="KC115" s="41">
        <v>21.850270270270272</v>
      </c>
      <c r="KD115" s="41">
        <v>22.424324324324328</v>
      </c>
      <c r="KE115" s="41">
        <v>22.177297297297304</v>
      </c>
      <c r="KF115" s="41">
        <f t="shared" si="92"/>
        <v>-0.88216216216214249</v>
      </c>
      <c r="KG115" s="41">
        <v>43.541081081081096</v>
      </c>
      <c r="KH115" s="41">
        <f t="shared" si="93"/>
        <v>110.59434594594599</v>
      </c>
      <c r="KI115" s="41">
        <v>120</v>
      </c>
      <c r="KJ115" s="41">
        <f t="shared" si="94"/>
        <v>9.4056540540540112</v>
      </c>
      <c r="KK115" s="41">
        <v>0.4195194444444445</v>
      </c>
      <c r="KL115" s="41">
        <v>0.20928333333333329</v>
      </c>
      <c r="KM115" s="41">
        <v>9.9613888888888877E-2</v>
      </c>
      <c r="KN115" s="41">
        <v>0.38255555555555548</v>
      </c>
      <c r="KO115" s="41">
        <v>0.12451944444444446</v>
      </c>
      <c r="KP115" s="41">
        <v>8.8444444444444423E-2</v>
      </c>
      <c r="KQ115" s="41">
        <v>0.54224847222222217</v>
      </c>
      <c r="KR115" s="41">
        <v>0.50906324999999997</v>
      </c>
      <c r="KS115" s="41">
        <v>0.61668097222222207</v>
      </c>
      <c r="KT115" s="41">
        <v>0.58742336111111093</v>
      </c>
      <c r="KU115" s="41">
        <v>0.25438700000000003</v>
      </c>
      <c r="KV115" s="41">
        <v>0.35653402777777776</v>
      </c>
      <c r="KW115" s="41">
        <v>0.33420258333333341</v>
      </c>
      <c r="KX115" s="41">
        <v>0.65187541666666682</v>
      </c>
      <c r="KY115" s="41">
        <v>0.62465763888888892</v>
      </c>
      <c r="KZ115" s="41">
        <v>3.6074999999999996E-2</v>
      </c>
      <c r="LA115" s="41">
        <v>2.3881629444444439</v>
      </c>
      <c r="LB115" s="41">
        <v>2.0870813611111108</v>
      </c>
      <c r="LC115" s="41">
        <v>0.5421152777777779</v>
      </c>
      <c r="LD115" s="41">
        <v>0.61724663888888875</v>
      </c>
      <c r="LE115" s="41">
        <v>0.65637138888888891</v>
      </c>
      <c r="LF115" s="41">
        <v>0.71256486111111095</v>
      </c>
      <c r="LG115" s="41">
        <v>19.125833333333333</v>
      </c>
      <c r="LH115" s="41">
        <v>16.953055555555562</v>
      </c>
      <c r="LI115" s="41">
        <v>17.21583333333334</v>
      </c>
      <c r="LJ115" s="41">
        <v>16.565833333333334</v>
      </c>
      <c r="LK115" s="41">
        <f t="shared" si="95"/>
        <v>-1.909999999999993</v>
      </c>
      <c r="LL115" s="41">
        <v>56.656111111111116</v>
      </c>
      <c r="LM115" s="41">
        <f t="shared" si="96"/>
        <v>143.90652222222224</v>
      </c>
      <c r="LN115" s="41">
        <v>150</v>
      </c>
      <c r="LO115" s="41">
        <f t="shared" si="97"/>
        <v>6.093477777777764</v>
      </c>
      <c r="LP115" s="41">
        <v>0.40131904761904763</v>
      </c>
      <c r="LQ115" s="41">
        <v>0.17050238095238093</v>
      </c>
      <c r="LR115" s="41">
        <v>6.0326190476190499E-2</v>
      </c>
      <c r="LS115" s="41">
        <v>0.3651214285714286</v>
      </c>
      <c r="LT115" s="41">
        <v>8.5652380952380952E-2</v>
      </c>
      <c r="LU115" s="41">
        <v>6.3916666666666677E-2</v>
      </c>
      <c r="LV115" s="41">
        <v>0.64850523809523808</v>
      </c>
      <c r="LW115" s="41">
        <v>0.62027926190476179</v>
      </c>
      <c r="LX115" s="41">
        <v>0.7392172380952382</v>
      </c>
      <c r="LY115" s="41">
        <v>0.71668569047619057</v>
      </c>
      <c r="LZ115" s="41">
        <v>0.33225950000000004</v>
      </c>
      <c r="MA115" s="41">
        <v>0.47949919047619033</v>
      </c>
      <c r="MB115" s="41">
        <v>0.40361030952380972</v>
      </c>
      <c r="MC115" s="41">
        <v>0.72517507142857141</v>
      </c>
      <c r="MD115" s="41">
        <v>0.701757738095238</v>
      </c>
      <c r="ME115" s="41">
        <v>2.1735714285714285E-2</v>
      </c>
      <c r="MF115" s="41">
        <v>3.7375194761904762</v>
      </c>
      <c r="MG115" s="41">
        <v>3.3086164523809525</v>
      </c>
      <c r="MH115" s="41">
        <v>0.54606397619047642</v>
      </c>
      <c r="MI115" s="41">
        <v>0.62296226190476189</v>
      </c>
      <c r="MJ115" s="41">
        <v>0.67603688095238101</v>
      </c>
      <c r="MK115" s="41">
        <v>0.73076116666666702</v>
      </c>
      <c r="ML115" s="41">
        <v>22.076428571428586</v>
      </c>
      <c r="MM115" s="41">
        <v>20.614761904761913</v>
      </c>
      <c r="MN115" s="41">
        <v>20.661904761904765</v>
      </c>
      <c r="MO115" s="41">
        <v>20.393333333333338</v>
      </c>
      <c r="MP115" s="41">
        <f t="shared" si="98"/>
        <v>-1.4145238095238213</v>
      </c>
      <c r="MQ115" s="41">
        <v>59.302142857142861</v>
      </c>
      <c r="MR115" s="41">
        <f t="shared" si="99"/>
        <v>150.62744285714288</v>
      </c>
      <c r="MS115" s="41">
        <v>150</v>
      </c>
      <c r="MT115" s="41">
        <f t="shared" si="100"/>
        <v>-0.62744285714288139</v>
      </c>
      <c r="MU115" s="41">
        <v>0.35191515151515151</v>
      </c>
      <c r="MV115" s="41">
        <v>0.14534848484848489</v>
      </c>
      <c r="MW115" s="41">
        <v>4.7033333333333344E-2</v>
      </c>
      <c r="MX115" s="41">
        <v>0.31735757575757573</v>
      </c>
      <c r="MY115" s="41">
        <v>6.8751515151515175E-2</v>
      </c>
      <c r="MZ115" s="41">
        <v>5.1909090909090891E-2</v>
      </c>
      <c r="NA115" s="41">
        <v>0.67224896969696968</v>
      </c>
      <c r="NB115" s="41">
        <v>0.64358303030303032</v>
      </c>
      <c r="NC115" s="41">
        <v>0.76366457575757563</v>
      </c>
      <c r="ND115" s="41">
        <v>0.74172612121212111</v>
      </c>
      <c r="NE115" s="41">
        <v>0.35841763636363638</v>
      </c>
      <c r="NF115" s="41">
        <v>0.51208921212121217</v>
      </c>
      <c r="NG115" s="41">
        <v>0.41442551515151516</v>
      </c>
      <c r="NH115" s="41">
        <v>0.74234218181818179</v>
      </c>
      <c r="NI115" s="41">
        <v>0.71861345454545467</v>
      </c>
      <c r="NJ115" s="41">
        <v>1.6842424242424246E-2</v>
      </c>
      <c r="NK115" s="41">
        <v>4.1609386060606059</v>
      </c>
      <c r="NL115" s="41">
        <v>3.6493115757575754</v>
      </c>
      <c r="NM115" s="41">
        <v>0.54286466666666666</v>
      </c>
      <c r="NN115" s="41">
        <v>0.616388696969697</v>
      </c>
      <c r="NO115" s="41">
        <v>0.67625566666666659</v>
      </c>
      <c r="NP115" s="41">
        <v>0.72833130303030325</v>
      </c>
      <c r="NQ115" s="41">
        <v>23.1421212121212</v>
      </c>
      <c r="NR115" s="41">
        <v>21.705454545454543</v>
      </c>
      <c r="NS115" s="41">
        <v>21.964545454545458</v>
      </c>
      <c r="NT115" s="41">
        <v>22.089696969696966</v>
      </c>
      <c r="NU115" s="41">
        <f t="shared" si="101"/>
        <v>-1.1775757575757417</v>
      </c>
      <c r="NV115" s="41">
        <v>75.961212121212128</v>
      </c>
      <c r="NW115" s="41">
        <f t="shared" si="102"/>
        <v>192.94147878787882</v>
      </c>
      <c r="NX115" s="41">
        <v>174</v>
      </c>
      <c r="NY115" s="41">
        <f t="shared" si="103"/>
        <v>-18.941478787878822</v>
      </c>
      <c r="NZ115" s="41">
        <v>0.31854687500000001</v>
      </c>
      <c r="OA115" s="41">
        <v>0.13534374999999998</v>
      </c>
      <c r="OB115" s="41">
        <v>4.3199999999999995E-2</v>
      </c>
      <c r="OC115" s="41">
        <v>0.28581874999999995</v>
      </c>
      <c r="OD115" s="41">
        <v>6.2003125000000013E-2</v>
      </c>
      <c r="OE115" s="41">
        <v>4.5206250000000003E-2</v>
      </c>
      <c r="OF115" s="41">
        <v>0.67361506249999992</v>
      </c>
      <c r="OG115" s="41">
        <v>0.64308312499999998</v>
      </c>
      <c r="OH115" s="41">
        <v>0.7609252187500003</v>
      </c>
      <c r="OI115" s="41">
        <v>0.7371888124999999</v>
      </c>
      <c r="OJ115" s="41">
        <v>0.37246556250000001</v>
      </c>
      <c r="OK115" s="41">
        <v>0.51673434375000016</v>
      </c>
      <c r="OL115" s="41">
        <v>0.40302162499999999</v>
      </c>
      <c r="OM115" s="41">
        <v>0.75109249999999994</v>
      </c>
      <c r="ON115" s="41">
        <v>0.72635278125000002</v>
      </c>
      <c r="OO115" s="41">
        <v>1.6796875000000003E-2</v>
      </c>
      <c r="OP115" s="41">
        <v>4.1850481562499997</v>
      </c>
      <c r="OQ115" s="41">
        <v>3.6513105625000004</v>
      </c>
      <c r="OR115" s="41">
        <v>0.52957721875000008</v>
      </c>
      <c r="OS115" s="41">
        <v>0.59823756249999982</v>
      </c>
      <c r="OT115" s="41">
        <v>0.66420712500000001</v>
      </c>
      <c r="OU115" s="41">
        <v>0.71326440625000009</v>
      </c>
      <c r="OV115" s="41">
        <v>14.654999999999999</v>
      </c>
      <c r="OW115" s="41">
        <v>14.0059375</v>
      </c>
      <c r="OX115" s="41">
        <v>14.004375</v>
      </c>
      <c r="OY115" s="41">
        <v>13.385624999999999</v>
      </c>
      <c r="OZ115" s="41">
        <f t="shared" si="104"/>
        <v>-0.65062499999999979</v>
      </c>
      <c r="PA115" s="41">
        <v>46.055000000000007</v>
      </c>
      <c r="PB115" s="41">
        <f t="shared" si="105"/>
        <v>116.97970000000002</v>
      </c>
      <c r="PC115" s="41">
        <v>184</v>
      </c>
      <c r="PD115" s="41">
        <f t="shared" si="106"/>
        <v>67.020299999999978</v>
      </c>
      <c r="PE115" s="41">
        <v>0.35085178571428555</v>
      </c>
      <c r="PF115" s="41">
        <v>0.12363571428571429</v>
      </c>
      <c r="PG115" s="41">
        <v>6.1437499999999999E-2</v>
      </c>
      <c r="PH115" s="41">
        <v>0.30692678571428583</v>
      </c>
      <c r="PI115" s="41">
        <v>6.9591071428571433E-2</v>
      </c>
      <c r="PJ115" s="41">
        <v>5.8442857142857144E-2</v>
      </c>
      <c r="PK115" s="41">
        <v>0.66831219642857131</v>
      </c>
      <c r="PL115" s="41">
        <v>0.63008523214285739</v>
      </c>
      <c r="PM115" s="41">
        <v>0.70158901785714289</v>
      </c>
      <c r="PN115" s="41">
        <v>0.66679857142857146</v>
      </c>
      <c r="PO115" s="41">
        <v>0.28079980357142859</v>
      </c>
      <c r="PP115" s="41">
        <v>0.3401967500000001</v>
      </c>
      <c r="PQ115" s="41">
        <v>0.47823310714285716</v>
      </c>
      <c r="PR115" s="41">
        <v>0.71387067857142861</v>
      </c>
      <c r="PS115" s="41">
        <v>0.67987919642857164</v>
      </c>
      <c r="PT115" s="41">
        <v>1.1148214285714279E-2</v>
      </c>
      <c r="PU115" s="41">
        <v>4.1018908750000005</v>
      </c>
      <c r="PV115" s="41">
        <v>3.4592692321428578</v>
      </c>
      <c r="PW115" s="41">
        <v>0.68317330357142847</v>
      </c>
      <c r="PX115" s="41">
        <v>0.71581012500000007</v>
      </c>
      <c r="PY115" s="41">
        <v>0.78547321428571426</v>
      </c>
      <c r="PZ115" s="41">
        <v>0.80739639285714271</v>
      </c>
      <c r="QA115" s="41">
        <v>23.954464285714284</v>
      </c>
      <c r="QB115" s="41">
        <v>24.259821428571431</v>
      </c>
      <c r="QC115" s="41">
        <v>24.039464285714278</v>
      </c>
      <c r="QD115" s="41">
        <v>23.440714285714286</v>
      </c>
      <c r="QE115" s="41">
        <f t="shared" si="107"/>
        <v>8.4999999999993747E-2</v>
      </c>
      <c r="QF115" s="41">
        <v>64.047857142857154</v>
      </c>
      <c r="QG115" s="41">
        <f t="shared" si="108"/>
        <v>162.68155714285717</v>
      </c>
      <c r="QH115" s="41">
        <v>185</v>
      </c>
      <c r="QI115" s="41">
        <f t="shared" si="109"/>
        <v>22.318442857142827</v>
      </c>
      <c r="QJ115" s="41">
        <v>0.2910864864864865</v>
      </c>
      <c r="QK115" s="41">
        <v>0.1507027027027027</v>
      </c>
      <c r="QL115" s="41">
        <v>7.482162162162162E-2</v>
      </c>
      <c r="QM115" s="41">
        <v>0.20915945945945952</v>
      </c>
      <c r="QN115" s="41">
        <v>7.182972972972973E-2</v>
      </c>
      <c r="QO115" s="41">
        <v>6.2308108108108121E-2</v>
      </c>
      <c r="QP115" s="41">
        <v>0.60292948648648625</v>
      </c>
      <c r="QQ115" s="41">
        <v>0.48804381081081072</v>
      </c>
      <c r="QR115" s="41">
        <v>0.59031929729729737</v>
      </c>
      <c r="QS115" s="41">
        <v>0.47293410810810799</v>
      </c>
      <c r="QT115" s="41">
        <v>0.3559328108108108</v>
      </c>
      <c r="QU115" s="41">
        <v>0.33984651351351347</v>
      </c>
      <c r="QV115" s="41">
        <v>0.31665172972972971</v>
      </c>
      <c r="QW115" s="41">
        <v>0.64629300000000012</v>
      </c>
      <c r="QX115" s="41">
        <v>0.53987889189189198</v>
      </c>
      <c r="QY115" s="41">
        <v>9.5216216216216197E-3</v>
      </c>
      <c r="QZ115" s="41">
        <v>3.1256333783783785</v>
      </c>
      <c r="RA115" s="41">
        <v>1.9651344594594591</v>
      </c>
      <c r="RB115" s="41">
        <v>0.53844905405405397</v>
      </c>
      <c r="RC115" s="41">
        <v>0.5247663513513513</v>
      </c>
      <c r="RD115" s="41">
        <v>0.64881097297297285</v>
      </c>
      <c r="RE115" s="41">
        <v>0.6381529189189189</v>
      </c>
      <c r="RF115" s="41">
        <v>25.915675675675686</v>
      </c>
      <c r="RG115" s="41">
        <v>28.396216216216217</v>
      </c>
      <c r="RH115" s="41">
        <v>28.478918918918925</v>
      </c>
      <c r="RI115" s="41">
        <v>27.486756756756758</v>
      </c>
      <c r="RJ115" s="41">
        <f t="shared" si="110"/>
        <v>2.5632432432432388</v>
      </c>
      <c r="RK115" s="41">
        <v>58.766756756756742</v>
      </c>
      <c r="RL115" s="41">
        <f t="shared" si="111"/>
        <v>149.26756216216214</v>
      </c>
      <c r="RM115" s="41">
        <v>197</v>
      </c>
      <c r="RN115" s="41">
        <f t="shared" si="112"/>
        <v>47.732437837837864</v>
      </c>
      <c r="RO115" s="41">
        <v>0.26951481481481471</v>
      </c>
      <c r="RP115" s="41">
        <v>0.11872592592592594</v>
      </c>
      <c r="RQ115" s="41">
        <v>7.5644444444444459E-2</v>
      </c>
      <c r="RR115" s="41">
        <v>0.19431851851851856</v>
      </c>
      <c r="RS115" s="41">
        <v>8.1388888888888886E-2</v>
      </c>
      <c r="RT115" s="41">
        <v>6.140370370370371E-2</v>
      </c>
      <c r="RU115" s="41">
        <v>0.53465566666666653</v>
      </c>
      <c r="RV115" s="41">
        <v>0.40960207407407395</v>
      </c>
      <c r="RW115" s="41">
        <v>0.56079062962962967</v>
      </c>
      <c r="RX115" s="41">
        <v>0.44014737037037022</v>
      </c>
      <c r="RY115" s="41">
        <v>0.18916255555555558</v>
      </c>
      <c r="RZ115" s="41">
        <v>0.22665603703703707</v>
      </c>
      <c r="SA115" s="41">
        <v>0.38654070370370353</v>
      </c>
      <c r="SB115" s="41">
        <v>0.62740051851851841</v>
      </c>
      <c r="SC115" s="41">
        <v>0.5188680740740742</v>
      </c>
      <c r="SD115" s="41">
        <v>1.9985185185185186E-2</v>
      </c>
      <c r="SE115" s="41">
        <v>2.3746814814814816</v>
      </c>
      <c r="SF115" s="41">
        <v>1.4329457037037034</v>
      </c>
      <c r="SG115" s="41">
        <v>0.6950897037037036</v>
      </c>
      <c r="SH115" s="41">
        <v>0.72560570370370381</v>
      </c>
      <c r="SI115" s="41">
        <v>0.78002803703703716</v>
      </c>
      <c r="SJ115" s="41">
        <v>0.80175685185185164</v>
      </c>
      <c r="SK115" s="41">
        <v>29.312962962962953</v>
      </c>
      <c r="SL115" s="41">
        <v>32.662222222222226</v>
      </c>
      <c r="SM115" s="41">
        <v>33.022592592592588</v>
      </c>
      <c r="SN115" s="41">
        <v>32.532222222222217</v>
      </c>
      <c r="SO115" s="41">
        <f t="shared" si="113"/>
        <v>3.7096296296296352</v>
      </c>
      <c r="SP115" s="42">
        <v>69.755555555555574</v>
      </c>
      <c r="SQ115" s="42">
        <f t="shared" si="114"/>
        <v>177.17911111111115</v>
      </c>
      <c r="SR115" s="42">
        <v>202.5</v>
      </c>
      <c r="SS115" s="42">
        <f t="shared" si="115"/>
        <v>25.320888888888845</v>
      </c>
      <c r="ST115" s="41">
        <v>0.22506304347826095</v>
      </c>
      <c r="SU115" s="41">
        <v>0.12441304347826086</v>
      </c>
      <c r="SV115" s="41">
        <v>0.11806304347826084</v>
      </c>
      <c r="SW115" s="41">
        <v>0.16668260869565216</v>
      </c>
      <c r="SX115" s="41">
        <v>9.9802173913043524E-2</v>
      </c>
      <c r="SY115" s="41">
        <v>7.0647826086956536E-2</v>
      </c>
      <c r="SZ115" s="41">
        <v>0.38399532608695652</v>
      </c>
      <c r="TA115" s="41">
        <v>0.25063397826086953</v>
      </c>
      <c r="TB115" s="41">
        <v>0.31123217391304342</v>
      </c>
      <c r="TC115" s="41">
        <v>0.17139943478260872</v>
      </c>
      <c r="TD115" s="41">
        <v>0.10924365217391305</v>
      </c>
      <c r="TE115" s="41">
        <v>2.694528260869565E-2</v>
      </c>
      <c r="TF115" s="41">
        <v>0.28689139130434776</v>
      </c>
      <c r="TG115" s="41">
        <v>0.5206724782608696</v>
      </c>
      <c r="TH115" s="41">
        <v>0.40422547826086958</v>
      </c>
      <c r="TI115" s="41">
        <v>2.9154347826086956E-2</v>
      </c>
      <c r="TJ115" s="41">
        <v>1.2640378478260867</v>
      </c>
      <c r="TK115" s="41">
        <v>0.67607978260869561</v>
      </c>
      <c r="TL115" s="41">
        <v>0.93858623913043471</v>
      </c>
      <c r="TM115" s="41">
        <v>0.74635528260869588</v>
      </c>
      <c r="TN115" s="41">
        <v>0.95074895652173919</v>
      </c>
      <c r="TO115" s="41">
        <v>0.80096045652173897</v>
      </c>
      <c r="TP115" s="41">
        <v>31.368913043478276</v>
      </c>
      <c r="TQ115" s="41">
        <v>37.10282608695654</v>
      </c>
      <c r="TR115" s="41">
        <v>38.366956521739127</v>
      </c>
      <c r="TS115" s="41">
        <v>36.414347826086953</v>
      </c>
      <c r="TT115" s="41">
        <f t="shared" ref="TT115:TT178" si="127">TR115-TP115</f>
        <v>6.9980434782608505</v>
      </c>
      <c r="TU115" s="41">
        <v>74.039782608695589</v>
      </c>
      <c r="TV115" s="41">
        <f t="shared" si="65"/>
        <v>188.06104782608679</v>
      </c>
      <c r="TW115" s="41">
        <v>207</v>
      </c>
      <c r="TX115" s="41">
        <f t="shared" si="66"/>
        <v>18.938952173913208</v>
      </c>
      <c r="TY115" s="41">
        <v>0.21833846153846151</v>
      </c>
      <c r="TZ115" s="41">
        <v>0.13034230769230773</v>
      </c>
      <c r="UA115" s="41">
        <v>0.12660000000000002</v>
      </c>
      <c r="UB115" s="41">
        <v>0.15949230769230768</v>
      </c>
      <c r="UC115" s="41">
        <v>0.10826538461538461</v>
      </c>
      <c r="UD115" s="41">
        <v>7.251538461538462E-2</v>
      </c>
      <c r="UE115" s="41">
        <v>0.33506915384615382</v>
      </c>
      <c r="UF115" s="41">
        <v>0.19096215384615384</v>
      </c>
      <c r="UG115" s="41">
        <v>0.26428949999999996</v>
      </c>
      <c r="UH115" s="41">
        <v>0.11480284615384614</v>
      </c>
      <c r="UI115" s="41">
        <v>9.2086269230769222E-2</v>
      </c>
      <c r="UJ115" s="41">
        <v>1.4418076923076922E-2</v>
      </c>
      <c r="UK115" s="41">
        <v>0.25079569230769228</v>
      </c>
      <c r="UL115" s="41">
        <v>0.49993630769230762</v>
      </c>
      <c r="UM115" s="41">
        <v>0.3746338076923077</v>
      </c>
      <c r="UN115" s="41">
        <v>3.5750000000000011E-2</v>
      </c>
      <c r="UO115" s="41">
        <v>1.0197353846153843</v>
      </c>
      <c r="UP115" s="41">
        <v>0.47584046153846155</v>
      </c>
      <c r="UQ115" s="41">
        <v>0.95375434615384624</v>
      </c>
      <c r="UR115" s="41">
        <v>0.74675084615384602</v>
      </c>
      <c r="US115" s="41">
        <v>0.96104926923076917</v>
      </c>
      <c r="UT115" s="41">
        <v>0.7954818846153846</v>
      </c>
      <c r="UU115" s="41">
        <v>34.166153846153847</v>
      </c>
      <c r="UV115" s="41">
        <v>36.646538461538462</v>
      </c>
      <c r="UW115" s="41">
        <v>36.139230769230771</v>
      </c>
      <c r="UX115" s="41">
        <v>34.921153846153842</v>
      </c>
      <c r="UY115" s="41">
        <f t="shared" si="116"/>
        <v>1.9730769230769241</v>
      </c>
      <c r="UZ115" s="42">
        <v>75.989999999999995</v>
      </c>
      <c r="VA115" s="42">
        <f t="shared" si="117"/>
        <v>193.0146</v>
      </c>
      <c r="VB115" s="42">
        <v>206</v>
      </c>
      <c r="VC115" s="42">
        <f t="shared" si="118"/>
        <v>12.985399999999998</v>
      </c>
      <c r="VD115" s="41">
        <f t="shared" si="124"/>
        <v>25.014224940329452</v>
      </c>
      <c r="VE115" s="41">
        <f t="shared" si="125"/>
        <v>25.38900192285006</v>
      </c>
      <c r="VF115" s="41">
        <f t="shared" si="120"/>
        <v>6.590300369627248</v>
      </c>
    </row>
    <row r="116" spans="1:578" x14ac:dyDescent="0.25">
      <c r="A116" s="4">
        <v>2</v>
      </c>
      <c r="B116" s="4">
        <v>12</v>
      </c>
      <c r="C116" s="28">
        <v>1205</v>
      </c>
      <c r="D116" s="42">
        <v>-9999</v>
      </c>
      <c r="E116" s="42">
        <v>-9999</v>
      </c>
      <c r="F116" s="4">
        <v>5</v>
      </c>
      <c r="G116" s="4">
        <v>48.8</v>
      </c>
      <c r="H116" s="40">
        <v>313.84620253164553</v>
      </c>
      <c r="I116" s="40">
        <f t="shared" si="73"/>
        <v>362.64620253164554</v>
      </c>
      <c r="J116" s="41">
        <f t="shared" si="74"/>
        <v>0.75004385218540959</v>
      </c>
      <c r="K116" s="4" t="s">
        <v>1</v>
      </c>
      <c r="L116" s="42">
        <v>150</v>
      </c>
      <c r="M116" s="42">
        <f t="shared" si="122"/>
        <v>168.00000000000003</v>
      </c>
      <c r="N116" s="42">
        <v>-9999</v>
      </c>
      <c r="O116" s="42">
        <v>-9999</v>
      </c>
      <c r="P116" s="42">
        <v>-9999</v>
      </c>
      <c r="Q116" s="42">
        <v>-9999</v>
      </c>
      <c r="R116" s="42">
        <v>-9999</v>
      </c>
      <c r="S116" s="42">
        <v>-9999</v>
      </c>
      <c r="T116" s="42">
        <v>-9999</v>
      </c>
      <c r="U116" s="42">
        <v>-9999</v>
      </c>
      <c r="V116" s="42">
        <v>-9999</v>
      </c>
      <c r="W116" s="42">
        <v>-9999</v>
      </c>
      <c r="X116" s="42">
        <v>-9999</v>
      </c>
      <c r="Y116" s="42">
        <v>-9999</v>
      </c>
      <c r="Z116" s="42">
        <v>-9999</v>
      </c>
      <c r="AA116" s="42">
        <v>-9999</v>
      </c>
      <c r="AB116" s="42">
        <v>-9999</v>
      </c>
      <c r="AC116" s="42">
        <v>-9999</v>
      </c>
      <c r="AD116" s="42">
        <v>-9999</v>
      </c>
      <c r="AE116" s="42">
        <v>-9999</v>
      </c>
      <c r="AF116" s="42">
        <v>-9999</v>
      </c>
      <c r="AG116" s="42">
        <v>-9999</v>
      </c>
      <c r="AH116" s="42">
        <v>-9999</v>
      </c>
      <c r="AI116" s="42">
        <v>-9999</v>
      </c>
      <c r="AJ116" s="42">
        <v>-9999</v>
      </c>
      <c r="AK116" s="42">
        <v>-9999</v>
      </c>
      <c r="AL116" s="42">
        <v>-9999</v>
      </c>
      <c r="AM116" s="42">
        <v>-9999</v>
      </c>
      <c r="AN116" s="42">
        <v>-9999</v>
      </c>
      <c r="AO116" s="42">
        <v>-9999</v>
      </c>
      <c r="AP116" s="42">
        <v>-9999</v>
      </c>
      <c r="AQ116" s="42">
        <v>-9999</v>
      </c>
      <c r="AR116" s="42">
        <v>-9999</v>
      </c>
      <c r="AS116" s="42">
        <v>-9999</v>
      </c>
      <c r="AT116" s="42">
        <v>-9999</v>
      </c>
      <c r="AU116" s="42">
        <v>-9999</v>
      </c>
      <c r="AV116" s="42">
        <v>-9999</v>
      </c>
      <c r="AW116" s="42">
        <v>-9999</v>
      </c>
      <c r="AX116" s="42">
        <v>-9999</v>
      </c>
      <c r="AY116" s="42">
        <v>-9999</v>
      </c>
      <c r="AZ116" s="42">
        <v>-9999</v>
      </c>
      <c r="BA116" s="42">
        <v>-9999</v>
      </c>
      <c r="BB116" s="42">
        <v>-9999</v>
      </c>
      <c r="BC116" s="42">
        <v>-9999</v>
      </c>
      <c r="BD116" s="42">
        <v>-9999</v>
      </c>
      <c r="BE116" s="42">
        <v>-9999</v>
      </c>
      <c r="BF116" s="42">
        <v>-9999</v>
      </c>
      <c r="BG116" s="42">
        <v>-9999</v>
      </c>
      <c r="BH116" s="42">
        <v>-9999</v>
      </c>
      <c r="BI116" s="42">
        <v>-9999</v>
      </c>
      <c r="BJ116" s="42">
        <v>-9999</v>
      </c>
      <c r="BK116" s="42">
        <v>-9999</v>
      </c>
      <c r="BL116" s="42">
        <v>-9999</v>
      </c>
      <c r="BM116" s="42">
        <v>-9999</v>
      </c>
      <c r="BN116" s="42">
        <v>-9999</v>
      </c>
      <c r="BO116" s="42">
        <v>-9999</v>
      </c>
      <c r="BP116" s="42">
        <v>-9999</v>
      </c>
      <c r="BQ116" s="42">
        <v>-9999</v>
      </c>
      <c r="BR116" s="42">
        <v>-9999</v>
      </c>
      <c r="BS116" s="42">
        <v>-9999</v>
      </c>
      <c r="BT116" s="42">
        <v>-9999</v>
      </c>
      <c r="BU116" s="42">
        <v>-9999</v>
      </c>
      <c r="BV116" s="42">
        <v>-9999</v>
      </c>
      <c r="BW116" s="42">
        <v>-9999</v>
      </c>
      <c r="BX116" s="42">
        <v>-9999</v>
      </c>
      <c r="BY116" s="42">
        <v>-9999</v>
      </c>
      <c r="BZ116" s="42">
        <v>-9999</v>
      </c>
      <c r="CA116" s="42">
        <v>-9999</v>
      </c>
      <c r="CB116" s="42">
        <v>-9999</v>
      </c>
      <c r="CC116" s="42">
        <v>-9999</v>
      </c>
      <c r="CD116" s="8">
        <v>4.29</v>
      </c>
      <c r="CE116" s="25">
        <f t="shared" si="123"/>
        <v>286.00000000000006</v>
      </c>
      <c r="CF116" s="4">
        <v>3.6</v>
      </c>
      <c r="CG116" s="41">
        <f t="shared" si="121"/>
        <v>10.296000000000001</v>
      </c>
      <c r="CH116" s="37">
        <v>27.57</v>
      </c>
      <c r="CI116" s="25">
        <f>(CH116/1000)*(10000/(0.5*2*0.15))</f>
        <v>1838.0000000000002</v>
      </c>
      <c r="CJ116" s="43">
        <v>2.59</v>
      </c>
      <c r="CK116" s="41">
        <f>CI116*CJ116/100</f>
        <v>47.604199999999999</v>
      </c>
      <c r="CL116" s="38">
        <v>127.98</v>
      </c>
      <c r="CM116" s="25">
        <f>(CL116/1000)*(10000/(0.5*2*0.15))</f>
        <v>8532.0000000000018</v>
      </c>
      <c r="CN116" s="43">
        <v>1.4</v>
      </c>
      <c r="CO116" s="41">
        <f>CM116*CN116/100</f>
        <v>119.44800000000001</v>
      </c>
      <c r="CP116" s="38">
        <v>277.02999999999997</v>
      </c>
      <c r="CQ116" s="25">
        <f>(CP116/1000)*(10000/(0.5*2*0.15))</f>
        <v>18468.666666666668</v>
      </c>
      <c r="CR116" s="43">
        <v>1.62</v>
      </c>
      <c r="CS116" s="41">
        <f>CQ116*CR116/100</f>
        <v>299.19240000000008</v>
      </c>
      <c r="CT116" s="8">
        <v>1645.2</v>
      </c>
      <c r="CU116" s="8">
        <v>4.8474945533768983</v>
      </c>
      <c r="CV116" s="8">
        <v>4.7872650000000005</v>
      </c>
      <c r="CW116" s="8">
        <v>3436.6177765383782</v>
      </c>
      <c r="CX116" s="25">
        <f t="shared" si="126"/>
        <v>3436.6177765383782</v>
      </c>
      <c r="CY116" s="25">
        <f t="shared" si="75"/>
        <v>3576.521739130435</v>
      </c>
      <c r="CZ116" s="25">
        <f>CX116/(CQ116)</f>
        <v>0.18607828267002011</v>
      </c>
      <c r="DA116" s="43">
        <v>2.95</v>
      </c>
      <c r="DB116" s="41">
        <f t="shared" si="76"/>
        <v>101.38022440788217</v>
      </c>
      <c r="DC116" s="41">
        <v>66.099999999999994</v>
      </c>
      <c r="DD116" s="41">
        <v>1392</v>
      </c>
      <c r="DE116" s="41">
        <f t="shared" si="70"/>
        <v>47.485632183908045</v>
      </c>
      <c r="DF116" s="41">
        <v>0</v>
      </c>
      <c r="DG116" s="41">
        <v>0.77505238095238094</v>
      </c>
      <c r="DH116" s="41">
        <v>0.5694095238095237</v>
      </c>
      <c r="DI116" s="41">
        <v>0.48657857142857158</v>
      </c>
      <c r="DJ116" s="41">
        <v>0.73796904761904758</v>
      </c>
      <c r="DK116" s="41">
        <v>0.49372619047619037</v>
      </c>
      <c r="DL116" s="41">
        <v>0.30894047619047621</v>
      </c>
      <c r="DM116" s="41">
        <v>0.22179311904761903</v>
      </c>
      <c r="DN116" s="41">
        <v>0.19836257142857144</v>
      </c>
      <c r="DO116" s="41">
        <v>0.22867645238095236</v>
      </c>
      <c r="DP116" s="41">
        <v>0.20532054761904764</v>
      </c>
      <c r="DQ116" s="41">
        <v>7.1235761904761899E-2</v>
      </c>
      <c r="DR116" s="41">
        <v>7.8477119047619032E-2</v>
      </c>
      <c r="DS116" s="41">
        <v>0.15295926190476189</v>
      </c>
      <c r="DT116" s="41">
        <v>0.43004338095238104</v>
      </c>
      <c r="DU116" s="41">
        <v>0.40987342857142872</v>
      </c>
      <c r="DV116" s="41">
        <v>0.18478571428571422</v>
      </c>
      <c r="DW116" s="41">
        <v>0.57092047619047659</v>
      </c>
      <c r="DX116" s="41">
        <v>0.495533761904762</v>
      </c>
      <c r="DY116" s="41">
        <v>0.66801873809523826</v>
      </c>
      <c r="DZ116" s="41">
        <v>0.69061542857142855</v>
      </c>
      <c r="EA116" s="41">
        <v>0.71154438095238093</v>
      </c>
      <c r="EB116" s="41">
        <v>0.73083349999999991</v>
      </c>
      <c r="EC116" s="41">
        <v>20.654761904761909</v>
      </c>
      <c r="ED116" s="41">
        <v>23.459523809523805</v>
      </c>
      <c r="EE116" s="41">
        <v>24.212142857142858</v>
      </c>
      <c r="EF116" s="41">
        <v>25.342857142857145</v>
      </c>
      <c r="EG116" s="41">
        <f t="shared" si="77"/>
        <v>3.5573809523809494</v>
      </c>
      <c r="EH116" s="41">
        <v>37.786190476190477</v>
      </c>
      <c r="EI116" s="42">
        <f t="shared" si="78"/>
        <v>95.976923809523811</v>
      </c>
      <c r="EJ116" s="4">
        <v>105</v>
      </c>
      <c r="EK116" s="40">
        <f t="shared" si="79"/>
        <v>9.0230761904761891</v>
      </c>
      <c r="EL116" s="41">
        <v>0.72595142857142869</v>
      </c>
      <c r="EM116" s="41">
        <v>0.51624857142857117</v>
      </c>
      <c r="EN116" s="41">
        <v>0.4260799999999999</v>
      </c>
      <c r="EO116" s="41">
        <v>0.68750285714285719</v>
      </c>
      <c r="EP116" s="41">
        <v>0.44031714285714291</v>
      </c>
      <c r="EQ116" s="41">
        <v>0.27400285714285716</v>
      </c>
      <c r="ER116" s="41">
        <v>0.24497457142857146</v>
      </c>
      <c r="ES116" s="41">
        <v>0.21928917142857146</v>
      </c>
      <c r="ET116" s="41">
        <v>0.26040231428571431</v>
      </c>
      <c r="EU116" s="41">
        <v>0.23493079999999997</v>
      </c>
      <c r="EV116" s="41">
        <v>7.9448228571428567E-2</v>
      </c>
      <c r="EW116" s="41">
        <v>9.5845171428571435E-2</v>
      </c>
      <c r="EX116" s="41">
        <v>0.16881802857142858</v>
      </c>
      <c r="EY116" s="41">
        <v>0.45195202857142869</v>
      </c>
      <c r="EZ116" s="41">
        <v>0.43008614285714281</v>
      </c>
      <c r="FA116" s="41">
        <v>0.16631428571428572</v>
      </c>
      <c r="FB116" s="41">
        <v>0.65029668571428589</v>
      </c>
      <c r="FC116" s="41">
        <v>0.56265762857142854</v>
      </c>
      <c r="FD116" s="41">
        <v>0.64803625714285706</v>
      </c>
      <c r="FE116" s="41">
        <v>0.68960305714285719</v>
      </c>
      <c r="FF116" s="41">
        <v>0.69842354285714281</v>
      </c>
      <c r="FG116" s="41">
        <v>0.73376708571428573</v>
      </c>
      <c r="FH116" s="41">
        <v>20.555142857142854</v>
      </c>
      <c r="FI116" s="41">
        <v>22.514571428571433</v>
      </c>
      <c r="FJ116" s="41">
        <v>23.413142857142851</v>
      </c>
      <c r="FK116" s="41">
        <v>24.626285714285711</v>
      </c>
      <c r="FL116" s="41">
        <f t="shared" si="80"/>
        <v>2.857999999999997</v>
      </c>
      <c r="FM116" s="41">
        <v>39.559428571428576</v>
      </c>
      <c r="FN116" s="40">
        <f t="shared" si="81"/>
        <v>100.48094857142858</v>
      </c>
      <c r="FO116" s="4">
        <v>105</v>
      </c>
      <c r="FP116" s="40">
        <f t="shared" si="82"/>
        <v>4.5190514285714158</v>
      </c>
      <c r="FQ116" s="41">
        <v>0.73551555555555548</v>
      </c>
      <c r="FR116" s="41">
        <v>0.51948444444444442</v>
      </c>
      <c r="FS116" s="41">
        <v>0.40614222222222229</v>
      </c>
      <c r="FT116" s="41">
        <v>0.70353777777777771</v>
      </c>
      <c r="FU116" s="41">
        <v>0.41457777777777777</v>
      </c>
      <c r="FV116" s="41">
        <v>0.27261999999999997</v>
      </c>
      <c r="FW116" s="41">
        <v>0.27932957777777773</v>
      </c>
      <c r="FX116" s="41">
        <v>0.25876388888888885</v>
      </c>
      <c r="FY116" s="41">
        <v>0.28883357777777774</v>
      </c>
      <c r="FZ116" s="41">
        <v>0.26839035555555546</v>
      </c>
      <c r="GA116" s="41">
        <v>0.11269997777777778</v>
      </c>
      <c r="GB116" s="41">
        <v>0.12291359999999998</v>
      </c>
      <c r="GC116" s="41">
        <v>0.17211299999999999</v>
      </c>
      <c r="GD116" s="41">
        <v>0.45918611111111091</v>
      </c>
      <c r="GE116" s="41">
        <v>0.44151686666666656</v>
      </c>
      <c r="GF116" s="41">
        <v>0.14195777777777777</v>
      </c>
      <c r="GG116" s="41">
        <v>0.77808473333333361</v>
      </c>
      <c r="GH116" s="41">
        <v>0.70067815555555535</v>
      </c>
      <c r="GI116" s="41">
        <v>0.59686106666666661</v>
      </c>
      <c r="GJ116" s="41">
        <v>0.61840200000000001</v>
      </c>
      <c r="GK116" s="41">
        <v>0.6556789111111111</v>
      </c>
      <c r="GL116" s="41">
        <v>0.67394893333333328</v>
      </c>
      <c r="GM116" s="41">
        <v>21.067555555555561</v>
      </c>
      <c r="GN116" s="41">
        <v>25.550888888888892</v>
      </c>
      <c r="GO116" s="41">
        <v>25.93577777777778</v>
      </c>
      <c r="GP116" s="41">
        <v>26.853555555555548</v>
      </c>
      <c r="GQ116" s="41">
        <f t="shared" si="83"/>
        <v>4.8682222222222187</v>
      </c>
      <c r="GR116" s="40">
        <v>39.471555555555554</v>
      </c>
      <c r="GS116" s="40">
        <f t="shared" si="84"/>
        <v>100.25775111111111</v>
      </c>
      <c r="GT116" s="4">
        <v>104</v>
      </c>
      <c r="GU116" s="41">
        <f t="shared" si="85"/>
        <v>3.742248888888895</v>
      </c>
      <c r="GV116" s="41">
        <v>0.75774782608695668</v>
      </c>
      <c r="GW116" s="41">
        <v>0.51904565217391319</v>
      </c>
      <c r="GX116" s="41">
        <v>0.36996304347826092</v>
      </c>
      <c r="GY116" s="41">
        <v>0.7262326086956522</v>
      </c>
      <c r="GZ116" s="41">
        <v>0.39075000000000004</v>
      </c>
      <c r="HA116" s="41">
        <v>0.26116521739130444</v>
      </c>
      <c r="HB116" s="41">
        <v>0.32014258695652176</v>
      </c>
      <c r="HC116" s="41">
        <v>0.30088691304347825</v>
      </c>
      <c r="HD116" s="41">
        <v>0.34479036956521736</v>
      </c>
      <c r="HE116" s="41">
        <v>0.32587656521739128</v>
      </c>
      <c r="HF116" s="41">
        <v>0.1418288695652174</v>
      </c>
      <c r="HG116" s="41">
        <v>0.16885865217391305</v>
      </c>
      <c r="HH116" s="41">
        <v>0.1870447826086957</v>
      </c>
      <c r="HI116" s="41">
        <v>0.48758304347826092</v>
      </c>
      <c r="HJ116" s="41">
        <v>0.47116739130434782</v>
      </c>
      <c r="HK116" s="41">
        <v>0.12958478260869566</v>
      </c>
      <c r="HL116" s="41">
        <v>0.9488754565217391</v>
      </c>
      <c r="HM116" s="41">
        <v>0.86761182608695642</v>
      </c>
      <c r="HN116" s="41">
        <v>0.54479258695652166</v>
      </c>
      <c r="HO116" s="41">
        <v>0.58756406521739135</v>
      </c>
      <c r="HP116" s="41">
        <v>0.61621497826086935</v>
      </c>
      <c r="HQ116" s="41">
        <v>0.65233217391304354</v>
      </c>
      <c r="HR116" s="41">
        <v>15.368695652173912</v>
      </c>
      <c r="HS116" s="41">
        <v>19.98434782608695</v>
      </c>
      <c r="HT116" s="41">
        <v>20.676956521739122</v>
      </c>
      <c r="HU116" s="41">
        <v>21.337608695652175</v>
      </c>
      <c r="HV116" s="41">
        <f t="shared" si="86"/>
        <v>5.3082608695652098</v>
      </c>
      <c r="HW116" s="41">
        <v>39.189130434782598</v>
      </c>
      <c r="HX116" s="41">
        <f t="shared" si="87"/>
        <v>99.540391304347807</v>
      </c>
      <c r="HY116" s="4">
        <v>106</v>
      </c>
      <c r="HZ116" s="40">
        <f t="shared" si="88"/>
        <v>6.459608695652193</v>
      </c>
      <c r="IA116" s="41">
        <v>0.70464032258064524</v>
      </c>
      <c r="IB116" s="41">
        <v>0.42656935483870961</v>
      </c>
      <c r="IC116" s="41">
        <v>0.26421935483870973</v>
      </c>
      <c r="ID116" s="41">
        <v>0.65063548387096759</v>
      </c>
      <c r="IE116" s="41">
        <v>0.30036129032258085</v>
      </c>
      <c r="IF116" s="41">
        <v>0.19764677419354831</v>
      </c>
      <c r="IG116" s="41">
        <v>0.40289219354838723</v>
      </c>
      <c r="IH116" s="41">
        <v>0.36923398387096773</v>
      </c>
      <c r="II116" s="41">
        <v>0.45567238709677438</v>
      </c>
      <c r="IJ116" s="41">
        <v>0.42373411290322571</v>
      </c>
      <c r="IK116" s="41">
        <v>0.17510885483870975</v>
      </c>
      <c r="IL116" s="41">
        <v>0.23699753225806458</v>
      </c>
      <c r="IM116" s="41">
        <v>0.24582151612903233</v>
      </c>
      <c r="IN116" s="41">
        <v>0.5620301290322578</v>
      </c>
      <c r="IO116" s="41">
        <v>0.53428967741935485</v>
      </c>
      <c r="IP116" s="41">
        <v>0.10271451612903224</v>
      </c>
      <c r="IQ116" s="41">
        <v>1.370915112903226</v>
      </c>
      <c r="IR116" s="41">
        <v>1.1881571935483872</v>
      </c>
      <c r="IS116" s="41">
        <v>0.54083746774193531</v>
      </c>
      <c r="IT116" s="41">
        <v>0.61484790322580651</v>
      </c>
      <c r="IU116" s="41">
        <v>0.63107959677419356</v>
      </c>
      <c r="IV116" s="41">
        <v>0.69058935483870976</v>
      </c>
      <c r="IW116" s="41">
        <v>21.036129032258039</v>
      </c>
      <c r="IX116" s="41">
        <v>22.286129032258067</v>
      </c>
      <c r="IY116" s="41">
        <v>23.026290322580643</v>
      </c>
      <c r="IZ116" s="41">
        <v>23.524677419354855</v>
      </c>
      <c r="JA116" s="41">
        <f t="shared" si="89"/>
        <v>1.9901612903226038</v>
      </c>
      <c r="JB116" s="41">
        <v>41.821935483870973</v>
      </c>
      <c r="JC116" s="41">
        <f t="shared" si="90"/>
        <v>106.22771612903227</v>
      </c>
      <c r="JD116" s="41">
        <v>112</v>
      </c>
      <c r="JE116" s="41">
        <f t="shared" si="91"/>
        <v>5.7722838709677262</v>
      </c>
      <c r="JF116" s="41">
        <v>0.66419189189189176</v>
      </c>
      <c r="JG116" s="41">
        <v>0.35784864864864857</v>
      </c>
      <c r="JH116" s="41">
        <v>0.18896486486486483</v>
      </c>
      <c r="JI116" s="41">
        <v>0.60521621621621613</v>
      </c>
      <c r="JJ116" s="41">
        <v>0.22041351351351357</v>
      </c>
      <c r="JK116" s="41">
        <v>0.15730810810810808</v>
      </c>
      <c r="JL116" s="41">
        <v>0.50228027027027022</v>
      </c>
      <c r="JM116" s="41">
        <v>0.46707516216216211</v>
      </c>
      <c r="JN116" s="41">
        <v>0.55860302702702691</v>
      </c>
      <c r="JO116" s="41">
        <v>0.5259424594594595</v>
      </c>
      <c r="JP116" s="41">
        <v>0.23888935135135134</v>
      </c>
      <c r="JQ116" s="41">
        <v>0.31160024324324326</v>
      </c>
      <c r="JR116" s="41">
        <v>0.30009435135135132</v>
      </c>
      <c r="JS116" s="41">
        <v>0.61746967567567557</v>
      </c>
      <c r="JT116" s="41">
        <v>0.58802959459459458</v>
      </c>
      <c r="JU116" s="41">
        <v>6.3105405405405393E-2</v>
      </c>
      <c r="JV116" s="41">
        <v>2.0483382432432435</v>
      </c>
      <c r="JW116" s="41">
        <v>1.7756136486486487</v>
      </c>
      <c r="JX116" s="41">
        <v>0.5384537297297296</v>
      </c>
      <c r="JY116" s="41">
        <v>0.60023394594594603</v>
      </c>
      <c r="JZ116" s="41">
        <v>0.64464172972973</v>
      </c>
      <c r="KA116" s="41">
        <v>0.69211275675675688</v>
      </c>
      <c r="KB116" s="41">
        <v>23.258918918918909</v>
      </c>
      <c r="KC116" s="41">
        <v>21.12432432432432</v>
      </c>
      <c r="KD116" s="41">
        <v>21.605405405405406</v>
      </c>
      <c r="KE116" s="41">
        <v>21.858378378378379</v>
      </c>
      <c r="KF116" s="41">
        <f t="shared" si="92"/>
        <v>-1.6535135135135022</v>
      </c>
      <c r="KG116" s="41">
        <v>43.955945945945963</v>
      </c>
      <c r="KH116" s="41">
        <f t="shared" si="93"/>
        <v>111.64810270270274</v>
      </c>
      <c r="KI116" s="41">
        <v>120</v>
      </c>
      <c r="KJ116" s="41">
        <f t="shared" si="94"/>
        <v>8.3518972972972563</v>
      </c>
      <c r="KK116" s="41">
        <v>0.40656486486486487</v>
      </c>
      <c r="KL116" s="41">
        <v>0.19553243243243248</v>
      </c>
      <c r="KM116" s="41">
        <v>8.5183783783783773E-2</v>
      </c>
      <c r="KN116" s="41">
        <v>0.3704621621621621</v>
      </c>
      <c r="KO116" s="41">
        <v>0.10865945945945943</v>
      </c>
      <c r="KP116" s="41">
        <v>7.8583783783783764E-2</v>
      </c>
      <c r="KQ116" s="41">
        <v>0.5781859189189188</v>
      </c>
      <c r="KR116" s="41">
        <v>0.546633081081081</v>
      </c>
      <c r="KS116" s="41">
        <v>0.65436156756756758</v>
      </c>
      <c r="KT116" s="41">
        <v>0.62744567567567577</v>
      </c>
      <c r="KU116" s="41">
        <v>0.28617518918918916</v>
      </c>
      <c r="KV116" s="41">
        <v>0.39595089189189198</v>
      </c>
      <c r="KW116" s="41">
        <v>0.35056608108108106</v>
      </c>
      <c r="KX116" s="41">
        <v>0.67619045945945944</v>
      </c>
      <c r="KY116" s="41">
        <v>0.65043381081081086</v>
      </c>
      <c r="KZ116" s="41">
        <v>3.0075675675675675E-2</v>
      </c>
      <c r="LA116" s="41">
        <v>2.7768290540540543</v>
      </c>
      <c r="LB116" s="41">
        <v>2.4386372162162155</v>
      </c>
      <c r="LC116" s="41">
        <v>0.53577972972972976</v>
      </c>
      <c r="LD116" s="41">
        <v>0.60644383783783795</v>
      </c>
      <c r="LE116" s="41">
        <v>0.65561035135135137</v>
      </c>
      <c r="LF116" s="41">
        <v>0.70781248648648676</v>
      </c>
      <c r="LG116" s="41">
        <v>19.105675675675688</v>
      </c>
      <c r="LH116" s="41">
        <v>16.367027027027031</v>
      </c>
      <c r="LI116" s="41">
        <v>16.77810810810811</v>
      </c>
      <c r="LJ116" s="41">
        <v>16.406756756756756</v>
      </c>
      <c r="LK116" s="41">
        <f t="shared" si="95"/>
        <v>-2.3275675675675771</v>
      </c>
      <c r="LL116" s="41">
        <v>56.972432432432434</v>
      </c>
      <c r="LM116" s="41">
        <f t="shared" si="96"/>
        <v>144.70997837837839</v>
      </c>
      <c r="LN116" s="41">
        <v>150</v>
      </c>
      <c r="LO116" s="41">
        <f t="shared" si="97"/>
        <v>5.2900216216216052</v>
      </c>
      <c r="LP116" s="41">
        <v>0.39967750000000002</v>
      </c>
      <c r="LQ116" s="41">
        <v>0.15805749999999999</v>
      </c>
      <c r="LR116" s="41">
        <v>4.5472500000000006E-2</v>
      </c>
      <c r="LS116" s="41">
        <v>0.3626275000000001</v>
      </c>
      <c r="LT116" s="41">
        <v>7.1415000000000006E-2</v>
      </c>
      <c r="LU116" s="41">
        <v>5.580750000000001E-2</v>
      </c>
      <c r="LV116" s="41">
        <v>0.69640024999999994</v>
      </c>
      <c r="LW116" s="41">
        <v>0.67077762500000004</v>
      </c>
      <c r="LX116" s="41">
        <v>0.79567217499999998</v>
      </c>
      <c r="LY116" s="41">
        <v>0.77741355000000001</v>
      </c>
      <c r="LZ116" s="41">
        <v>0.37749030000000006</v>
      </c>
      <c r="MA116" s="41">
        <v>0.55370632500000005</v>
      </c>
      <c r="MB116" s="41">
        <v>0.43277742499999999</v>
      </c>
      <c r="MC116" s="41">
        <v>0.75469984999999995</v>
      </c>
      <c r="MD116" s="41">
        <v>0.7334070250000001</v>
      </c>
      <c r="ME116" s="41">
        <v>1.56075E-2</v>
      </c>
      <c r="MF116" s="41">
        <v>4.6270117749999988</v>
      </c>
      <c r="MG116" s="41">
        <v>4.1036243250000002</v>
      </c>
      <c r="MH116" s="41">
        <v>0.54398692500000012</v>
      </c>
      <c r="MI116" s="41">
        <v>0.62162412500000008</v>
      </c>
      <c r="MJ116" s="41">
        <v>0.68118762499999996</v>
      </c>
      <c r="MK116" s="41">
        <v>0.73536937499999966</v>
      </c>
      <c r="ML116" s="41">
        <v>22.056999999999995</v>
      </c>
      <c r="MM116" s="41">
        <v>20.362750000000009</v>
      </c>
      <c r="MN116" s="41">
        <v>20.142250000000004</v>
      </c>
      <c r="MO116" s="41">
        <v>20.158749999999994</v>
      </c>
      <c r="MP116" s="41">
        <f t="shared" si="98"/>
        <v>-1.9147499999999908</v>
      </c>
      <c r="MQ116" s="41">
        <v>69.594500000000025</v>
      </c>
      <c r="MR116" s="41">
        <f t="shared" si="99"/>
        <v>176.77003000000008</v>
      </c>
      <c r="MS116" s="41">
        <v>150</v>
      </c>
      <c r="MT116" s="41">
        <f t="shared" si="100"/>
        <v>-26.770030000000077</v>
      </c>
      <c r="MU116" s="41">
        <v>0.36620882352941181</v>
      </c>
      <c r="MV116" s="41">
        <v>0.14396470588235294</v>
      </c>
      <c r="MW116" s="41">
        <v>3.8732352941176475E-2</v>
      </c>
      <c r="MX116" s="41">
        <v>0.32924999999999999</v>
      </c>
      <c r="MY116" s="41">
        <v>6.0614705882352932E-2</v>
      </c>
      <c r="MZ116" s="41">
        <v>4.7167647058823536E-2</v>
      </c>
      <c r="NA116" s="41">
        <v>0.71538499999999983</v>
      </c>
      <c r="NB116" s="41">
        <v>0.68886052941176468</v>
      </c>
      <c r="NC116" s="41">
        <v>0.80842888235294141</v>
      </c>
      <c r="ND116" s="41">
        <v>0.78959852941176467</v>
      </c>
      <c r="NE116" s="41">
        <v>0.40786114705882354</v>
      </c>
      <c r="NF116" s="41">
        <v>0.57701541176470605</v>
      </c>
      <c r="NG116" s="41">
        <v>0.43509873529411769</v>
      </c>
      <c r="NH116" s="41">
        <v>0.77156050000000009</v>
      </c>
      <c r="NI116" s="41">
        <v>0.749596911764706</v>
      </c>
      <c r="NJ116" s="41">
        <v>1.3447058823529416E-2</v>
      </c>
      <c r="NK116" s="41">
        <v>5.1047216764705876</v>
      </c>
      <c r="NL116" s="41">
        <v>4.4859865882352938</v>
      </c>
      <c r="NM116" s="41">
        <v>0.53829141176470574</v>
      </c>
      <c r="NN116" s="41">
        <v>0.60852376470588243</v>
      </c>
      <c r="NO116" s="41">
        <v>0.67787361764705867</v>
      </c>
      <c r="NP116" s="41">
        <v>0.72682741176470589</v>
      </c>
      <c r="NQ116" s="41">
        <v>23.112941176470596</v>
      </c>
      <c r="NR116" s="41">
        <v>21.16823529411765</v>
      </c>
      <c r="NS116" s="41">
        <v>21.200882352941182</v>
      </c>
      <c r="NT116" s="41">
        <v>21.409117647058824</v>
      </c>
      <c r="NU116" s="41">
        <f t="shared" si="101"/>
        <v>-1.9120588235294136</v>
      </c>
      <c r="NV116" s="41">
        <v>75.961176470588242</v>
      </c>
      <c r="NW116" s="41">
        <f t="shared" si="102"/>
        <v>192.94138823529414</v>
      </c>
      <c r="NX116" s="41">
        <v>174</v>
      </c>
      <c r="NY116" s="41">
        <f t="shared" si="103"/>
        <v>-18.941388235294141</v>
      </c>
      <c r="NZ116" s="41">
        <v>0.33359032258064514</v>
      </c>
      <c r="OA116" s="41">
        <v>0.13311935483870965</v>
      </c>
      <c r="OB116" s="41">
        <v>3.5167741935483859E-2</v>
      </c>
      <c r="OC116" s="41">
        <v>0.30275806451612902</v>
      </c>
      <c r="OD116" s="41">
        <v>5.4783870967741927E-2</v>
      </c>
      <c r="OE116" s="41">
        <v>4.3045161290322584E-2</v>
      </c>
      <c r="OF116" s="41">
        <v>0.71717732258064526</v>
      </c>
      <c r="OG116" s="41">
        <v>0.69321212903225804</v>
      </c>
      <c r="OH116" s="41">
        <v>0.80874519354838714</v>
      </c>
      <c r="OI116" s="41">
        <v>0.79171409677419347</v>
      </c>
      <c r="OJ116" s="41">
        <v>0.41701254838709673</v>
      </c>
      <c r="OK116" s="41">
        <v>0.5825330967741934</v>
      </c>
      <c r="OL116" s="41">
        <v>0.4288190967741935</v>
      </c>
      <c r="OM116" s="41">
        <v>0.77098290322580665</v>
      </c>
      <c r="ON116" s="41">
        <v>0.75104454838709667</v>
      </c>
      <c r="OO116" s="41">
        <v>1.1738709677419355E-2</v>
      </c>
      <c r="OP116" s="41">
        <v>5.1289719354838699</v>
      </c>
      <c r="OQ116" s="41">
        <v>4.5606480322580643</v>
      </c>
      <c r="OR116" s="41">
        <v>0.52997229032258064</v>
      </c>
      <c r="OS116" s="41">
        <v>0.59764822580645161</v>
      </c>
      <c r="OT116" s="41">
        <v>0.67041477419354867</v>
      </c>
      <c r="OU116" s="41">
        <v>0.71780296774193542</v>
      </c>
      <c r="OV116" s="41">
        <v>14.292580645161289</v>
      </c>
      <c r="OW116" s="41">
        <v>12.119999999999996</v>
      </c>
      <c r="OX116" s="41">
        <v>12.087096774193547</v>
      </c>
      <c r="OY116" s="41">
        <v>12.015806451612903</v>
      </c>
      <c r="OZ116" s="41">
        <f t="shared" si="104"/>
        <v>-2.2054838709677416</v>
      </c>
      <c r="PA116" s="41">
        <v>42.10096774193547</v>
      </c>
      <c r="PB116" s="41">
        <f t="shared" si="105"/>
        <v>106.9364580645161</v>
      </c>
      <c r="PC116" s="41">
        <v>184</v>
      </c>
      <c r="PD116" s="41">
        <f t="shared" si="106"/>
        <v>77.063541935483897</v>
      </c>
      <c r="PE116" s="41">
        <v>0.360550847457627</v>
      </c>
      <c r="PF116" s="41">
        <v>0.11942203389830509</v>
      </c>
      <c r="PG116" s="41">
        <v>4.7720338983050843E-2</v>
      </c>
      <c r="PH116" s="41">
        <v>0.31790677966101688</v>
      </c>
      <c r="PI116" s="41">
        <v>5.8498305084745746E-2</v>
      </c>
      <c r="PJ116" s="41">
        <v>5.2947457627118638E-2</v>
      </c>
      <c r="PK116" s="41">
        <v>0.72048789830508486</v>
      </c>
      <c r="PL116" s="41">
        <v>0.68895474576271165</v>
      </c>
      <c r="PM116" s="41">
        <v>0.76600505084745796</v>
      </c>
      <c r="PN116" s="41">
        <v>0.73895932203389847</v>
      </c>
      <c r="PO116" s="41">
        <v>0.34246391525423714</v>
      </c>
      <c r="PP116" s="41">
        <v>0.4296756949152542</v>
      </c>
      <c r="PQ116" s="41">
        <v>0.50216157627118652</v>
      </c>
      <c r="PR116" s="41">
        <v>0.7438684406779662</v>
      </c>
      <c r="PS116" s="41">
        <v>0.71456577966101698</v>
      </c>
      <c r="PT116" s="41">
        <v>5.5508474576271179E-3</v>
      </c>
      <c r="PU116" s="41">
        <v>5.1949354745762726</v>
      </c>
      <c r="PV116" s="41">
        <v>4.4628349322033909</v>
      </c>
      <c r="PW116" s="41">
        <v>0.65581983050847459</v>
      </c>
      <c r="PX116" s="41">
        <v>0.69722537288135578</v>
      </c>
      <c r="PY116" s="41">
        <v>0.77068461016949152</v>
      </c>
      <c r="PZ116" s="41">
        <v>0.79822061016949153</v>
      </c>
      <c r="QA116" s="41">
        <v>23.530000000000012</v>
      </c>
      <c r="QB116" s="41">
        <v>22.084406779661013</v>
      </c>
      <c r="QC116" s="41">
        <v>21.53406779661017</v>
      </c>
      <c r="QD116" s="41">
        <v>20.987796610169482</v>
      </c>
      <c r="QE116" s="41">
        <f t="shared" si="107"/>
        <v>-1.9959322033898417</v>
      </c>
      <c r="QF116" s="41">
        <v>69.762203389830447</v>
      </c>
      <c r="QG116" s="41">
        <f t="shared" si="108"/>
        <v>177.19599661016935</v>
      </c>
      <c r="QH116" s="41">
        <v>185</v>
      </c>
      <c r="QI116" s="41">
        <f t="shared" si="109"/>
        <v>7.8040033898306547</v>
      </c>
      <c r="QJ116" s="41">
        <v>0.29920810810810816</v>
      </c>
      <c r="QK116" s="41">
        <v>0.13977297297297295</v>
      </c>
      <c r="QL116" s="41">
        <v>5.5527027027027012E-2</v>
      </c>
      <c r="QM116" s="41">
        <v>0.22793783783783783</v>
      </c>
      <c r="QN116" s="41">
        <v>5.6764864864864858E-2</v>
      </c>
      <c r="QO116" s="41">
        <v>5.5364864864864846E-2</v>
      </c>
      <c r="QP116" s="41">
        <v>0.64369672972972969</v>
      </c>
      <c r="QQ116" s="41">
        <v>0.55029121621621624</v>
      </c>
      <c r="QR116" s="41">
        <v>0.66158216216216237</v>
      </c>
      <c r="QS116" s="41">
        <v>0.60828851351351343</v>
      </c>
      <c r="QT116" s="41">
        <v>0.39942772972972973</v>
      </c>
      <c r="QU116" s="41">
        <v>0.42719154054054059</v>
      </c>
      <c r="QV116" s="41">
        <v>0.34335381081081079</v>
      </c>
      <c r="QW116" s="41">
        <v>0.66228889189189188</v>
      </c>
      <c r="QX116" s="41">
        <v>0.60911245945945958</v>
      </c>
      <c r="QY116" s="41">
        <v>4.0891891891891895E-3</v>
      </c>
      <c r="QZ116" s="41">
        <v>4.0741729459459473</v>
      </c>
      <c r="RA116" s="41">
        <v>2.6552874864864866</v>
      </c>
      <c r="RB116" s="41">
        <v>0.49134937837837844</v>
      </c>
      <c r="RC116" s="41">
        <v>0.50446383783783777</v>
      </c>
      <c r="RD116" s="41">
        <v>0.61184440540540541</v>
      </c>
      <c r="RE116" s="41">
        <v>0.62149810810810802</v>
      </c>
      <c r="RF116" s="41">
        <v>25.825945945945953</v>
      </c>
      <c r="RG116" s="41">
        <v>26.411891891891891</v>
      </c>
      <c r="RH116" s="41">
        <v>25.896216216216217</v>
      </c>
      <c r="RI116" s="41">
        <v>25.226486486486493</v>
      </c>
      <c r="RJ116" s="41">
        <f t="shared" si="110"/>
        <v>7.0270270270263779E-2</v>
      </c>
      <c r="RK116" s="41">
        <v>61.161081081081072</v>
      </c>
      <c r="RL116" s="41">
        <f t="shared" si="111"/>
        <v>155.34914594594593</v>
      </c>
      <c r="RM116" s="41">
        <v>197</v>
      </c>
      <c r="RN116" s="41">
        <f t="shared" si="112"/>
        <v>41.650854054054065</v>
      </c>
      <c r="RO116" s="41">
        <v>0.30151764705882345</v>
      </c>
      <c r="RP116" s="41">
        <v>0.11396470588235293</v>
      </c>
      <c r="RQ116" s="41">
        <v>5.3244117647058831E-2</v>
      </c>
      <c r="RR116" s="41">
        <v>0.21444117647058822</v>
      </c>
      <c r="RS116" s="41">
        <v>6.412058823529411E-2</v>
      </c>
      <c r="RT116" s="41">
        <v>5.5202941176470594E-2</v>
      </c>
      <c r="RU116" s="41">
        <v>0.64785367647058822</v>
      </c>
      <c r="RV116" s="41">
        <v>0.53976811764705879</v>
      </c>
      <c r="RW116" s="41">
        <v>0.69832005882352921</v>
      </c>
      <c r="RX116" s="41">
        <v>0.60250452941176469</v>
      </c>
      <c r="RY116" s="41">
        <v>0.27971676470588247</v>
      </c>
      <c r="RZ116" s="41">
        <v>0.36356938235294112</v>
      </c>
      <c r="SA116" s="41">
        <v>0.45063844117647056</v>
      </c>
      <c r="SB116" s="41">
        <v>0.68919847058823536</v>
      </c>
      <c r="SC116" s="41">
        <v>0.59051814705882344</v>
      </c>
      <c r="SD116" s="41">
        <v>8.9176470588235319E-3</v>
      </c>
      <c r="SE116" s="41">
        <v>3.7383940882352937</v>
      </c>
      <c r="SF116" s="41">
        <v>2.3633687647058825</v>
      </c>
      <c r="SG116" s="41">
        <v>0.64655788235294109</v>
      </c>
      <c r="SH116" s="41">
        <v>0.69556920588235271</v>
      </c>
      <c r="SI116" s="41">
        <v>0.75578311764705897</v>
      </c>
      <c r="SJ116" s="41">
        <v>0.78967744117647054</v>
      </c>
      <c r="SK116" s="41">
        <v>29.31147058823527</v>
      </c>
      <c r="SL116" s="41">
        <v>30.971176470588233</v>
      </c>
      <c r="SM116" s="41">
        <v>30.822352941176465</v>
      </c>
      <c r="SN116" s="41">
        <v>29.988235294117644</v>
      </c>
      <c r="SO116" s="41">
        <f t="shared" si="113"/>
        <v>1.510882352941195</v>
      </c>
      <c r="SP116" s="42">
        <v>73.764411764705869</v>
      </c>
      <c r="SQ116" s="42">
        <f t="shared" si="114"/>
        <v>187.3616058823529</v>
      </c>
      <c r="SR116" s="42">
        <v>202.5</v>
      </c>
      <c r="SS116" s="42">
        <f t="shared" si="115"/>
        <v>15.138394117647096</v>
      </c>
      <c r="ST116" s="41">
        <v>0.24408444444444446</v>
      </c>
      <c r="SU116" s="41">
        <v>0.12413333333333336</v>
      </c>
      <c r="SV116" s="41">
        <v>9.7168888888888888E-2</v>
      </c>
      <c r="SW116" s="41">
        <v>0.18196222222222222</v>
      </c>
      <c r="SX116" s="41">
        <v>9.1497777777777775E-2</v>
      </c>
      <c r="SY116" s="41">
        <v>6.5748888888888884E-2</v>
      </c>
      <c r="SZ116" s="41">
        <v>0.4536807555555557</v>
      </c>
      <c r="TA116" s="41">
        <v>0.33020504444444454</v>
      </c>
      <c r="TB116" s="41">
        <v>0.43006777777777783</v>
      </c>
      <c r="TC116" s="41">
        <v>0.30365757777777769</v>
      </c>
      <c r="TD116" s="41">
        <v>0.15085175555555552</v>
      </c>
      <c r="TE116" s="41">
        <v>0.12226724444444442</v>
      </c>
      <c r="TF116" s="41">
        <v>0.3252858666666667</v>
      </c>
      <c r="TG116" s="41">
        <v>0.57491393333333329</v>
      </c>
      <c r="TH116" s="41">
        <v>0.46862335555555573</v>
      </c>
      <c r="TI116" s="41">
        <v>2.5748888888888891E-2</v>
      </c>
      <c r="TJ116" s="41">
        <v>1.6777604888888891</v>
      </c>
      <c r="TK116" s="41">
        <v>0.99673135555555548</v>
      </c>
      <c r="TL116" s="41">
        <v>0.76362373333333344</v>
      </c>
      <c r="TM116" s="41">
        <v>0.71810708888888908</v>
      </c>
      <c r="TN116" s="41">
        <v>0.82040593333333334</v>
      </c>
      <c r="TO116" s="41">
        <v>0.78630386666666685</v>
      </c>
      <c r="TP116" s="41">
        <v>31.432000000000006</v>
      </c>
      <c r="TQ116" s="41">
        <v>34.919555555555554</v>
      </c>
      <c r="TR116" s="41">
        <v>35.542888888888889</v>
      </c>
      <c r="TS116" s="41">
        <v>34.32</v>
      </c>
      <c r="TT116" s="41">
        <f t="shared" si="127"/>
        <v>4.1108888888888835</v>
      </c>
      <c r="TU116" s="41">
        <v>66.011333333333312</v>
      </c>
      <c r="TV116" s="41">
        <f t="shared" ref="TV116:TV179" si="128">TU116*2.54</f>
        <v>167.66878666666662</v>
      </c>
      <c r="TW116" s="41">
        <v>207</v>
      </c>
      <c r="TX116" s="41">
        <f t="shared" ref="TX116:TX179" si="129">TW116-TV116</f>
        <v>39.33121333333338</v>
      </c>
      <c r="TY116" s="41">
        <v>0.236568</v>
      </c>
      <c r="TZ116" s="41">
        <v>0.12768399999999999</v>
      </c>
      <c r="UA116" s="41">
        <v>0.10921599999999998</v>
      </c>
      <c r="UB116" s="41">
        <v>0.17108799999999999</v>
      </c>
      <c r="UC116" s="41">
        <v>0.10023200000000002</v>
      </c>
      <c r="UD116" s="41">
        <v>6.8236000000000005E-2</v>
      </c>
      <c r="UE116" s="41">
        <v>0.4039901199999999</v>
      </c>
      <c r="UF116" s="41">
        <v>0.26052500000000001</v>
      </c>
      <c r="UG116" s="41">
        <v>0.36766219999999999</v>
      </c>
      <c r="UH116" s="41">
        <v>0.22028184000000003</v>
      </c>
      <c r="UI116" s="41">
        <v>0.11948956000000001</v>
      </c>
      <c r="UJ116" s="41">
        <v>7.7650720000000006E-2</v>
      </c>
      <c r="UK116" s="41">
        <v>0.29884700000000003</v>
      </c>
      <c r="UL116" s="41">
        <v>0.55160031999999992</v>
      </c>
      <c r="UM116" s="41">
        <v>0.42888031999999987</v>
      </c>
      <c r="UN116" s="41">
        <v>3.1996000000000004E-2</v>
      </c>
      <c r="UO116" s="41">
        <v>1.3643824</v>
      </c>
      <c r="UP116" s="41">
        <v>0.70820636000000003</v>
      </c>
      <c r="UQ116" s="41">
        <v>0.81981707999999986</v>
      </c>
      <c r="UR116" s="41">
        <v>0.73927483999999988</v>
      </c>
      <c r="US116" s="41">
        <v>0.85972147999999993</v>
      </c>
      <c r="UT116" s="41">
        <v>0.79792487999999995</v>
      </c>
      <c r="UU116" s="41">
        <v>33.586799999999997</v>
      </c>
      <c r="UV116" s="41">
        <v>33.886800000000001</v>
      </c>
      <c r="UW116" s="41">
        <v>33.498800000000003</v>
      </c>
      <c r="UX116" s="41">
        <v>32.781600000000005</v>
      </c>
      <c r="UY116" s="41">
        <f t="shared" si="116"/>
        <v>-8.7999999999993861E-2</v>
      </c>
      <c r="UZ116" s="42">
        <v>75.989999999999995</v>
      </c>
      <c r="VA116" s="42">
        <f t="shared" si="117"/>
        <v>193.0146</v>
      </c>
      <c r="VB116" s="42">
        <v>206</v>
      </c>
      <c r="VC116" s="42">
        <f t="shared" si="118"/>
        <v>12.985399999999998</v>
      </c>
      <c r="VD116" s="41">
        <f t="shared" si="124"/>
        <v>23.801948607314849</v>
      </c>
      <c r="VE116" s="41">
        <f t="shared" si="125"/>
        <v>23.978244449870299</v>
      </c>
      <c r="VF116" s="41">
        <f t="shared" ref="VF116:VF147" si="130">AVERAGE(EG116,FL116,GQ116,JA116,KF116,LK116,MP116,NU116,OZ116,QE116,RJ116,SO116,TU116,UY116)</f>
        <v>4.912067460178748</v>
      </c>
    </row>
    <row r="117" spans="1:578" x14ac:dyDescent="0.25">
      <c r="A117" s="4">
        <v>2</v>
      </c>
      <c r="B117" s="4">
        <v>12</v>
      </c>
      <c r="C117" s="28">
        <v>1206</v>
      </c>
      <c r="D117" s="42">
        <v>-9999</v>
      </c>
      <c r="E117" s="42">
        <v>-9999</v>
      </c>
      <c r="F117" s="4">
        <v>6</v>
      </c>
      <c r="G117" s="4">
        <v>48.8</v>
      </c>
      <c r="H117" s="40">
        <v>369.50759493670881</v>
      </c>
      <c r="I117" s="40">
        <f t="shared" si="73"/>
        <v>418.30759493670882</v>
      </c>
      <c r="J117" s="41">
        <f t="shared" si="74"/>
        <v>0.86516565653921162</v>
      </c>
      <c r="K117" s="4" t="s">
        <v>1</v>
      </c>
      <c r="L117" s="42">
        <v>150</v>
      </c>
      <c r="M117" s="42">
        <f t="shared" si="122"/>
        <v>168.00000000000003</v>
      </c>
      <c r="N117" s="42">
        <v>-9999</v>
      </c>
      <c r="O117" s="42">
        <v>-9999</v>
      </c>
      <c r="P117" s="42">
        <v>-9999</v>
      </c>
      <c r="Q117" s="42">
        <v>-9999</v>
      </c>
      <c r="R117" s="42">
        <v>-9999</v>
      </c>
      <c r="S117" s="42">
        <v>-9999</v>
      </c>
      <c r="T117" s="42">
        <v>-9999</v>
      </c>
      <c r="U117" s="42">
        <v>-9999</v>
      </c>
      <c r="V117" s="42">
        <v>-9999</v>
      </c>
      <c r="W117" s="42">
        <v>-9999</v>
      </c>
      <c r="X117" s="42">
        <v>-9999</v>
      </c>
      <c r="Y117" s="42">
        <v>-9999</v>
      </c>
      <c r="Z117" s="42">
        <v>-9999</v>
      </c>
      <c r="AA117" s="42">
        <v>-9999</v>
      </c>
      <c r="AB117" s="42">
        <v>-9999</v>
      </c>
      <c r="AC117" s="42">
        <v>-9999</v>
      </c>
      <c r="AD117" s="42">
        <v>-9999</v>
      </c>
      <c r="AE117" s="42">
        <v>-9999</v>
      </c>
      <c r="AF117" s="42">
        <v>-9999</v>
      </c>
      <c r="AG117" s="42">
        <v>-9999</v>
      </c>
      <c r="AH117" s="42">
        <v>-9999</v>
      </c>
      <c r="AI117" s="42">
        <v>-9999</v>
      </c>
      <c r="AJ117" s="42">
        <v>-9999</v>
      </c>
      <c r="AK117" s="42">
        <v>-9999</v>
      </c>
      <c r="AL117" s="42">
        <v>-9999</v>
      </c>
      <c r="AM117" s="42">
        <v>-9999</v>
      </c>
      <c r="AN117" s="42">
        <v>-9999</v>
      </c>
      <c r="AO117" s="42">
        <v>-9999</v>
      </c>
      <c r="AP117" s="42">
        <v>-9999</v>
      </c>
      <c r="AQ117" s="42">
        <v>-9999</v>
      </c>
      <c r="AR117" s="42">
        <v>-9999</v>
      </c>
      <c r="AS117" s="42">
        <v>-9999</v>
      </c>
      <c r="AT117" s="42">
        <v>-9999</v>
      </c>
      <c r="AU117" s="42">
        <v>-9999</v>
      </c>
      <c r="AV117" s="42">
        <v>-9999</v>
      </c>
      <c r="AW117" s="42">
        <v>-9999</v>
      </c>
      <c r="AX117" s="42">
        <v>-9999</v>
      </c>
      <c r="AY117" s="42">
        <v>-9999</v>
      </c>
      <c r="AZ117" s="42">
        <v>-9999</v>
      </c>
      <c r="BA117" s="42">
        <v>-9999</v>
      </c>
      <c r="BB117" s="42">
        <v>-9999</v>
      </c>
      <c r="BC117" s="42">
        <v>-9999</v>
      </c>
      <c r="BD117" s="42">
        <v>-9999</v>
      </c>
      <c r="BE117" s="42">
        <v>-9999</v>
      </c>
      <c r="BF117" s="42">
        <v>-9999</v>
      </c>
      <c r="BG117" s="42">
        <v>-9999</v>
      </c>
      <c r="BH117" s="42">
        <v>-9999</v>
      </c>
      <c r="BI117" s="42">
        <v>-9999</v>
      </c>
      <c r="BJ117" s="42">
        <v>-9999</v>
      </c>
      <c r="BK117" s="42">
        <v>-9999</v>
      </c>
      <c r="BL117" s="42">
        <v>-9999</v>
      </c>
      <c r="BM117" s="42">
        <v>-9999</v>
      </c>
      <c r="BN117" s="42">
        <v>-9999</v>
      </c>
      <c r="BO117" s="42">
        <v>-9999</v>
      </c>
      <c r="BP117" s="42">
        <v>-9999</v>
      </c>
      <c r="BQ117" s="42">
        <v>-9999</v>
      </c>
      <c r="BR117" s="42">
        <v>-9999</v>
      </c>
      <c r="BS117" s="42">
        <v>-9999</v>
      </c>
      <c r="BT117" s="42">
        <v>-9999</v>
      </c>
      <c r="BU117" s="42">
        <v>-9999</v>
      </c>
      <c r="BV117" s="42">
        <v>-9999</v>
      </c>
      <c r="BW117" s="42">
        <v>-9999</v>
      </c>
      <c r="BX117" s="42">
        <v>-9999</v>
      </c>
      <c r="BY117" s="42">
        <v>-9999</v>
      </c>
      <c r="BZ117" s="42">
        <v>-9999</v>
      </c>
      <c r="CA117" s="42">
        <v>-9999</v>
      </c>
      <c r="CB117" s="42">
        <v>-9999</v>
      </c>
      <c r="CC117" s="42">
        <v>-9999</v>
      </c>
      <c r="CD117" s="63">
        <v>-9999</v>
      </c>
      <c r="CE117" s="60">
        <v>-9999</v>
      </c>
      <c r="CF117" s="42">
        <v>-9999</v>
      </c>
      <c r="CG117" s="42">
        <v>-9999</v>
      </c>
      <c r="CH117" s="61">
        <v>-9999</v>
      </c>
      <c r="CI117" s="60">
        <v>-9999</v>
      </c>
      <c r="CJ117" s="42">
        <v>-9999</v>
      </c>
      <c r="CK117" s="42">
        <v>-9999</v>
      </c>
      <c r="CL117" s="62">
        <v>-9999</v>
      </c>
      <c r="CM117" s="60">
        <v>-9999</v>
      </c>
      <c r="CN117" s="42">
        <v>-9999</v>
      </c>
      <c r="CO117" s="42">
        <v>-9999</v>
      </c>
      <c r="CP117" s="62">
        <v>-9999</v>
      </c>
      <c r="CQ117" s="60">
        <v>-9999</v>
      </c>
      <c r="CR117" s="42">
        <v>-9999</v>
      </c>
      <c r="CS117" s="42">
        <v>-9999</v>
      </c>
      <c r="CT117" s="8">
        <v>2309.5</v>
      </c>
      <c r="CU117" s="8">
        <v>4.9705535924617292</v>
      </c>
      <c r="CV117" s="8">
        <v>5.1939824999999997</v>
      </c>
      <c r="CW117" s="8">
        <v>4446.4916853300911</v>
      </c>
      <c r="CX117" s="25">
        <f t="shared" si="126"/>
        <v>4446.4916853300911</v>
      </c>
      <c r="CY117" s="25">
        <f t="shared" si="75"/>
        <v>5020.652173913044</v>
      </c>
      <c r="CZ117" s="60">
        <v>-9999</v>
      </c>
      <c r="DA117" s="43">
        <v>2.83</v>
      </c>
      <c r="DB117" s="41">
        <f t="shared" si="76"/>
        <v>125.83571469484158</v>
      </c>
      <c r="DC117" s="41">
        <v>68.8</v>
      </c>
      <c r="DD117" s="41">
        <v>1285</v>
      </c>
      <c r="DE117" s="41">
        <f t="shared" si="70"/>
        <v>53.540856031128406</v>
      </c>
      <c r="DF117" s="41">
        <v>0</v>
      </c>
      <c r="DG117" s="41">
        <v>0.80992432432432404</v>
      </c>
      <c r="DH117" s="41">
        <v>0.58166486486486479</v>
      </c>
      <c r="DI117" s="41">
        <v>0.48547027027027034</v>
      </c>
      <c r="DJ117" s="41">
        <v>0.77095135135135151</v>
      </c>
      <c r="DK117" s="41">
        <v>0.49799459459459466</v>
      </c>
      <c r="DL117" s="41">
        <v>0.31034324324324325</v>
      </c>
      <c r="DM117" s="41">
        <v>0.23889821621621624</v>
      </c>
      <c r="DN117" s="41">
        <v>0.21560078378378381</v>
      </c>
      <c r="DO117" s="41">
        <v>0.24985870270270269</v>
      </c>
      <c r="DP117" s="41">
        <v>0.22671867567567566</v>
      </c>
      <c r="DQ117" s="41">
        <v>7.8563594594594596E-2</v>
      </c>
      <c r="DR117" s="41">
        <v>9.0368837837837834E-2</v>
      </c>
      <c r="DS117" s="41">
        <v>0.16337581081081085</v>
      </c>
      <c r="DT117" s="41">
        <v>0.44525486486486482</v>
      </c>
      <c r="DU117" s="41">
        <v>0.42536602702702697</v>
      </c>
      <c r="DV117" s="41">
        <v>0.18765135135135139</v>
      </c>
      <c r="DW117" s="41">
        <v>0.63100699999999998</v>
      </c>
      <c r="DX117" s="41">
        <v>0.55222351351351351</v>
      </c>
      <c r="DY117" s="41">
        <v>0.65284975675675661</v>
      </c>
      <c r="DZ117" s="41">
        <v>0.68679148648648647</v>
      </c>
      <c r="EA117" s="41">
        <v>0.700840189189189</v>
      </c>
      <c r="EB117" s="41">
        <v>0.72868656756756744</v>
      </c>
      <c r="EC117" s="41">
        <v>20.63648648648649</v>
      </c>
      <c r="ED117" s="41">
        <v>24.137567567567565</v>
      </c>
      <c r="EE117" s="41">
        <v>24.675405405405403</v>
      </c>
      <c r="EF117" s="41">
        <v>25.51108108108108</v>
      </c>
      <c r="EG117" s="41">
        <f t="shared" si="77"/>
        <v>4.0389189189189132</v>
      </c>
      <c r="EH117" s="41">
        <v>36.782972972972964</v>
      </c>
      <c r="EI117" s="42">
        <f t="shared" si="78"/>
        <v>93.428751351351323</v>
      </c>
      <c r="EJ117" s="4">
        <v>105</v>
      </c>
      <c r="EK117" s="40">
        <f t="shared" si="79"/>
        <v>11.571248648648677</v>
      </c>
      <c r="EL117" s="41">
        <v>0.75723947368421041</v>
      </c>
      <c r="EM117" s="41">
        <v>0.52536052631578956</v>
      </c>
      <c r="EN117" s="41">
        <v>0.41937368421052634</v>
      </c>
      <c r="EO117" s="41">
        <v>0.72359473684210518</v>
      </c>
      <c r="EP117" s="41">
        <v>0.44129999999999991</v>
      </c>
      <c r="EQ117" s="41">
        <v>0.27366842105263156</v>
      </c>
      <c r="ER117" s="41">
        <v>0.26449960526315797</v>
      </c>
      <c r="ES117" s="41">
        <v>0.24326965789473684</v>
      </c>
      <c r="ET117" s="41">
        <v>0.28693865789473677</v>
      </c>
      <c r="EU117" s="41">
        <v>0.26601321052631571</v>
      </c>
      <c r="EV117" s="41">
        <v>8.8446842105263171E-2</v>
      </c>
      <c r="EW117" s="41">
        <v>0.11271889473684214</v>
      </c>
      <c r="EX117" s="41">
        <v>0.18033189473684211</v>
      </c>
      <c r="EY117" s="41">
        <v>0.4685783947368421</v>
      </c>
      <c r="EZ117" s="41">
        <v>0.45069492105263159</v>
      </c>
      <c r="FA117" s="41">
        <v>0.16763157894736841</v>
      </c>
      <c r="FB117" s="41">
        <v>0.7250831578947371</v>
      </c>
      <c r="FC117" s="41">
        <v>0.64851936842105251</v>
      </c>
      <c r="FD117" s="41">
        <v>0.62817028947368414</v>
      </c>
      <c r="FE117" s="41">
        <v>0.6899701315789476</v>
      </c>
      <c r="FF117" s="41">
        <v>0.68440807894736833</v>
      </c>
      <c r="FG117" s="41">
        <v>0.73562450000000013</v>
      </c>
      <c r="FH117" s="41">
        <v>20.30605263157895</v>
      </c>
      <c r="FI117" s="41">
        <v>22.722631578947368</v>
      </c>
      <c r="FJ117" s="41">
        <v>23.28</v>
      </c>
      <c r="FK117" s="41">
        <v>24.272368421052636</v>
      </c>
      <c r="FL117" s="41">
        <f t="shared" si="80"/>
        <v>2.9739473684210509</v>
      </c>
      <c r="FM117" s="41">
        <v>38.621578947368413</v>
      </c>
      <c r="FN117" s="40">
        <f t="shared" si="81"/>
        <v>98.098810526315773</v>
      </c>
      <c r="FO117" s="4">
        <v>105</v>
      </c>
      <c r="FP117" s="40">
        <f t="shared" si="82"/>
        <v>6.9011894736842265</v>
      </c>
      <c r="FQ117" s="41">
        <v>0.76202391304347816</v>
      </c>
      <c r="FR117" s="41">
        <v>0.52206956521739134</v>
      </c>
      <c r="FS117" s="41">
        <v>0.3910478260869566</v>
      </c>
      <c r="FT117" s="41">
        <v>0.72625217391304353</v>
      </c>
      <c r="FU117" s="41">
        <v>0.40398695652173916</v>
      </c>
      <c r="FV117" s="41">
        <v>0.267508695652174</v>
      </c>
      <c r="FW117" s="41">
        <v>0.30854654347826083</v>
      </c>
      <c r="FX117" s="41">
        <v>0.28690480434782606</v>
      </c>
      <c r="FY117" s="41">
        <v>0.32199136956521734</v>
      </c>
      <c r="FZ117" s="41">
        <v>0.30052178260869583</v>
      </c>
      <c r="GA117" s="41">
        <v>0.13012913043478261</v>
      </c>
      <c r="GB117" s="41">
        <v>0.14510530434782609</v>
      </c>
      <c r="GC117" s="41">
        <v>0.18629034782608694</v>
      </c>
      <c r="GD117" s="41">
        <v>0.47979265217391287</v>
      </c>
      <c r="GE117" s="41">
        <v>0.4612934347826087</v>
      </c>
      <c r="GF117" s="41">
        <v>0.13647826086956522</v>
      </c>
      <c r="GG117" s="41">
        <v>0.91007582608695659</v>
      </c>
      <c r="GH117" s="41">
        <v>0.82079941304347837</v>
      </c>
      <c r="GI117" s="41">
        <v>0.58220680434782612</v>
      </c>
      <c r="GJ117" s="41">
        <v>0.6163017826086955</v>
      </c>
      <c r="GK117" s="41">
        <v>0.64738945652173918</v>
      </c>
      <c r="GL117" s="41">
        <v>0.67482004347826097</v>
      </c>
      <c r="GM117" s="41">
        <v>20.796739130434776</v>
      </c>
      <c r="GN117" s="41">
        <v>24.69826086956521</v>
      </c>
      <c r="GO117" s="41">
        <v>24.998478260869568</v>
      </c>
      <c r="GP117" s="41">
        <v>25.616521739130427</v>
      </c>
      <c r="GQ117" s="41">
        <f t="shared" si="83"/>
        <v>4.2017391304347917</v>
      </c>
      <c r="GR117" s="40">
        <v>39.107608695652168</v>
      </c>
      <c r="GS117" s="40">
        <f t="shared" si="84"/>
        <v>99.333326086956504</v>
      </c>
      <c r="GT117" s="4">
        <v>104</v>
      </c>
      <c r="GU117" s="41">
        <f t="shared" si="85"/>
        <v>4.6666739130434962</v>
      </c>
      <c r="GV117" s="41">
        <v>0.79544999999999988</v>
      </c>
      <c r="GW117" s="41">
        <v>0.51876666666666649</v>
      </c>
      <c r="GX117" s="41">
        <v>0.3498708333333333</v>
      </c>
      <c r="GY117" s="41">
        <v>0.75849791666666677</v>
      </c>
      <c r="GZ117" s="41">
        <v>0.3741250000000001</v>
      </c>
      <c r="HA117" s="41">
        <v>0.25542916666666665</v>
      </c>
      <c r="HB117" s="41">
        <v>0.36211733333333324</v>
      </c>
      <c r="HC117" s="41">
        <v>0.34152181249999991</v>
      </c>
      <c r="HD117" s="41">
        <v>0.39026535416666669</v>
      </c>
      <c r="HE117" s="41">
        <v>0.37012952083333334</v>
      </c>
      <c r="HF117" s="41">
        <v>0.16528047916666663</v>
      </c>
      <c r="HG117" s="41">
        <v>0.19773887500000001</v>
      </c>
      <c r="HH117" s="41">
        <v>0.21008675000000002</v>
      </c>
      <c r="HI117" s="41">
        <v>0.51354993750000011</v>
      </c>
      <c r="HJ117" s="41">
        <v>0.49598449999999988</v>
      </c>
      <c r="HK117" s="41">
        <v>0.11869583333333333</v>
      </c>
      <c r="HL117" s="41">
        <v>1.1642331875</v>
      </c>
      <c r="HM117" s="41">
        <v>1.0627025208333334</v>
      </c>
      <c r="HN117" s="41">
        <v>0.54305112499999986</v>
      </c>
      <c r="HO117" s="41">
        <v>0.59159264583333304</v>
      </c>
      <c r="HP117" s="41">
        <v>0.62193481249999993</v>
      </c>
      <c r="HQ117" s="41">
        <v>0.66072218749999989</v>
      </c>
      <c r="HR117" s="41">
        <v>14.96875</v>
      </c>
      <c r="HS117" s="41">
        <v>19.24291666666667</v>
      </c>
      <c r="HT117" s="41">
        <v>19.792291666666671</v>
      </c>
      <c r="HU117" s="41">
        <v>20.25041666666667</v>
      </c>
      <c r="HV117" s="41">
        <f t="shared" si="86"/>
        <v>4.8235416666666708</v>
      </c>
      <c r="HW117" s="41">
        <v>38.558958333333329</v>
      </c>
      <c r="HX117" s="41">
        <f t="shared" si="87"/>
        <v>97.93975416666666</v>
      </c>
      <c r="HY117" s="4">
        <v>106</v>
      </c>
      <c r="HZ117" s="40">
        <f t="shared" si="88"/>
        <v>8.0602458333333402</v>
      </c>
      <c r="IA117" s="41">
        <v>0.7505410714285714</v>
      </c>
      <c r="IB117" s="41">
        <v>0.42120000000000019</v>
      </c>
      <c r="IC117" s="41">
        <v>0.23644107142857146</v>
      </c>
      <c r="ID117" s="41">
        <v>0.68620892857142834</v>
      </c>
      <c r="IE117" s="41">
        <v>0.27688928571428562</v>
      </c>
      <c r="IF117" s="41">
        <v>0.18624642857142851</v>
      </c>
      <c r="IG117" s="41">
        <v>0.46319903571428572</v>
      </c>
      <c r="IH117" s="41">
        <v>0.42767821428571434</v>
      </c>
      <c r="II117" s="41">
        <v>0.52216917857142853</v>
      </c>
      <c r="IJ117" s="41">
        <v>0.48897657142857137</v>
      </c>
      <c r="IK117" s="41">
        <v>0.21100082142857138</v>
      </c>
      <c r="IL117" s="41">
        <v>0.28440700000000008</v>
      </c>
      <c r="IM117" s="41">
        <v>0.28086887499999996</v>
      </c>
      <c r="IN117" s="41">
        <v>0.60232239285714273</v>
      </c>
      <c r="IO117" s="41">
        <v>0.5730884285714285</v>
      </c>
      <c r="IP117" s="41">
        <v>9.064285714285715E-2</v>
      </c>
      <c r="IQ117" s="41">
        <v>1.7765259107142859</v>
      </c>
      <c r="IR117" s="41">
        <v>1.5358103750000003</v>
      </c>
      <c r="IS117" s="41">
        <v>0.53909844642857141</v>
      </c>
      <c r="IT117" s="41">
        <v>0.61724069642857149</v>
      </c>
      <c r="IU117" s="41">
        <v>0.63965889285714284</v>
      </c>
      <c r="IV117" s="41">
        <v>0.70013969642857155</v>
      </c>
      <c r="IW117" s="41">
        <v>21.175535714285733</v>
      </c>
      <c r="IX117" s="41">
        <v>21.556249999999995</v>
      </c>
      <c r="IY117" s="41">
        <v>21.878214285714286</v>
      </c>
      <c r="IZ117" s="41">
        <v>22.192499999999999</v>
      </c>
      <c r="JA117" s="41">
        <f t="shared" si="89"/>
        <v>0.70267857142855306</v>
      </c>
      <c r="JB117" s="41">
        <v>40.324285714285729</v>
      </c>
      <c r="JC117" s="41">
        <f t="shared" si="90"/>
        <v>102.42368571428575</v>
      </c>
      <c r="JD117" s="41">
        <v>112</v>
      </c>
      <c r="JE117" s="41">
        <f t="shared" si="91"/>
        <v>9.5763142857142469</v>
      </c>
      <c r="JF117" s="41">
        <v>0.67963611111111122</v>
      </c>
      <c r="JG117" s="41">
        <v>0.34240833333333337</v>
      </c>
      <c r="JH117" s="41">
        <v>0.15863333333333329</v>
      </c>
      <c r="JI117" s="41">
        <v>0.61670277777777782</v>
      </c>
      <c r="JJ117" s="41">
        <v>0.19427222222222224</v>
      </c>
      <c r="JK117" s="41">
        <v>0.14093611111111104</v>
      </c>
      <c r="JL117" s="41">
        <v>0.55719650000000009</v>
      </c>
      <c r="JM117" s="41">
        <v>0.52324788888888873</v>
      </c>
      <c r="JN117" s="41">
        <v>0.62326302777777753</v>
      </c>
      <c r="JO117" s="41">
        <v>0.59301611111111108</v>
      </c>
      <c r="JP117" s="41">
        <v>0.28083283333333331</v>
      </c>
      <c r="JQ117" s="41">
        <v>0.37355308333333326</v>
      </c>
      <c r="JR117" s="41">
        <v>0.3295718055555556</v>
      </c>
      <c r="JS117" s="41">
        <v>0.65627086111111099</v>
      </c>
      <c r="JT117" s="41">
        <v>0.62792811111111091</v>
      </c>
      <c r="JU117" s="41">
        <v>5.3336111111111112E-2</v>
      </c>
      <c r="JV117" s="41">
        <v>2.6122800555555559</v>
      </c>
      <c r="JW117" s="41">
        <v>2.2750400277777776</v>
      </c>
      <c r="JX117" s="41">
        <v>0.53036324999999995</v>
      </c>
      <c r="JY117" s="41">
        <v>0.5976564722222224</v>
      </c>
      <c r="JZ117" s="41">
        <v>0.64606788888888889</v>
      </c>
      <c r="KA117" s="41">
        <v>0.69589516666666673</v>
      </c>
      <c r="KB117" s="41">
        <v>23.326388888888896</v>
      </c>
      <c r="KC117" s="41">
        <v>20.575833333333335</v>
      </c>
      <c r="KD117" s="41">
        <v>20.876666666666665</v>
      </c>
      <c r="KE117" s="41">
        <v>20.954999999999998</v>
      </c>
      <c r="KF117" s="41">
        <f t="shared" si="92"/>
        <v>-2.4497222222222312</v>
      </c>
      <c r="KG117" s="41">
        <v>42.514999999999993</v>
      </c>
      <c r="KH117" s="41">
        <f t="shared" si="93"/>
        <v>107.98809999999999</v>
      </c>
      <c r="KI117" s="41">
        <v>120</v>
      </c>
      <c r="KJ117" s="41">
        <f t="shared" si="94"/>
        <v>12.011900000000011</v>
      </c>
      <c r="KK117" s="41">
        <v>0.41738717948717946</v>
      </c>
      <c r="KL117" s="41">
        <v>0.18464102564102561</v>
      </c>
      <c r="KM117" s="41">
        <v>6.3710256410256419E-2</v>
      </c>
      <c r="KN117" s="41">
        <v>0.37837692307692311</v>
      </c>
      <c r="KO117" s="41">
        <v>9.3846153846153885E-2</v>
      </c>
      <c r="KP117" s="41">
        <v>6.8953846153846157E-2</v>
      </c>
      <c r="KQ117" s="41">
        <v>0.63343910256410263</v>
      </c>
      <c r="KR117" s="41">
        <v>0.60349928205128212</v>
      </c>
      <c r="KS117" s="41">
        <v>0.73496202564102553</v>
      </c>
      <c r="KT117" s="41">
        <v>0.7115182307692306</v>
      </c>
      <c r="KU117" s="41">
        <v>0.32965530769230761</v>
      </c>
      <c r="KV117" s="41">
        <v>0.48726053846153861</v>
      </c>
      <c r="KW117" s="41">
        <v>0.38585469230769232</v>
      </c>
      <c r="KX117" s="41">
        <v>0.71601602564102584</v>
      </c>
      <c r="KY117" s="41">
        <v>0.69136923076923085</v>
      </c>
      <c r="KZ117" s="41">
        <v>2.4892307692307696E-2</v>
      </c>
      <c r="LA117" s="41">
        <v>3.5408001025641025</v>
      </c>
      <c r="LB117" s="41">
        <v>3.113254641025641</v>
      </c>
      <c r="LC117" s="41">
        <v>0.52507233333333325</v>
      </c>
      <c r="LD117" s="41">
        <v>0.61178100000000002</v>
      </c>
      <c r="LE117" s="41">
        <v>0.65664753846153823</v>
      </c>
      <c r="LF117" s="41">
        <v>0.7195687948717947</v>
      </c>
      <c r="LG117" s="41">
        <v>19.064871794871799</v>
      </c>
      <c r="LH117" s="41">
        <v>16.178461538461544</v>
      </c>
      <c r="LI117" s="41">
        <v>16.46076923076923</v>
      </c>
      <c r="LJ117" s="41">
        <v>16.072564102564094</v>
      </c>
      <c r="LK117" s="41">
        <f t="shared" si="95"/>
        <v>-2.6041025641025684</v>
      </c>
      <c r="LL117" s="41">
        <v>55.527948717948711</v>
      </c>
      <c r="LM117" s="41">
        <f t="shared" si="96"/>
        <v>141.04098974358973</v>
      </c>
      <c r="LN117" s="41">
        <v>150</v>
      </c>
      <c r="LO117" s="41">
        <f t="shared" si="97"/>
        <v>8.9590102564102665</v>
      </c>
      <c r="LP117" s="41">
        <v>0.42583181818181814</v>
      </c>
      <c r="LQ117" s="41">
        <v>0.16848181818181818</v>
      </c>
      <c r="LR117" s="41">
        <v>4.6343181818181825E-2</v>
      </c>
      <c r="LS117" s="41">
        <v>0.38546818181818182</v>
      </c>
      <c r="LT117" s="41">
        <v>6.7670454545454561E-2</v>
      </c>
      <c r="LU117" s="41">
        <v>5.8465909090909089E-2</v>
      </c>
      <c r="LV117" s="41">
        <v>0.72518149999999992</v>
      </c>
      <c r="LW117" s="41">
        <v>0.70132102272727281</v>
      </c>
      <c r="LX117" s="41">
        <v>0.80369963636363628</v>
      </c>
      <c r="LY117" s="41">
        <v>0.7864581590909091</v>
      </c>
      <c r="LZ117" s="41">
        <v>0.42987922727272726</v>
      </c>
      <c r="MA117" s="41">
        <v>0.57901647727272731</v>
      </c>
      <c r="MB117" s="41">
        <v>0.43170568181818186</v>
      </c>
      <c r="MC117" s="41">
        <v>0.75745520454545456</v>
      </c>
      <c r="MD117" s="41">
        <v>0.73603874999999985</v>
      </c>
      <c r="ME117" s="41">
        <v>9.2045454545454531E-3</v>
      </c>
      <c r="MF117" s="41">
        <v>5.4593273181818187</v>
      </c>
      <c r="MG117" s="41">
        <v>4.8429562727272737</v>
      </c>
      <c r="MH117" s="41">
        <v>0.53855506818181809</v>
      </c>
      <c r="MI117" s="41">
        <v>0.59574363636363625</v>
      </c>
      <c r="MJ117" s="41">
        <v>0.67709711363636371</v>
      </c>
      <c r="MK117" s="41">
        <v>0.71671134090909094</v>
      </c>
      <c r="ML117" s="41">
        <v>22.069545454545441</v>
      </c>
      <c r="MM117" s="41">
        <v>20.341590909090915</v>
      </c>
      <c r="MN117" s="41">
        <v>20.380909090909086</v>
      </c>
      <c r="MO117" s="41">
        <v>20.380454545454544</v>
      </c>
      <c r="MP117" s="41">
        <f t="shared" si="98"/>
        <v>-1.6886363636363555</v>
      </c>
      <c r="MQ117" s="41">
        <v>63.87295454545454</v>
      </c>
      <c r="MR117" s="41">
        <f t="shared" si="99"/>
        <v>162.23730454545452</v>
      </c>
      <c r="MS117" s="41">
        <v>150</v>
      </c>
      <c r="MT117" s="41">
        <f t="shared" si="100"/>
        <v>-12.237304545454521</v>
      </c>
      <c r="MU117" s="41">
        <v>0.39835428571428572</v>
      </c>
      <c r="MV117" s="41">
        <v>0.14885428571428572</v>
      </c>
      <c r="MW117" s="41">
        <v>3.178857142857143E-2</v>
      </c>
      <c r="MX117" s="41">
        <v>0.35924857142857147</v>
      </c>
      <c r="MY117" s="41">
        <v>5.6999999999999988E-2</v>
      </c>
      <c r="MZ117" s="41">
        <v>4.7331428571428573E-2</v>
      </c>
      <c r="NA117" s="41">
        <v>0.74913474285714265</v>
      </c>
      <c r="NB117" s="41">
        <v>0.72620031428571441</v>
      </c>
      <c r="NC117" s="41">
        <v>0.85184028571428572</v>
      </c>
      <c r="ND117" s="41">
        <v>0.83714491428571425</v>
      </c>
      <c r="NE117" s="41">
        <v>0.44857908571428573</v>
      </c>
      <c r="NF117" s="41">
        <v>0.64772437142857131</v>
      </c>
      <c r="NG117" s="41">
        <v>0.45545151428571434</v>
      </c>
      <c r="NH117" s="41">
        <v>0.78725088571428559</v>
      </c>
      <c r="NI117" s="41">
        <v>0.76707614285714276</v>
      </c>
      <c r="NJ117" s="41">
        <v>9.6685714285714274E-3</v>
      </c>
      <c r="NK117" s="41">
        <v>6.1739889714285701</v>
      </c>
      <c r="NL117" s="41">
        <v>5.4599321714285702</v>
      </c>
      <c r="NM117" s="41">
        <v>0.5345886571428573</v>
      </c>
      <c r="NN117" s="41">
        <v>0.60878465714285701</v>
      </c>
      <c r="NO117" s="41">
        <v>0.67960651428571439</v>
      </c>
      <c r="NP117" s="41">
        <v>0.73084668571428557</v>
      </c>
      <c r="NQ117" s="41">
        <v>23.085142857142859</v>
      </c>
      <c r="NR117" s="41">
        <v>19.840857142857139</v>
      </c>
      <c r="NS117" s="41">
        <v>20.167714285714283</v>
      </c>
      <c r="NT117" s="41">
        <v>20.624857142857145</v>
      </c>
      <c r="NU117" s="41">
        <f t="shared" si="101"/>
        <v>-2.9174285714285766</v>
      </c>
      <c r="NV117" s="41">
        <v>75.962571428571437</v>
      </c>
      <c r="NW117" s="41">
        <f t="shared" si="102"/>
        <v>192.94493142857146</v>
      </c>
      <c r="NX117" s="41">
        <v>174</v>
      </c>
      <c r="NY117" s="41">
        <f t="shared" si="103"/>
        <v>-18.944931428571465</v>
      </c>
      <c r="NZ117" s="41">
        <v>0.37609487179487172</v>
      </c>
      <c r="OA117" s="41">
        <v>0.14066666666666663</v>
      </c>
      <c r="OB117" s="41">
        <v>3.0387179487179488E-2</v>
      </c>
      <c r="OC117" s="41">
        <v>0.33359230769230774</v>
      </c>
      <c r="OD117" s="41">
        <v>5.3115384615384634E-2</v>
      </c>
      <c r="OE117" s="41">
        <v>4.1987179487179498E-2</v>
      </c>
      <c r="OF117" s="41">
        <v>0.75219282051282044</v>
      </c>
      <c r="OG117" s="41">
        <v>0.72500271794871796</v>
      </c>
      <c r="OH117" s="41">
        <v>0.85014310256410253</v>
      </c>
      <c r="OI117" s="41">
        <v>0.83258866666666653</v>
      </c>
      <c r="OJ117" s="41">
        <v>0.45338974358974365</v>
      </c>
      <c r="OK117" s="41">
        <v>0.644210794871795</v>
      </c>
      <c r="OL117" s="41">
        <v>0.45519033333333325</v>
      </c>
      <c r="OM117" s="41">
        <v>0.79863028205128195</v>
      </c>
      <c r="ON117" s="41">
        <v>0.77584287179487166</v>
      </c>
      <c r="OO117" s="41">
        <v>1.1128205128205134E-2</v>
      </c>
      <c r="OP117" s="41">
        <v>6.2196625384615398</v>
      </c>
      <c r="OQ117" s="41">
        <v>5.4052218717948719</v>
      </c>
      <c r="OR117" s="41">
        <v>0.5354613076923076</v>
      </c>
      <c r="OS117" s="41">
        <v>0.6063240256410255</v>
      </c>
      <c r="OT117" s="41">
        <v>0.68044412820512834</v>
      </c>
      <c r="OU117" s="41">
        <v>0.72922038461538441</v>
      </c>
      <c r="OV117" s="41">
        <v>14.290769230769229</v>
      </c>
      <c r="OW117" s="41">
        <v>11.551282051282053</v>
      </c>
      <c r="OX117" s="41">
        <v>11.731538461538463</v>
      </c>
      <c r="OY117" s="41">
        <v>11.906410256410254</v>
      </c>
      <c r="OZ117" s="41">
        <f t="shared" si="104"/>
        <v>-2.5592307692307656</v>
      </c>
      <c r="PA117" s="41">
        <v>37.481025641025646</v>
      </c>
      <c r="PB117" s="41">
        <f t="shared" si="105"/>
        <v>95.201805128205137</v>
      </c>
      <c r="PC117" s="41">
        <v>184</v>
      </c>
      <c r="PD117" s="41">
        <f t="shared" si="106"/>
        <v>88.798194871794863</v>
      </c>
      <c r="PE117" s="41">
        <v>0.40541384615384612</v>
      </c>
      <c r="PF117" s="41">
        <v>0.12540615384615386</v>
      </c>
      <c r="PG117" s="41">
        <v>4.4210769230769241E-2</v>
      </c>
      <c r="PH117" s="41">
        <v>0.35418615384615393</v>
      </c>
      <c r="PI117" s="41">
        <v>5.9706153846153867E-2</v>
      </c>
      <c r="PJ117" s="41">
        <v>5.3498461538461529E-2</v>
      </c>
      <c r="PK117" s="41">
        <v>0.74223184615384619</v>
      </c>
      <c r="PL117" s="41">
        <v>0.71037681538461539</v>
      </c>
      <c r="PM117" s="41">
        <v>0.80341995384615383</v>
      </c>
      <c r="PN117" s="41">
        <v>0.77839332307692288</v>
      </c>
      <c r="PO117" s="41">
        <v>0.35539661538461559</v>
      </c>
      <c r="PP117" s="41">
        <v>0.48169507692307684</v>
      </c>
      <c r="PQ117" s="41">
        <v>0.5267509076923077</v>
      </c>
      <c r="PR117" s="41">
        <v>0.76651761538461538</v>
      </c>
      <c r="PS117" s="41">
        <v>0.73728875384615389</v>
      </c>
      <c r="PT117" s="41">
        <v>6.2076923076923082E-3</v>
      </c>
      <c r="PU117" s="41">
        <v>5.8601124153846138</v>
      </c>
      <c r="PV117" s="41">
        <v>4.9943110615384629</v>
      </c>
      <c r="PW117" s="41">
        <v>0.65646967692307701</v>
      </c>
      <c r="PX117" s="41">
        <v>0.7101301846153848</v>
      </c>
      <c r="PY117" s="41">
        <v>0.77470373846153828</v>
      </c>
      <c r="PZ117" s="41">
        <v>0.80995344615384635</v>
      </c>
      <c r="QA117" s="41">
        <v>23.3867692307692</v>
      </c>
      <c r="QB117" s="41">
        <v>20.030461538461548</v>
      </c>
      <c r="QC117" s="41">
        <v>19.917846153846149</v>
      </c>
      <c r="QD117" s="41">
        <v>19.571538461538477</v>
      </c>
      <c r="QE117" s="41">
        <f t="shared" si="107"/>
        <v>-3.4689230769230512</v>
      </c>
      <c r="QF117" s="41">
        <v>64.111846153846102</v>
      </c>
      <c r="QG117" s="41">
        <f t="shared" si="108"/>
        <v>162.8440892307691</v>
      </c>
      <c r="QH117" s="41">
        <v>185</v>
      </c>
      <c r="QI117" s="41">
        <f t="shared" si="109"/>
        <v>22.1559107692309</v>
      </c>
      <c r="QJ117" s="41">
        <v>0.16744736842105265</v>
      </c>
      <c r="QK117" s="41">
        <v>7.3257894736842105E-2</v>
      </c>
      <c r="QL117" s="41">
        <v>5.3257894736842094E-2</v>
      </c>
      <c r="QM117" s="41">
        <v>0.25052368421052629</v>
      </c>
      <c r="QN117" s="41">
        <v>2.5381578947368418E-2</v>
      </c>
      <c r="QO117" s="41">
        <v>5.83763157894737E-2</v>
      </c>
      <c r="QP117" s="41">
        <v>0.32956436842105263</v>
      </c>
      <c r="QQ117" s="41">
        <v>0.28520152631578943</v>
      </c>
      <c r="QR117" s="41">
        <v>0.33993794736842109</v>
      </c>
      <c r="QS117" s="41">
        <v>0.64863605263157897</v>
      </c>
      <c r="QT117" s="41">
        <v>0.2171067894736842</v>
      </c>
      <c r="QU117" s="41">
        <v>0.23469865789473682</v>
      </c>
      <c r="QV117" s="41">
        <v>0.17504034210526315</v>
      </c>
      <c r="QW117" s="41">
        <v>0.32602292105263153</v>
      </c>
      <c r="QX117" s="41">
        <v>0.62172292105263149</v>
      </c>
      <c r="QY117" s="41">
        <v>-8.7631578947368425E-4</v>
      </c>
      <c r="QZ117" s="41">
        <v>2.5186033421052638</v>
      </c>
      <c r="RA117" s="41">
        <v>1.5825138421052629</v>
      </c>
      <c r="RB117" s="41">
        <v>0.23032381578947372</v>
      </c>
      <c r="RC117" s="41">
        <v>0.23760723684210527</v>
      </c>
      <c r="RD117" s="41">
        <v>0.29114986842105256</v>
      </c>
      <c r="RE117" s="41">
        <v>0.29637915789473679</v>
      </c>
      <c r="RF117" s="41">
        <v>25.699473684210528</v>
      </c>
      <c r="RG117" s="41">
        <v>23.60631578947368</v>
      </c>
      <c r="RH117" s="41">
        <v>23.586578947368423</v>
      </c>
      <c r="RI117" s="41">
        <v>23.280263157894741</v>
      </c>
      <c r="RJ117" s="41">
        <f t="shared" si="110"/>
        <v>-2.1128947368421045</v>
      </c>
      <c r="RK117" s="41">
        <v>53.728157894736832</v>
      </c>
      <c r="RL117" s="41">
        <f t="shared" si="111"/>
        <v>136.46952105263156</v>
      </c>
      <c r="RM117" s="41">
        <v>197</v>
      </c>
      <c r="RN117" s="41">
        <f t="shared" si="112"/>
        <v>60.530478947368437</v>
      </c>
      <c r="RO117" s="41">
        <v>0.32352000000000009</v>
      </c>
      <c r="RP117" s="41">
        <v>0.11349500000000001</v>
      </c>
      <c r="RQ117" s="41">
        <v>4.6192500000000004E-2</v>
      </c>
      <c r="RR117" s="41">
        <v>0.22789749999999995</v>
      </c>
      <c r="RS117" s="41">
        <v>5.646000000000001E-2</v>
      </c>
      <c r="RT117" s="41">
        <v>5.2462500000000009E-2</v>
      </c>
      <c r="RU117" s="41">
        <v>0.70262082499999989</v>
      </c>
      <c r="RV117" s="41">
        <v>0.60315972499999992</v>
      </c>
      <c r="RW117" s="41">
        <v>0.75034557499999999</v>
      </c>
      <c r="RX117" s="41">
        <v>0.66235224999999998</v>
      </c>
      <c r="RY117" s="41">
        <v>0.33633622499999999</v>
      </c>
      <c r="RZ117" s="41">
        <v>0.42320489999999999</v>
      </c>
      <c r="SA117" s="41">
        <v>0.48057592500000001</v>
      </c>
      <c r="SB117" s="41">
        <v>0.72068627500000004</v>
      </c>
      <c r="SC117" s="41">
        <v>0.62532222500000023</v>
      </c>
      <c r="SD117" s="41">
        <v>3.9975000000000002E-3</v>
      </c>
      <c r="SE117" s="41">
        <v>4.7987245500000002</v>
      </c>
      <c r="SF117" s="41">
        <v>3.0816810249999995</v>
      </c>
      <c r="SG117" s="41">
        <v>0.64213005000000001</v>
      </c>
      <c r="SH117" s="41">
        <v>0.68436660000000016</v>
      </c>
      <c r="SI117" s="41">
        <v>0.75771299999999975</v>
      </c>
      <c r="SJ117" s="41">
        <v>0.78642562499999991</v>
      </c>
      <c r="SK117" s="41">
        <v>29.170750000000005</v>
      </c>
      <c r="SL117" s="41">
        <v>27.510750000000002</v>
      </c>
      <c r="SM117" s="41">
        <v>27.96524999999999</v>
      </c>
      <c r="SN117" s="41">
        <v>27.880000000000006</v>
      </c>
      <c r="SO117" s="41">
        <f t="shared" si="113"/>
        <v>-1.2055000000000149</v>
      </c>
      <c r="SP117" s="42">
        <v>75.979000000000013</v>
      </c>
      <c r="SQ117" s="42">
        <f t="shared" si="114"/>
        <v>192.98666000000003</v>
      </c>
      <c r="SR117" s="42">
        <v>202.5</v>
      </c>
      <c r="SS117" s="42">
        <f t="shared" si="115"/>
        <v>9.513339999999971</v>
      </c>
      <c r="ST117" s="41">
        <v>0.2919357142857143</v>
      </c>
      <c r="SU117" s="41">
        <v>0.12490476190476196</v>
      </c>
      <c r="SV117" s="41">
        <v>6.9869047619047622E-2</v>
      </c>
      <c r="SW117" s="41">
        <v>0.21205714285714286</v>
      </c>
      <c r="SX117" s="41">
        <v>7.4442857142857144E-2</v>
      </c>
      <c r="SY117" s="41">
        <v>5.8788095238095209E-2</v>
      </c>
      <c r="SZ117" s="41">
        <v>0.59204647619047635</v>
      </c>
      <c r="TA117" s="41">
        <v>0.48001490476190467</v>
      </c>
      <c r="TB117" s="41">
        <v>0.61386140476190465</v>
      </c>
      <c r="TC117" s="41">
        <v>0.50277033333333332</v>
      </c>
      <c r="TD117" s="41">
        <v>0.25446671428571427</v>
      </c>
      <c r="TE117" s="41">
        <v>0.28707899999999986</v>
      </c>
      <c r="TF117" s="41">
        <v>0.3995569047619047</v>
      </c>
      <c r="TG117" s="41">
        <v>0.66314026190476216</v>
      </c>
      <c r="TH117" s="41">
        <v>0.56379995238095237</v>
      </c>
      <c r="TI117" s="41">
        <v>1.5654761904761907E-2</v>
      </c>
      <c r="TJ117" s="41">
        <v>2.9948642857142866</v>
      </c>
      <c r="TK117" s="41">
        <v>1.881224285714286</v>
      </c>
      <c r="TL117" s="41">
        <v>0.65545080952380963</v>
      </c>
      <c r="TM117" s="41">
        <v>0.67504583333333323</v>
      </c>
      <c r="TN117" s="41">
        <v>0.75287290476190472</v>
      </c>
      <c r="TO117" s="41">
        <v>0.76709826190476194</v>
      </c>
      <c r="TP117" s="41">
        <v>31.140000000000018</v>
      </c>
      <c r="TQ117" s="41">
        <v>33.193095238095239</v>
      </c>
      <c r="TR117" s="41">
        <v>33.694047619047616</v>
      </c>
      <c r="TS117" s="41">
        <v>32.065238095238087</v>
      </c>
      <c r="TT117" s="41">
        <f t="shared" si="127"/>
        <v>2.5540476190475978</v>
      </c>
      <c r="TU117" s="41">
        <v>70.687380952380948</v>
      </c>
      <c r="TV117" s="41">
        <f t="shared" si="128"/>
        <v>179.54594761904761</v>
      </c>
      <c r="TW117" s="41">
        <v>207</v>
      </c>
      <c r="TX117" s="41">
        <f t="shared" si="129"/>
        <v>27.45405238095239</v>
      </c>
      <c r="TY117" s="41">
        <v>0.28765517241379318</v>
      </c>
      <c r="TZ117" s="41">
        <v>0.13177931034482759</v>
      </c>
      <c r="UA117" s="41">
        <v>8.3568965517241356E-2</v>
      </c>
      <c r="UB117" s="41">
        <v>0.20222413793103444</v>
      </c>
      <c r="UC117" s="41">
        <v>8.8268965517241407E-2</v>
      </c>
      <c r="UD117" s="41">
        <v>6.4717241379310342E-2</v>
      </c>
      <c r="UE117" s="41">
        <v>0.52835482758620689</v>
      </c>
      <c r="UF117" s="41">
        <v>0.3912885862068966</v>
      </c>
      <c r="UG117" s="41">
        <v>0.54970603448275868</v>
      </c>
      <c r="UH117" s="41">
        <v>0.41326737931034485</v>
      </c>
      <c r="UI117" s="41">
        <v>0.19856462068965514</v>
      </c>
      <c r="UJ117" s="41">
        <v>0.22796341379310339</v>
      </c>
      <c r="UK117" s="41">
        <v>0.37022775862068968</v>
      </c>
      <c r="UL117" s="41">
        <v>0.63115013793103458</v>
      </c>
      <c r="UM117" s="41">
        <v>0.51265286206896565</v>
      </c>
      <c r="UN117" s="41">
        <v>2.3551724137931038E-2</v>
      </c>
      <c r="UO117" s="41">
        <v>2.3055586896551721</v>
      </c>
      <c r="UP117" s="41">
        <v>1.3059674482758625</v>
      </c>
      <c r="UQ117" s="41">
        <v>0.67970382758620707</v>
      </c>
      <c r="UR117" s="41">
        <v>0.70290841379310354</v>
      </c>
      <c r="US117" s="41">
        <v>0.76531896551724143</v>
      </c>
      <c r="UT117" s="41">
        <v>0.78273610344827593</v>
      </c>
      <c r="UU117" s="41">
        <v>33.016551724137933</v>
      </c>
      <c r="UV117" s="41">
        <v>30.465862068965517</v>
      </c>
      <c r="UW117" s="41">
        <v>30.095517241379309</v>
      </c>
      <c r="UX117" s="41">
        <v>29.503448275862063</v>
      </c>
      <c r="UY117" s="41">
        <f t="shared" si="116"/>
        <v>-2.9210344827586248</v>
      </c>
      <c r="UZ117" s="42">
        <v>75.989655172413777</v>
      </c>
      <c r="VA117" s="42">
        <f t="shared" si="117"/>
        <v>193.01372413793101</v>
      </c>
      <c r="VB117" s="42">
        <v>206</v>
      </c>
      <c r="VC117" s="42">
        <f t="shared" si="118"/>
        <v>12.986275862068993</v>
      </c>
      <c r="VD117" s="41">
        <f t="shared" si="124"/>
        <v>22.600658544721508</v>
      </c>
      <c r="VE117" s="41">
        <f t="shared" si="125"/>
        <v>22.836352546373462</v>
      </c>
      <c r="VF117" s="41">
        <f t="shared" si="130"/>
        <v>4.3340851538885685</v>
      </c>
    </row>
    <row r="118" spans="1:578" x14ac:dyDescent="0.25">
      <c r="A118" s="4">
        <v>2</v>
      </c>
      <c r="B118" s="4">
        <v>12</v>
      </c>
      <c r="C118" s="28">
        <v>1207</v>
      </c>
      <c r="D118" s="4">
        <v>24</v>
      </c>
      <c r="E118" s="42">
        <v>-9999</v>
      </c>
      <c r="F118" s="4">
        <v>7</v>
      </c>
      <c r="G118" s="4">
        <v>48.8</v>
      </c>
      <c r="H118" s="40">
        <v>434.67215189873411</v>
      </c>
      <c r="I118" s="40">
        <f t="shared" si="73"/>
        <v>483.47215189873413</v>
      </c>
      <c r="J118" s="41">
        <f t="shared" si="74"/>
        <v>0.99994240309976035</v>
      </c>
      <c r="K118" s="4" t="s">
        <v>1</v>
      </c>
      <c r="L118" s="42">
        <v>150</v>
      </c>
      <c r="M118" s="42">
        <f t="shared" si="122"/>
        <v>168.00000000000003</v>
      </c>
      <c r="N118" s="42">
        <v>-9999</v>
      </c>
      <c r="O118" s="42">
        <v>-9999</v>
      </c>
      <c r="P118" s="42">
        <v>-9999</v>
      </c>
      <c r="Q118" s="42">
        <v>-9999</v>
      </c>
      <c r="R118" s="42">
        <v>-9999</v>
      </c>
      <c r="S118" s="42">
        <v>-9999</v>
      </c>
      <c r="T118" s="42">
        <v>-9999</v>
      </c>
      <c r="U118" s="42">
        <v>-9999</v>
      </c>
      <c r="V118" s="42">
        <v>-9999</v>
      </c>
      <c r="W118" s="42">
        <v>-9999</v>
      </c>
      <c r="X118" s="42">
        <v>-9999</v>
      </c>
      <c r="Y118" s="42">
        <v>-9999</v>
      </c>
      <c r="Z118" s="42">
        <v>-9999</v>
      </c>
      <c r="AA118" s="42">
        <v>-9999</v>
      </c>
      <c r="AB118" s="42">
        <v>-9999</v>
      </c>
      <c r="AC118" s="42">
        <v>-9999</v>
      </c>
      <c r="AD118" s="42">
        <v>-9999</v>
      </c>
      <c r="AE118" s="42">
        <v>-9999</v>
      </c>
      <c r="AF118" s="42">
        <v>-9999</v>
      </c>
      <c r="AG118" s="4">
        <v>8.5</v>
      </c>
      <c r="AH118" s="4">
        <v>7.2</v>
      </c>
      <c r="AI118" s="4">
        <v>0.38</v>
      </c>
      <c r="AJ118" s="4" t="s">
        <v>38</v>
      </c>
      <c r="AK118" s="42">
        <v>-9999</v>
      </c>
      <c r="AL118" s="4">
        <v>253</v>
      </c>
      <c r="AM118" s="4">
        <v>0.62</v>
      </c>
      <c r="AN118" s="4">
        <v>3987</v>
      </c>
      <c r="AO118" s="4">
        <v>195</v>
      </c>
      <c r="AP118" s="4">
        <v>239</v>
      </c>
      <c r="AQ118" s="4">
        <v>23.3</v>
      </c>
      <c r="AR118" s="4">
        <v>0</v>
      </c>
      <c r="AS118" s="4">
        <v>3</v>
      </c>
      <c r="AT118" s="4">
        <v>86</v>
      </c>
      <c r="AU118" s="4">
        <v>7</v>
      </c>
      <c r="AV118" s="4">
        <v>4</v>
      </c>
      <c r="AW118" s="4">
        <v>38</v>
      </c>
      <c r="AX118" s="4">
        <v>48</v>
      </c>
      <c r="AY118" s="42">
        <v>-9999</v>
      </c>
      <c r="AZ118" s="42">
        <v>-9999</v>
      </c>
      <c r="BA118" s="42">
        <v>-9999</v>
      </c>
      <c r="BB118" s="42">
        <v>-9999</v>
      </c>
      <c r="BC118" s="42">
        <v>-9999</v>
      </c>
      <c r="BD118" s="42">
        <v>-9999</v>
      </c>
      <c r="BE118" s="42">
        <v>-9999</v>
      </c>
      <c r="BF118" s="42">
        <v>-9999</v>
      </c>
      <c r="BG118" s="42">
        <v>-9999</v>
      </c>
      <c r="BH118" s="42">
        <v>-9999</v>
      </c>
      <c r="BI118" s="42">
        <v>-9999</v>
      </c>
      <c r="BJ118" s="42">
        <v>-9999</v>
      </c>
      <c r="BK118" s="42">
        <v>-9999</v>
      </c>
      <c r="BL118" s="42">
        <v>-9999</v>
      </c>
      <c r="BM118" s="42">
        <v>-9999</v>
      </c>
      <c r="BN118" s="42">
        <v>-9999</v>
      </c>
      <c r="BO118" s="42">
        <v>-9999</v>
      </c>
      <c r="BP118" s="42">
        <v>-9999</v>
      </c>
      <c r="BQ118" s="42">
        <v>-9999</v>
      </c>
      <c r="BR118" s="42">
        <v>-9999</v>
      </c>
      <c r="BS118" s="42">
        <v>-9999</v>
      </c>
      <c r="BT118" s="42">
        <v>-9999</v>
      </c>
      <c r="BU118" s="42">
        <v>-9999</v>
      </c>
      <c r="BV118" s="42">
        <v>-9999</v>
      </c>
      <c r="BW118" s="42">
        <v>-9999</v>
      </c>
      <c r="BX118" s="42">
        <v>-9999</v>
      </c>
      <c r="BY118" s="42">
        <v>-9999</v>
      </c>
      <c r="BZ118" s="42">
        <v>-9999</v>
      </c>
      <c r="CA118" s="42">
        <v>-9999</v>
      </c>
      <c r="CB118" s="42">
        <v>-9999</v>
      </c>
      <c r="CC118" s="42">
        <v>-9999</v>
      </c>
      <c r="CD118" s="8">
        <v>3.96</v>
      </c>
      <c r="CE118" s="25">
        <f t="shared" si="123"/>
        <v>264</v>
      </c>
      <c r="CF118" s="4">
        <v>3.6</v>
      </c>
      <c r="CG118" s="41">
        <f t="shared" si="121"/>
        <v>9.5039999999999996</v>
      </c>
      <c r="CH118" s="37">
        <v>31.87</v>
      </c>
      <c r="CI118" s="25">
        <f>(CH118/1000)*(10000/(0.5*2*0.15))</f>
        <v>2124.666666666667</v>
      </c>
      <c r="CJ118" s="43">
        <v>2.61</v>
      </c>
      <c r="CK118" s="41">
        <f>CI118*CJ118/100</f>
        <v>55.453800000000001</v>
      </c>
      <c r="CL118" s="38">
        <v>139.08000000000001</v>
      </c>
      <c r="CM118" s="25">
        <f>(CL118/1000)*(10000/(0.5*2*0.15))</f>
        <v>9272.0000000000018</v>
      </c>
      <c r="CN118" s="43">
        <v>1.6</v>
      </c>
      <c r="CO118" s="41">
        <f>CM118*CN118/100</f>
        <v>148.35200000000003</v>
      </c>
      <c r="CP118" s="38">
        <v>330.4</v>
      </c>
      <c r="CQ118" s="25">
        <f>(CP118/1000)*(10000/(0.5*2*0.15))</f>
        <v>22026.666666666668</v>
      </c>
      <c r="CR118" s="43">
        <v>1.19</v>
      </c>
      <c r="CS118" s="41">
        <f>CQ118*CR118/100</f>
        <v>262.11733333333336</v>
      </c>
      <c r="CT118" s="8">
        <v>2301.1</v>
      </c>
      <c r="CU118" s="8">
        <v>3.7460815047021958</v>
      </c>
      <c r="CV118" s="8">
        <v>4.7472599999999998</v>
      </c>
      <c r="CW118" s="8">
        <v>4847.21713156642</v>
      </c>
      <c r="CX118" s="25">
        <f t="shared" si="126"/>
        <v>4847.21713156642</v>
      </c>
      <c r="CY118" s="25">
        <f t="shared" si="75"/>
        <v>5002.391304347826</v>
      </c>
      <c r="CZ118" s="25">
        <f>CX118/(CQ118)</f>
        <v>0.22006131045247063</v>
      </c>
      <c r="DA118" s="43">
        <v>2.57</v>
      </c>
      <c r="DB118" s="41">
        <f t="shared" si="76"/>
        <v>124.57348028125698</v>
      </c>
      <c r="DC118" s="41">
        <v>66.099999999999994</v>
      </c>
      <c r="DD118" s="41">
        <v>1226</v>
      </c>
      <c r="DE118" s="41">
        <f t="shared" si="70"/>
        <v>53.915171288743885</v>
      </c>
      <c r="DF118" s="41">
        <v>0</v>
      </c>
      <c r="DG118" s="41">
        <v>0.79745897435897439</v>
      </c>
      <c r="DH118" s="41">
        <v>0.57711538461538459</v>
      </c>
      <c r="DI118" s="41">
        <v>0.48481025641025638</v>
      </c>
      <c r="DJ118" s="41">
        <v>0.76264358974358992</v>
      </c>
      <c r="DK118" s="41">
        <v>0.4955794871794873</v>
      </c>
      <c r="DL118" s="41">
        <v>0.30994102564102566</v>
      </c>
      <c r="DM118" s="41">
        <v>0.23328235897435898</v>
      </c>
      <c r="DN118" s="41">
        <v>0.21214956410256405</v>
      </c>
      <c r="DO118" s="41">
        <v>0.24337782051282048</v>
      </c>
      <c r="DP118" s="41">
        <v>0.22234928205128204</v>
      </c>
      <c r="DQ118" s="41">
        <v>7.6120205128205137E-2</v>
      </c>
      <c r="DR118" s="41">
        <v>8.6803384615384616E-2</v>
      </c>
      <c r="DS118" s="41">
        <v>0.15994184615384616</v>
      </c>
      <c r="DT118" s="41">
        <v>0.43980187179487185</v>
      </c>
      <c r="DU118" s="41">
        <v>0.42169771794871808</v>
      </c>
      <c r="DV118" s="41">
        <v>0.1856384615384615</v>
      </c>
      <c r="DW118" s="41">
        <v>0.60934012820512828</v>
      </c>
      <c r="DX118" s="41">
        <v>0.53920894871794878</v>
      </c>
      <c r="DY118" s="41">
        <v>0.65487153846153834</v>
      </c>
      <c r="DZ118" s="41">
        <v>0.6852598974358971</v>
      </c>
      <c r="EA118" s="41">
        <v>0.7015116923076925</v>
      </c>
      <c r="EB118" s="41">
        <v>0.72729682051282052</v>
      </c>
      <c r="EC118" s="41">
        <v>20.883589743589749</v>
      </c>
      <c r="ED118" s="41">
        <v>23.981025641025646</v>
      </c>
      <c r="EE118" s="41">
        <v>24.720000000000002</v>
      </c>
      <c r="EF118" s="41">
        <v>25.581538461538457</v>
      </c>
      <c r="EG118" s="41">
        <f t="shared" si="77"/>
        <v>3.8364102564102538</v>
      </c>
      <c r="EH118" s="41">
        <v>37.294358974358985</v>
      </c>
      <c r="EI118" s="42">
        <f t="shared" si="78"/>
        <v>94.727671794871824</v>
      </c>
      <c r="EJ118" s="4">
        <v>105</v>
      </c>
      <c r="EK118" s="40">
        <f t="shared" si="79"/>
        <v>10.272328205128176</v>
      </c>
      <c r="EL118" s="41">
        <v>0.71523805031446508</v>
      </c>
      <c r="EM118" s="41">
        <v>0.49626289308176108</v>
      </c>
      <c r="EN118" s="41">
        <v>0.40885283018867929</v>
      </c>
      <c r="EO118" s="41">
        <v>0.68082389937106935</v>
      </c>
      <c r="EP118" s="41">
        <v>0.42588176100628966</v>
      </c>
      <c r="EQ118" s="41">
        <v>0.2615654088050316</v>
      </c>
      <c r="ER118" s="41">
        <v>0.25334805345911976</v>
      </c>
      <c r="ES118" s="41">
        <v>0.23019048742138343</v>
      </c>
      <c r="ET118" s="41">
        <v>0.27232816666666648</v>
      </c>
      <c r="EU118" s="41">
        <v>0.24940366352201263</v>
      </c>
      <c r="EV118" s="41">
        <v>7.6214044025157274E-2</v>
      </c>
      <c r="EW118" s="41">
        <v>9.648260062893084E-2</v>
      </c>
      <c r="EX118" s="41">
        <v>0.18062683962264148</v>
      </c>
      <c r="EY118" s="41">
        <v>0.46427371383647831</v>
      </c>
      <c r="EZ118" s="41">
        <v>0.44476350314465396</v>
      </c>
      <c r="FA118" s="41">
        <v>0.16431635220125793</v>
      </c>
      <c r="FB118" s="41">
        <v>0.67961680503144695</v>
      </c>
      <c r="FC118" s="41">
        <v>0.59882266037735787</v>
      </c>
      <c r="FD118" s="41">
        <v>0.66398165094339656</v>
      </c>
      <c r="FE118" s="41">
        <v>0.71350719496855342</v>
      </c>
      <c r="FF118" s="41">
        <v>0.71507293396226446</v>
      </c>
      <c r="FG118" s="41">
        <v>0.75695127672955975</v>
      </c>
      <c r="FH118" s="41">
        <v>20.158773584905656</v>
      </c>
      <c r="FI118" s="41">
        <v>21.961540880503176</v>
      </c>
      <c r="FJ118" s="41">
        <v>22.903993710691733</v>
      </c>
      <c r="FK118" s="41">
        <v>24.207924528301884</v>
      </c>
      <c r="FL118" s="41">
        <f t="shared" si="80"/>
        <v>2.7452201257860764</v>
      </c>
      <c r="FM118" s="41">
        <v>40.251226415094351</v>
      </c>
      <c r="FN118" s="40">
        <f t="shared" si="81"/>
        <v>102.23811509433965</v>
      </c>
      <c r="FO118" s="4">
        <v>105</v>
      </c>
      <c r="FP118" s="40">
        <f t="shared" si="82"/>
        <v>2.7618849056603523</v>
      </c>
      <c r="FQ118" s="41">
        <v>0.75385102040816354</v>
      </c>
      <c r="FR118" s="41">
        <v>0.514438775510204</v>
      </c>
      <c r="FS118" s="41">
        <v>0.38799795918367358</v>
      </c>
      <c r="FT118" s="41">
        <v>0.72047755102040811</v>
      </c>
      <c r="FU118" s="41">
        <v>0.40123265306122446</v>
      </c>
      <c r="FV118" s="41">
        <v>0.26360816326530617</v>
      </c>
      <c r="FW118" s="41">
        <v>0.30518724489795912</v>
      </c>
      <c r="FX118" s="41">
        <v>0.28460079591836734</v>
      </c>
      <c r="FY118" s="41">
        <v>0.3202952040816327</v>
      </c>
      <c r="FZ118" s="41">
        <v>0.2999186530612245</v>
      </c>
      <c r="GA118" s="41">
        <v>0.12400340816326529</v>
      </c>
      <c r="GB118" s="41">
        <v>0.1403797142857143</v>
      </c>
      <c r="GC118" s="41">
        <v>0.18845459183673469</v>
      </c>
      <c r="GD118" s="41">
        <v>0.48151240816326552</v>
      </c>
      <c r="GE118" s="41">
        <v>0.46401695918367353</v>
      </c>
      <c r="GF118" s="41">
        <v>0.13762448979591832</v>
      </c>
      <c r="GG118" s="41">
        <v>0.88272961224489799</v>
      </c>
      <c r="GH118" s="41">
        <v>0.79929628571428557</v>
      </c>
      <c r="GI118" s="41">
        <v>0.58919300000000008</v>
      </c>
      <c r="GJ118" s="41">
        <v>0.61837571428571436</v>
      </c>
      <c r="GK118" s="41">
        <v>0.65379810204081645</v>
      </c>
      <c r="GL118" s="41">
        <v>0.67855653061224508</v>
      </c>
      <c r="GM118" s="41">
        <v>20.881632653061232</v>
      </c>
      <c r="GN118" s="41">
        <v>23.945714285714288</v>
      </c>
      <c r="GO118" s="41">
        <v>24.275918367346943</v>
      </c>
      <c r="GP118" s="41">
        <v>25.230612244897959</v>
      </c>
      <c r="GQ118" s="41">
        <f t="shared" si="83"/>
        <v>3.3942857142857115</v>
      </c>
      <c r="GR118" s="40">
        <v>39.10877551020409</v>
      </c>
      <c r="GS118" s="40">
        <f t="shared" si="84"/>
        <v>99.33628979591839</v>
      </c>
      <c r="GT118" s="4">
        <v>104</v>
      </c>
      <c r="GU118" s="41">
        <f t="shared" si="85"/>
        <v>4.6637102040816103</v>
      </c>
      <c r="GV118" s="41">
        <v>0.78027446808510637</v>
      </c>
      <c r="GW118" s="41">
        <v>0.51087659574468103</v>
      </c>
      <c r="GX118" s="41">
        <v>0.34961914893617019</v>
      </c>
      <c r="GY118" s="41">
        <v>0.74766808510638272</v>
      </c>
      <c r="GZ118" s="41">
        <v>0.3764212765957447</v>
      </c>
      <c r="HA118" s="41">
        <v>0.25245957446808504</v>
      </c>
      <c r="HB118" s="41">
        <v>0.3488806170212766</v>
      </c>
      <c r="HC118" s="41">
        <v>0.33036087234042549</v>
      </c>
      <c r="HD118" s="41">
        <v>0.38144461702127647</v>
      </c>
      <c r="HE118" s="41">
        <v>0.36336491489361705</v>
      </c>
      <c r="HF118" s="41">
        <v>0.15246921276595743</v>
      </c>
      <c r="HG118" s="41">
        <v>0.18859410638297872</v>
      </c>
      <c r="HH118" s="41">
        <v>0.20801144680851061</v>
      </c>
      <c r="HI118" s="41">
        <v>0.51066289361702111</v>
      </c>
      <c r="HJ118" s="41">
        <v>0.49499138297872347</v>
      </c>
      <c r="HK118" s="41">
        <v>0.12396170212765957</v>
      </c>
      <c r="HL118" s="41">
        <v>1.085526893617021</v>
      </c>
      <c r="HM118" s="41">
        <v>0.99770368085106387</v>
      </c>
      <c r="HN118" s="41">
        <v>0.54766006382978727</v>
      </c>
      <c r="HO118" s="41">
        <v>0.59820791489361691</v>
      </c>
      <c r="HP118" s="41">
        <v>0.62474397872340426</v>
      </c>
      <c r="HQ118" s="41">
        <v>0.66720978723404256</v>
      </c>
      <c r="HR118" s="41">
        <v>14.964468085106384</v>
      </c>
      <c r="HS118" s="41">
        <v>18.417234042553194</v>
      </c>
      <c r="HT118" s="41">
        <v>19.12</v>
      </c>
      <c r="HU118" s="41">
        <v>19.84340425531915</v>
      </c>
      <c r="HV118" s="41">
        <f t="shared" si="86"/>
        <v>4.1555319148936167</v>
      </c>
      <c r="HW118" s="41">
        <v>38.631914893617029</v>
      </c>
      <c r="HX118" s="41">
        <f t="shared" si="87"/>
        <v>98.125063829787251</v>
      </c>
      <c r="HY118" s="4">
        <v>106</v>
      </c>
      <c r="HZ118" s="40">
        <f t="shared" si="88"/>
        <v>7.8749361702127487</v>
      </c>
      <c r="IA118" s="41">
        <v>0.72611029411764694</v>
      </c>
      <c r="IB118" s="41">
        <v>0.41298088235294106</v>
      </c>
      <c r="IC118" s="41">
        <v>0.23760294117647063</v>
      </c>
      <c r="ID118" s="41">
        <v>0.66695294117647075</v>
      </c>
      <c r="IE118" s="41">
        <v>0.27352941176470591</v>
      </c>
      <c r="IF118" s="41">
        <v>0.18305441176470585</v>
      </c>
      <c r="IG118" s="41">
        <v>0.45313222058823532</v>
      </c>
      <c r="IH118" s="41">
        <v>0.41886852941176472</v>
      </c>
      <c r="II118" s="41">
        <v>0.50776076470588238</v>
      </c>
      <c r="IJ118" s="41">
        <v>0.47560195588235293</v>
      </c>
      <c r="IK118" s="41">
        <v>0.20479648529411759</v>
      </c>
      <c r="IL118" s="41">
        <v>0.27170604411764715</v>
      </c>
      <c r="IM118" s="41">
        <v>0.27455888235294118</v>
      </c>
      <c r="IN118" s="41">
        <v>0.59711674999999997</v>
      </c>
      <c r="IO118" s="41">
        <v>0.56906757352941184</v>
      </c>
      <c r="IP118" s="41">
        <v>9.0475000000000014E-2</v>
      </c>
      <c r="IQ118" s="41">
        <v>1.6824673529411764</v>
      </c>
      <c r="IR118" s="41">
        <v>1.4624339264705879</v>
      </c>
      <c r="IS118" s="41">
        <v>0.54239332352941183</v>
      </c>
      <c r="IT118" s="41">
        <v>0.60855364705882375</v>
      </c>
      <c r="IU118" s="41">
        <v>0.6404495588235295</v>
      </c>
      <c r="IV118" s="41">
        <v>0.69253583823529419</v>
      </c>
      <c r="IW118" s="41">
        <v>20.800588235294114</v>
      </c>
      <c r="IX118" s="41">
        <v>20.415882352941168</v>
      </c>
      <c r="IY118" s="41">
        <v>21.218823529411765</v>
      </c>
      <c r="IZ118" s="41">
        <v>22.046764705882357</v>
      </c>
      <c r="JA118" s="41">
        <f t="shared" si="89"/>
        <v>0.41823529411765037</v>
      </c>
      <c r="JB118" s="41">
        <v>41.157058823529418</v>
      </c>
      <c r="JC118" s="41">
        <f t="shared" si="90"/>
        <v>104.53892941176473</v>
      </c>
      <c r="JD118" s="41">
        <v>112</v>
      </c>
      <c r="JE118" s="41">
        <f t="shared" si="91"/>
        <v>7.4610705882352732</v>
      </c>
      <c r="JF118" s="41">
        <v>0.63599534883720932</v>
      </c>
      <c r="JG118" s="41">
        <v>0.31420930232558147</v>
      </c>
      <c r="JH118" s="41">
        <v>0.14326976744186048</v>
      </c>
      <c r="JI118" s="41">
        <v>0.57709767441860449</v>
      </c>
      <c r="JJ118" s="41">
        <v>0.17218139534883717</v>
      </c>
      <c r="JK118" s="41">
        <v>0.12370697674418604</v>
      </c>
      <c r="JL118" s="41">
        <v>0.57302018604651184</v>
      </c>
      <c r="JM118" s="41">
        <v>0.53959444186046501</v>
      </c>
      <c r="JN118" s="41">
        <v>0.63162516279069769</v>
      </c>
      <c r="JO118" s="41">
        <v>0.60165267441860448</v>
      </c>
      <c r="JP118" s="41">
        <v>0.29231448837209306</v>
      </c>
      <c r="JQ118" s="41">
        <v>0.37437002325581387</v>
      </c>
      <c r="JR118" s="41">
        <v>0.33745865116279067</v>
      </c>
      <c r="JS118" s="41">
        <v>0.67317604651162799</v>
      </c>
      <c r="JT118" s="41">
        <v>0.64582655813953482</v>
      </c>
      <c r="JU118" s="41">
        <v>4.8474418604651154E-2</v>
      </c>
      <c r="JV118" s="41">
        <v>2.7166254883720935</v>
      </c>
      <c r="JW118" s="41">
        <v>2.3725604883720925</v>
      </c>
      <c r="JX118" s="41">
        <v>0.533818488372093</v>
      </c>
      <c r="JY118" s="41">
        <v>0.58768425581395356</v>
      </c>
      <c r="JZ118" s="41">
        <v>0.64964000000000011</v>
      </c>
      <c r="KA118" s="41">
        <v>0.68995839534883718</v>
      </c>
      <c r="KB118" s="41">
        <v>23.435348837209322</v>
      </c>
      <c r="KC118" s="41">
        <v>20.264186046511632</v>
      </c>
      <c r="KD118" s="41">
        <v>20.472790697674416</v>
      </c>
      <c r="KE118" s="41">
        <v>20.857441860465112</v>
      </c>
      <c r="KF118" s="41">
        <f t="shared" si="92"/>
        <v>-2.9625581395349059</v>
      </c>
      <c r="KG118" s="41">
        <v>43.282093023255811</v>
      </c>
      <c r="KH118" s="41">
        <f t="shared" si="93"/>
        <v>109.93651627906976</v>
      </c>
      <c r="KI118" s="41">
        <v>120</v>
      </c>
      <c r="KJ118" s="41">
        <f t="shared" si="94"/>
        <v>10.063483720930236</v>
      </c>
      <c r="KK118" s="41">
        <v>0.39194999999999991</v>
      </c>
      <c r="KL118" s="41">
        <v>0.17652142857142858</v>
      </c>
      <c r="KM118" s="41">
        <v>6.1216666666666676E-2</v>
      </c>
      <c r="KN118" s="41">
        <v>0.35694047619047625</v>
      </c>
      <c r="KO118" s="41">
        <v>8.2459523809523816E-2</v>
      </c>
      <c r="KP118" s="41">
        <v>6.5173809523809523E-2</v>
      </c>
      <c r="KQ118" s="41">
        <v>0.65123776190476201</v>
      </c>
      <c r="KR118" s="41">
        <v>0.62379545238095235</v>
      </c>
      <c r="KS118" s="41">
        <v>0.72934892857142875</v>
      </c>
      <c r="KT118" s="41">
        <v>0.70683783333333339</v>
      </c>
      <c r="KU118" s="41">
        <v>0.36319242857142864</v>
      </c>
      <c r="KV118" s="41">
        <v>0.48482880952380936</v>
      </c>
      <c r="KW118" s="41">
        <v>0.37784711904761903</v>
      </c>
      <c r="KX118" s="41">
        <v>0.71411114285714261</v>
      </c>
      <c r="KY118" s="41">
        <v>0.69055283333333339</v>
      </c>
      <c r="KZ118" s="41">
        <v>1.7285714285714286E-2</v>
      </c>
      <c r="LA118" s="41">
        <v>3.7752742142857159</v>
      </c>
      <c r="LB118" s="41">
        <v>3.3470477619047614</v>
      </c>
      <c r="LC118" s="41">
        <v>0.51811988095238104</v>
      </c>
      <c r="LD118" s="41">
        <v>0.57947561904761902</v>
      </c>
      <c r="LE118" s="41">
        <v>0.64918209523809534</v>
      </c>
      <c r="LF118" s="41">
        <v>0.69392654761904771</v>
      </c>
      <c r="LG118" s="41">
        <v>19.161190476190491</v>
      </c>
      <c r="LH118" s="41">
        <v>16.088571428571431</v>
      </c>
      <c r="LI118" s="41">
        <v>16.430238095238092</v>
      </c>
      <c r="LJ118" s="41">
        <v>16.189999999999994</v>
      </c>
      <c r="LK118" s="41">
        <f t="shared" si="95"/>
        <v>-2.7309523809523988</v>
      </c>
      <c r="LL118" s="41">
        <v>56.813809523809518</v>
      </c>
      <c r="LM118" s="41">
        <f t="shared" si="96"/>
        <v>144.30707619047618</v>
      </c>
      <c r="LN118" s="41">
        <v>150</v>
      </c>
      <c r="LO118" s="41">
        <f t="shared" si="97"/>
        <v>5.692923809523819</v>
      </c>
      <c r="LP118" s="41">
        <v>0.43092894736842113</v>
      </c>
      <c r="LQ118" s="41">
        <v>0.16476315789473683</v>
      </c>
      <c r="LR118" s="41">
        <v>3.7547368421052628E-2</v>
      </c>
      <c r="LS118" s="41">
        <v>0.39205789473684205</v>
      </c>
      <c r="LT118" s="41">
        <v>6.3815789473684215E-2</v>
      </c>
      <c r="LU118" s="41">
        <v>5.5539473684210527E-2</v>
      </c>
      <c r="LV118" s="41">
        <v>0.74129131578947383</v>
      </c>
      <c r="LW118" s="41">
        <v>0.71923528947368431</v>
      </c>
      <c r="LX118" s="41">
        <v>0.83932623684210517</v>
      </c>
      <c r="LY118" s="41">
        <v>0.82474318421052606</v>
      </c>
      <c r="LZ118" s="41">
        <v>0.44161515789473671</v>
      </c>
      <c r="MA118" s="41">
        <v>0.62845265789473681</v>
      </c>
      <c r="MB118" s="41">
        <v>0.44608689473684204</v>
      </c>
      <c r="MC118" s="41">
        <v>0.77105734210526311</v>
      </c>
      <c r="MD118" s="41">
        <v>0.75121928947368433</v>
      </c>
      <c r="ME118" s="41">
        <v>8.2763157894736837E-3</v>
      </c>
      <c r="MF118" s="41">
        <v>5.7869683421052649</v>
      </c>
      <c r="MG118" s="41">
        <v>5.1725073684210505</v>
      </c>
      <c r="MH118" s="41">
        <v>0.53145592105263151</v>
      </c>
      <c r="MI118" s="41">
        <v>0.60153360526315769</v>
      </c>
      <c r="MJ118" s="41">
        <v>0.67546142105263152</v>
      </c>
      <c r="MK118" s="41">
        <v>0.72401347368421043</v>
      </c>
      <c r="ML118" s="41">
        <v>22.112368421052633</v>
      </c>
      <c r="MM118" s="41">
        <v>19.870263157894737</v>
      </c>
      <c r="MN118" s="41">
        <v>19.918421052631587</v>
      </c>
      <c r="MO118" s="41">
        <v>20.005263157894742</v>
      </c>
      <c r="MP118" s="41">
        <f t="shared" si="98"/>
        <v>-2.1939473684210462</v>
      </c>
      <c r="MQ118" s="41">
        <v>67.079473684210498</v>
      </c>
      <c r="MR118" s="41">
        <f t="shared" si="99"/>
        <v>170.38186315789466</v>
      </c>
      <c r="MS118" s="41">
        <v>150</v>
      </c>
      <c r="MT118" s="41">
        <f t="shared" si="100"/>
        <v>-20.381863157894657</v>
      </c>
      <c r="MU118" s="41">
        <v>0.4021628571428571</v>
      </c>
      <c r="MV118" s="41">
        <v>0.14618571428571428</v>
      </c>
      <c r="MW118" s="41">
        <v>3.127428571428572E-2</v>
      </c>
      <c r="MX118" s="41">
        <v>0.35172571428571442</v>
      </c>
      <c r="MY118" s="41">
        <v>5.3714285714285707E-2</v>
      </c>
      <c r="MZ118" s="41">
        <v>4.552285714285715E-2</v>
      </c>
      <c r="NA118" s="41">
        <v>0.76389160000000011</v>
      </c>
      <c r="NB118" s="41">
        <v>0.73460811428571404</v>
      </c>
      <c r="NC118" s="41">
        <v>0.85553837142857136</v>
      </c>
      <c r="ND118" s="41">
        <v>0.83650385714285691</v>
      </c>
      <c r="NE118" s="41">
        <v>0.46248328571428571</v>
      </c>
      <c r="NF118" s="41">
        <v>0.6471079428571429</v>
      </c>
      <c r="NG118" s="41">
        <v>0.46607600000000016</v>
      </c>
      <c r="NH118" s="41">
        <v>0.79629482857142841</v>
      </c>
      <c r="NI118" s="41">
        <v>0.77068794285714282</v>
      </c>
      <c r="NJ118" s="41">
        <v>8.19142857142857E-3</v>
      </c>
      <c r="NK118" s="41">
        <v>6.5204443999999997</v>
      </c>
      <c r="NL118" s="41">
        <v>5.5771175999999993</v>
      </c>
      <c r="NM118" s="41">
        <v>0.5446316000000001</v>
      </c>
      <c r="NN118" s="41">
        <v>0.60963731428571422</v>
      </c>
      <c r="NO118" s="41">
        <v>0.68855377142857144</v>
      </c>
      <c r="NP118" s="41">
        <v>0.73297091428571437</v>
      </c>
      <c r="NQ118" s="41">
        <v>22.932571428571432</v>
      </c>
      <c r="NR118" s="41">
        <v>19.483428571428576</v>
      </c>
      <c r="NS118" s="41">
        <v>19.888857142857148</v>
      </c>
      <c r="NT118" s="41">
        <v>20.451714285714285</v>
      </c>
      <c r="NU118" s="41">
        <f t="shared" si="101"/>
        <v>-3.0437142857142838</v>
      </c>
      <c r="NV118" s="41">
        <v>70.946000000000012</v>
      </c>
      <c r="NW118" s="41">
        <f t="shared" si="102"/>
        <v>180.20284000000004</v>
      </c>
      <c r="NX118" s="41">
        <v>174</v>
      </c>
      <c r="NY118" s="41">
        <f t="shared" si="103"/>
        <v>-6.2028400000000374</v>
      </c>
      <c r="NZ118" s="41">
        <v>0.37820526315789471</v>
      </c>
      <c r="OA118" s="41">
        <v>0.14248421052631582</v>
      </c>
      <c r="OB118" s="41">
        <v>3.0231578947368411E-2</v>
      </c>
      <c r="OC118" s="41">
        <v>0.34446052631578938</v>
      </c>
      <c r="OD118" s="41">
        <v>5.0792105263157895E-2</v>
      </c>
      <c r="OE118" s="41">
        <v>4.2881578947368416E-2</v>
      </c>
      <c r="OF118" s="41">
        <v>0.76272263157894715</v>
      </c>
      <c r="OG118" s="41">
        <v>0.74260034210526304</v>
      </c>
      <c r="OH118" s="41">
        <v>0.85163165789473705</v>
      </c>
      <c r="OI118" s="41">
        <v>0.83834976315789478</v>
      </c>
      <c r="OJ118" s="41">
        <v>0.47432797368421037</v>
      </c>
      <c r="OK118" s="41">
        <v>0.64900092105263185</v>
      </c>
      <c r="OL118" s="41">
        <v>0.45209392105263158</v>
      </c>
      <c r="OM118" s="41">
        <v>0.7960704999999999</v>
      </c>
      <c r="ON118" s="41">
        <v>0.77823260526315774</v>
      </c>
      <c r="OO118" s="41">
        <v>7.910526315789472E-3</v>
      </c>
      <c r="OP118" s="41">
        <v>6.4864236578947363</v>
      </c>
      <c r="OQ118" s="41">
        <v>5.8195613947368416</v>
      </c>
      <c r="OR118" s="41">
        <v>0.53079384210526326</v>
      </c>
      <c r="OS118" s="41">
        <v>0.59225147368421049</v>
      </c>
      <c r="OT118" s="41">
        <v>0.6760263157894737</v>
      </c>
      <c r="OU118" s="41">
        <v>0.71844665789473683</v>
      </c>
      <c r="OV118" s="41">
        <v>14.021842105263159</v>
      </c>
      <c r="OW118" s="41">
        <v>11.254736842105263</v>
      </c>
      <c r="OX118" s="41">
        <v>11.501315789473683</v>
      </c>
      <c r="OY118" s="41">
        <v>11.77526315789474</v>
      </c>
      <c r="OZ118" s="41">
        <f t="shared" si="104"/>
        <v>-2.5205263157894766</v>
      </c>
      <c r="PA118" s="41">
        <v>36.958684210526322</v>
      </c>
      <c r="PB118" s="41">
        <f t="shared" si="105"/>
        <v>93.875057894736855</v>
      </c>
      <c r="PC118" s="41">
        <v>184</v>
      </c>
      <c r="PD118" s="41">
        <f t="shared" si="106"/>
        <v>90.124942105263145</v>
      </c>
      <c r="PE118" s="41">
        <v>0.4206803571428569</v>
      </c>
      <c r="PF118" s="41">
        <v>0.13164107142857143</v>
      </c>
      <c r="PG118" s="41">
        <v>4.0226785714285715E-2</v>
      </c>
      <c r="PH118" s="41">
        <v>0.36909107142857139</v>
      </c>
      <c r="PI118" s="41">
        <v>5.8407142857142831E-2</v>
      </c>
      <c r="PJ118" s="41">
        <v>5.479285714285715E-2</v>
      </c>
      <c r="PK118" s="41">
        <v>0.75560526785714288</v>
      </c>
      <c r="PL118" s="41">
        <v>0.72607946428571424</v>
      </c>
      <c r="PM118" s="41">
        <v>0.82519876785714286</v>
      </c>
      <c r="PN118" s="41">
        <v>0.80316426785714279</v>
      </c>
      <c r="PO118" s="41">
        <v>0.38441307142857145</v>
      </c>
      <c r="PP118" s="41">
        <v>0.53097824999999987</v>
      </c>
      <c r="PQ118" s="41">
        <v>0.52241242857142856</v>
      </c>
      <c r="PR118" s="41">
        <v>0.76886837500000005</v>
      </c>
      <c r="PS118" s="41">
        <v>0.7408999285714285</v>
      </c>
      <c r="PT118" s="41">
        <v>3.6142857142857148E-3</v>
      </c>
      <c r="PU118" s="41">
        <v>6.2183494999999995</v>
      </c>
      <c r="PV118" s="41">
        <v>5.3348135535714292</v>
      </c>
      <c r="PW118" s="41">
        <v>0.63298967857142863</v>
      </c>
      <c r="PX118" s="41">
        <v>0.69109132142857155</v>
      </c>
      <c r="PY118" s="41">
        <v>0.75812669642857133</v>
      </c>
      <c r="PZ118" s="41">
        <v>0.79633953571428562</v>
      </c>
      <c r="QA118" s="41">
        <v>23.446785714285728</v>
      </c>
      <c r="QB118" s="41">
        <v>19.311964285714293</v>
      </c>
      <c r="QC118" s="41">
        <v>19.281785714285718</v>
      </c>
      <c r="QD118" s="41">
        <v>19.214285714285726</v>
      </c>
      <c r="QE118" s="41">
        <f t="shared" si="107"/>
        <v>-4.1650000000000098</v>
      </c>
      <c r="QF118" s="41">
        <v>61.448214285714258</v>
      </c>
      <c r="QG118" s="41">
        <f t="shared" si="108"/>
        <v>156.0784642857142</v>
      </c>
      <c r="QH118" s="41">
        <v>185</v>
      </c>
      <c r="QI118" s="41">
        <f t="shared" si="109"/>
        <v>28.921535714285795</v>
      </c>
      <c r="QJ118" s="41">
        <v>0.3722268292682927</v>
      </c>
      <c r="QK118" s="41">
        <v>0.16275121951219509</v>
      </c>
      <c r="QL118" s="41">
        <v>4.8875609756097567E-2</v>
      </c>
      <c r="QM118" s="41">
        <v>0.25935365853658543</v>
      </c>
      <c r="QN118" s="41">
        <v>5.6590243902439018E-2</v>
      </c>
      <c r="QO118" s="41">
        <v>5.7734146341463406E-2</v>
      </c>
      <c r="QP118" s="41">
        <v>0.73563385365853684</v>
      </c>
      <c r="QQ118" s="41">
        <v>0.64100802439024374</v>
      </c>
      <c r="QR118" s="41">
        <v>0.76729341463414635</v>
      </c>
      <c r="QS118" s="41">
        <v>0.68178563414634141</v>
      </c>
      <c r="QT118" s="41">
        <v>0.48343007317073167</v>
      </c>
      <c r="QU118" s="41">
        <v>0.5373553658536584</v>
      </c>
      <c r="QV118" s="41">
        <v>0.39139060975609768</v>
      </c>
      <c r="QW118" s="41">
        <v>0.73116748780487817</v>
      </c>
      <c r="QX118" s="41">
        <v>0.63530502439024383</v>
      </c>
      <c r="QY118" s="41">
        <v>-1.1439024390243902E-3</v>
      </c>
      <c r="QZ118" s="41">
        <v>5.5921189268292686</v>
      </c>
      <c r="RA118" s="41">
        <v>3.5896723170731701</v>
      </c>
      <c r="RB118" s="41">
        <v>0.51021307317073172</v>
      </c>
      <c r="RC118" s="41">
        <v>0.53204824390243899</v>
      </c>
      <c r="RD118" s="41">
        <v>0.64757970731707304</v>
      </c>
      <c r="RE118" s="41">
        <v>0.66327309756097552</v>
      </c>
      <c r="RF118" s="41">
        <v>25.085853658536585</v>
      </c>
      <c r="RG118" s="41">
        <v>21.550487804878045</v>
      </c>
      <c r="RH118" s="41">
        <v>21.439999999999994</v>
      </c>
      <c r="RI118" s="41">
        <v>21.674878048780482</v>
      </c>
      <c r="RJ118" s="41">
        <f t="shared" si="110"/>
        <v>-3.6458536585365913</v>
      </c>
      <c r="RK118" s="41">
        <v>58.422926829268299</v>
      </c>
      <c r="RL118" s="41">
        <f t="shared" si="111"/>
        <v>148.39423414634149</v>
      </c>
      <c r="RM118" s="41">
        <v>197</v>
      </c>
      <c r="RN118" s="41">
        <f t="shared" si="112"/>
        <v>48.605765853658511</v>
      </c>
      <c r="RO118" s="41">
        <v>0.3459032258064515</v>
      </c>
      <c r="RP118" s="41">
        <v>0.1149483870967742</v>
      </c>
      <c r="RQ118" s="41">
        <v>4.0516129032258062E-2</v>
      </c>
      <c r="RR118" s="41">
        <v>0.24063870967741935</v>
      </c>
      <c r="RS118" s="41">
        <v>5.2554838709677421E-2</v>
      </c>
      <c r="RT118" s="41">
        <v>4.9022580645161289E-2</v>
      </c>
      <c r="RU118" s="41">
        <v>0.73581283870967717</v>
      </c>
      <c r="RV118" s="41">
        <v>0.64117003225806446</v>
      </c>
      <c r="RW118" s="41">
        <v>0.78993438709677433</v>
      </c>
      <c r="RX118" s="41">
        <v>0.71113261290322571</v>
      </c>
      <c r="RY118" s="41">
        <v>0.3714101612903225</v>
      </c>
      <c r="RZ118" s="41">
        <v>0.47791219354838721</v>
      </c>
      <c r="SA118" s="41">
        <v>0.50118070967741934</v>
      </c>
      <c r="SB118" s="41">
        <v>0.75139754838709671</v>
      </c>
      <c r="SC118" s="41">
        <v>0.66129183870967734</v>
      </c>
      <c r="SD118" s="41">
        <v>3.5322580645161285E-3</v>
      </c>
      <c r="SE118" s="41">
        <v>5.6075641612903242</v>
      </c>
      <c r="SF118" s="41">
        <v>3.5900755483870959</v>
      </c>
      <c r="SG118" s="41">
        <v>0.63444661290322579</v>
      </c>
      <c r="SH118" s="41">
        <v>0.68092122580645165</v>
      </c>
      <c r="SI118" s="41">
        <v>0.75584667741935496</v>
      </c>
      <c r="SJ118" s="41">
        <v>0.7868183870967741</v>
      </c>
      <c r="SK118" s="41">
        <v>29.291612903225804</v>
      </c>
      <c r="SL118" s="41">
        <v>26.03387096774193</v>
      </c>
      <c r="SM118" s="41">
        <v>25.798387096774196</v>
      </c>
      <c r="SN118" s="41">
        <v>26.331290322580653</v>
      </c>
      <c r="SO118" s="41">
        <f t="shared" si="113"/>
        <v>-3.4932258064516084</v>
      </c>
      <c r="SP118" s="42">
        <v>73.881290322580654</v>
      </c>
      <c r="SQ118" s="42">
        <f t="shared" si="114"/>
        <v>187.65847741935485</v>
      </c>
      <c r="SR118" s="42">
        <v>202.5</v>
      </c>
      <c r="SS118" s="42">
        <f t="shared" si="115"/>
        <v>14.841522580645147</v>
      </c>
      <c r="ST118" s="41">
        <v>0.33628571428571447</v>
      </c>
      <c r="SU118" s="41">
        <v>0.12215476190476188</v>
      </c>
      <c r="SV118" s="41">
        <v>5.1240476190476197E-2</v>
      </c>
      <c r="SW118" s="41">
        <v>0.2386619047619048</v>
      </c>
      <c r="SX118" s="41">
        <v>6.1333333333333323E-2</v>
      </c>
      <c r="SY118" s="41">
        <v>5.1245238095238094E-2</v>
      </c>
      <c r="SZ118" s="41">
        <v>0.69067464285714286</v>
      </c>
      <c r="TA118" s="41">
        <v>0.59148980952380936</v>
      </c>
      <c r="TB118" s="41">
        <v>0.7346557142857143</v>
      </c>
      <c r="TC118" s="41">
        <v>0.64581497619047612</v>
      </c>
      <c r="TD118" s="41">
        <v>0.33255616666666671</v>
      </c>
      <c r="TE118" s="41">
        <v>0.40808378571428572</v>
      </c>
      <c r="TF118" s="41">
        <v>0.4666812857142858</v>
      </c>
      <c r="TG118" s="41">
        <v>0.73445747619047608</v>
      </c>
      <c r="TH118" s="41">
        <v>0.64617861904761897</v>
      </c>
      <c r="TI118" s="41">
        <v>1.0088095238095238E-2</v>
      </c>
      <c r="TJ118" s="41">
        <v>4.573881523809523</v>
      </c>
      <c r="TK118" s="41">
        <v>2.9443829285714296</v>
      </c>
      <c r="TL118" s="41">
        <v>0.635156619047619</v>
      </c>
      <c r="TM118" s="41">
        <v>0.67556311904761912</v>
      </c>
      <c r="TN118" s="41">
        <v>0.75038933333333346</v>
      </c>
      <c r="TO118" s="41">
        <v>0.77826597619047599</v>
      </c>
      <c r="TP118" s="41">
        <v>31.246428571428563</v>
      </c>
      <c r="TQ118" s="41">
        <v>29.077380952380953</v>
      </c>
      <c r="TR118" s="41">
        <v>28.85285714285714</v>
      </c>
      <c r="TS118" s="41">
        <v>28.434523809523803</v>
      </c>
      <c r="TT118" s="41">
        <f t="shared" si="127"/>
        <v>-2.3935714285714234</v>
      </c>
      <c r="TU118" s="41">
        <v>64.451666666666654</v>
      </c>
      <c r="TV118" s="41">
        <f t="shared" si="128"/>
        <v>163.70723333333331</v>
      </c>
      <c r="TW118" s="41">
        <v>207</v>
      </c>
      <c r="TX118" s="41">
        <f t="shared" si="129"/>
        <v>43.292766666666694</v>
      </c>
      <c r="TY118" s="41">
        <v>0.33476538461538458</v>
      </c>
      <c r="TZ118" s="41">
        <v>0.12413846153846156</v>
      </c>
      <c r="UA118" s="41">
        <v>5.7123076923076936E-2</v>
      </c>
      <c r="UB118" s="41">
        <v>0.22974230769230769</v>
      </c>
      <c r="UC118" s="41">
        <v>7.0469230769230784E-2</v>
      </c>
      <c r="UD118" s="41">
        <v>5.4692307692307707E-2</v>
      </c>
      <c r="UE118" s="41">
        <v>0.65125696153846147</v>
      </c>
      <c r="UF118" s="41">
        <v>0.53060061538461545</v>
      </c>
      <c r="UG118" s="41">
        <v>0.70741207692307717</v>
      </c>
      <c r="UH118" s="41">
        <v>0.60167857692307714</v>
      </c>
      <c r="UI118" s="41">
        <v>0.27579399999999998</v>
      </c>
      <c r="UJ118" s="41">
        <v>0.36928669230769223</v>
      </c>
      <c r="UK118" s="41">
        <v>0.45839153846153846</v>
      </c>
      <c r="UL118" s="41">
        <v>0.7179866538461539</v>
      </c>
      <c r="UM118" s="41">
        <v>0.61570584615384627</v>
      </c>
      <c r="UN118" s="41">
        <v>1.5776923076923074E-2</v>
      </c>
      <c r="UO118" s="41">
        <v>3.7906361538461537</v>
      </c>
      <c r="UP118" s="41">
        <v>2.2852983846153845</v>
      </c>
      <c r="UQ118" s="41">
        <v>0.64937984615384614</v>
      </c>
      <c r="UR118" s="41">
        <v>0.70373123076923072</v>
      </c>
      <c r="US118" s="41">
        <v>0.75870296153846151</v>
      </c>
      <c r="UT118" s="41">
        <v>0.79624557692307707</v>
      </c>
      <c r="UU118" s="41">
        <v>32.258076923076928</v>
      </c>
      <c r="UV118" s="41">
        <v>27.760769230769231</v>
      </c>
      <c r="UW118" s="41">
        <v>27.309999999999995</v>
      </c>
      <c r="UX118" s="41">
        <v>27.61961538461539</v>
      </c>
      <c r="UY118" s="41">
        <f t="shared" si="116"/>
        <v>-4.9480769230769326</v>
      </c>
      <c r="UZ118" s="42">
        <v>75.989230769230772</v>
      </c>
      <c r="VA118" s="42">
        <f t="shared" si="117"/>
        <v>193.01264615384616</v>
      </c>
      <c r="VB118" s="42">
        <v>206</v>
      </c>
      <c r="VC118" s="42">
        <f t="shared" si="118"/>
        <v>12.987353846153837</v>
      </c>
      <c r="VD118" s="41">
        <f t="shared" si="124"/>
        <v>21.499987317727172</v>
      </c>
      <c r="VE118" s="41">
        <f t="shared" si="125"/>
        <v>21.7152420242316</v>
      </c>
      <c r="VF118" s="41">
        <f t="shared" si="130"/>
        <v>3.2244259413420777</v>
      </c>
    </row>
    <row r="119" spans="1:578" x14ac:dyDescent="0.25">
      <c r="A119" s="4">
        <v>2</v>
      </c>
      <c r="B119" s="4">
        <v>12</v>
      </c>
      <c r="C119" s="28">
        <v>1208</v>
      </c>
      <c r="D119" s="42">
        <v>-9999</v>
      </c>
      <c r="E119" s="4">
        <v>23</v>
      </c>
      <c r="F119" s="4">
        <v>8</v>
      </c>
      <c r="G119" s="4">
        <v>48.8</v>
      </c>
      <c r="H119" s="40">
        <v>475.4</v>
      </c>
      <c r="I119" s="40">
        <f t="shared" si="73"/>
        <v>524.19999999999993</v>
      </c>
      <c r="J119" s="41">
        <f t="shared" si="74"/>
        <v>1.0841778697001032</v>
      </c>
      <c r="K119" s="4" t="s">
        <v>1</v>
      </c>
      <c r="L119" s="42">
        <v>150</v>
      </c>
      <c r="M119" s="42">
        <f t="shared" si="122"/>
        <v>168.00000000000003</v>
      </c>
      <c r="N119" s="40">
        <v>62.4</v>
      </c>
      <c r="O119" s="40">
        <v>18.72</v>
      </c>
      <c r="P119" s="40">
        <v>18.880000000000003</v>
      </c>
      <c r="Q119" s="40">
        <v>46.4</v>
      </c>
      <c r="R119" s="40">
        <v>24.72</v>
      </c>
      <c r="S119" s="40">
        <v>28.88</v>
      </c>
      <c r="T119" s="40">
        <v>44.4</v>
      </c>
      <c r="U119" s="40">
        <v>22.72</v>
      </c>
      <c r="V119" s="40">
        <v>32.880000000000003</v>
      </c>
      <c r="W119" s="40">
        <v>48.4</v>
      </c>
      <c r="X119" s="40">
        <v>20.72</v>
      </c>
      <c r="Y119" s="40">
        <v>30.880000000000003</v>
      </c>
      <c r="Z119" s="40">
        <v>68.56</v>
      </c>
      <c r="AA119" s="40">
        <v>12</v>
      </c>
      <c r="AB119" s="40">
        <v>19.439999999999998</v>
      </c>
      <c r="AC119" s="40">
        <v>55.120000000000005</v>
      </c>
      <c r="AD119" s="40">
        <v>23.439999999999998</v>
      </c>
      <c r="AE119" s="40">
        <v>21.439999999999998</v>
      </c>
      <c r="AF119" s="42">
        <v>-9999</v>
      </c>
      <c r="AG119" s="42">
        <v>-9999</v>
      </c>
      <c r="AH119" s="42">
        <v>-9999</v>
      </c>
      <c r="AI119" s="42">
        <v>-9999</v>
      </c>
      <c r="AJ119" s="42">
        <v>-9999</v>
      </c>
      <c r="AK119" s="42">
        <v>-9999</v>
      </c>
      <c r="AL119" s="42">
        <v>-9999</v>
      </c>
      <c r="AM119" s="42">
        <v>-9999</v>
      </c>
      <c r="AN119" s="42">
        <v>-9999</v>
      </c>
      <c r="AO119" s="42">
        <v>-9999</v>
      </c>
      <c r="AP119" s="42">
        <v>-9999</v>
      </c>
      <c r="AQ119" s="42">
        <v>-9999</v>
      </c>
      <c r="AR119" s="42">
        <v>-9999</v>
      </c>
      <c r="AS119" s="42">
        <v>-9999</v>
      </c>
      <c r="AT119" s="42">
        <v>-9999</v>
      </c>
      <c r="AU119" s="42">
        <v>-9999</v>
      </c>
      <c r="AV119" s="42">
        <v>-9999</v>
      </c>
      <c r="AW119" s="42">
        <v>-9999</v>
      </c>
      <c r="AX119" s="42">
        <v>-9999</v>
      </c>
      <c r="AY119" s="42">
        <v>-9999</v>
      </c>
      <c r="AZ119" s="41">
        <v>8.211378053044303</v>
      </c>
      <c r="BA119" s="41">
        <v>4.4879804088160329</v>
      </c>
      <c r="BB119" s="41">
        <v>4.0329012961116657</v>
      </c>
      <c r="BC119" s="41">
        <v>7.0958412286825574</v>
      </c>
      <c r="BD119" s="41">
        <v>3.3964891342185095</v>
      </c>
      <c r="BE119" s="41">
        <v>1.9766575614601438</v>
      </c>
      <c r="BF119" s="41">
        <v>2.1481259968102071</v>
      </c>
      <c r="BG119" s="41">
        <f>(2*AZ119)+(2*BA119)+(4*BB119)</f>
        <v>41.530322108167333</v>
      </c>
      <c r="BH119" s="41">
        <f>BG119+(4*BC119)</f>
        <v>69.913687022897562</v>
      </c>
      <c r="BI119" s="41">
        <f>(BH119+(BD119*4))</f>
        <v>83.499643559771599</v>
      </c>
      <c r="BJ119" s="41">
        <f>(BD119*4)</f>
        <v>13.585956536874038</v>
      </c>
      <c r="BK119" s="41">
        <f>(BE119*4)</f>
        <v>7.9066302458405753</v>
      </c>
      <c r="BL119" s="41">
        <f>(BF119*4)</f>
        <v>8.5925039872408284</v>
      </c>
      <c r="BM119" s="41">
        <f>SUM(BJ119:BL119)</f>
        <v>30.085090769955443</v>
      </c>
      <c r="BN119" s="41">
        <v>8.126467209430098</v>
      </c>
      <c r="BO119" s="41">
        <v>7.776500574741366</v>
      </c>
      <c r="BP119" s="41">
        <v>3.6939182452642076</v>
      </c>
      <c r="BQ119" s="41">
        <v>8.4372195073302088</v>
      </c>
      <c r="BR119" s="41">
        <v>3.1229797603063307</v>
      </c>
      <c r="BS119" s="41">
        <v>3.6056617829649857</v>
      </c>
      <c r="BT119" s="41">
        <v>4.5205342902711321</v>
      </c>
      <c r="BU119" s="41">
        <f>(2*BN119)+(2*BO119)+(4*BP119)</f>
        <v>46.58160854939976</v>
      </c>
      <c r="BV119" s="41">
        <f>BU119+(4*BQ119)</f>
        <v>80.330486578720596</v>
      </c>
      <c r="BW119" s="41">
        <f>(BV119+(BR119*4))</f>
        <v>92.822405619945926</v>
      </c>
      <c r="BX119" s="41">
        <f>(BR119*4)</f>
        <v>12.491919041225323</v>
      </c>
      <c r="BY119" s="41">
        <f>(BS119*4)</f>
        <v>14.422647131859943</v>
      </c>
      <c r="BZ119" s="41">
        <f>(BT119*4)</f>
        <v>18.082137161084528</v>
      </c>
      <c r="CA119" s="42">
        <v>-9999</v>
      </c>
      <c r="CB119" s="42">
        <v>-9999</v>
      </c>
      <c r="CC119" s="42">
        <v>-9999</v>
      </c>
      <c r="CD119" s="73">
        <v>-9999</v>
      </c>
      <c r="CE119" s="60">
        <v>-9999</v>
      </c>
      <c r="CF119" s="42">
        <v>-9999</v>
      </c>
      <c r="CG119" s="42">
        <v>-9999</v>
      </c>
      <c r="CH119" s="61">
        <v>-9999</v>
      </c>
      <c r="CI119" s="60">
        <v>-9999</v>
      </c>
      <c r="CJ119" s="42">
        <v>-9999</v>
      </c>
      <c r="CK119" s="42">
        <v>-9999</v>
      </c>
      <c r="CL119" s="62">
        <v>-9999</v>
      </c>
      <c r="CM119" s="60">
        <v>-9999</v>
      </c>
      <c r="CN119" s="42">
        <v>-9999</v>
      </c>
      <c r="CO119" s="42">
        <v>-9999</v>
      </c>
      <c r="CP119" s="62">
        <v>-9999</v>
      </c>
      <c r="CQ119" s="60">
        <v>-9999</v>
      </c>
      <c r="CR119" s="42">
        <v>-9999</v>
      </c>
      <c r="CS119" s="42">
        <v>-9999</v>
      </c>
      <c r="CT119" s="8">
        <v>2406.6</v>
      </c>
      <c r="CU119" s="8">
        <v>3.8058748403575979</v>
      </c>
      <c r="CV119" s="8">
        <v>4.8072674999999991</v>
      </c>
      <c r="CW119" s="8">
        <v>5006.1703452117035</v>
      </c>
      <c r="CX119" s="25">
        <f t="shared" si="126"/>
        <v>5006.1703452117035</v>
      </c>
      <c r="CY119" s="25">
        <f t="shared" si="75"/>
        <v>5231.739130434783</v>
      </c>
      <c r="CZ119" s="60">
        <v>-9999</v>
      </c>
      <c r="DA119" s="43">
        <v>2.58</v>
      </c>
      <c r="DB119" s="41">
        <f t="shared" si="76"/>
        <v>129.15919490646195</v>
      </c>
      <c r="DC119" s="41">
        <v>61.5</v>
      </c>
      <c r="DD119" s="41">
        <v>1147</v>
      </c>
      <c r="DE119" s="41">
        <f t="shared" si="70"/>
        <v>53.618134263295552</v>
      </c>
      <c r="DF119" s="41">
        <v>0</v>
      </c>
      <c r="DG119" s="41">
        <v>0.77968947368421049</v>
      </c>
      <c r="DH119" s="41">
        <v>0.57162368421052623</v>
      </c>
      <c r="DI119" s="41">
        <v>0.48486052631578941</v>
      </c>
      <c r="DJ119" s="41">
        <v>0.74516315789473686</v>
      </c>
      <c r="DK119" s="41">
        <v>0.4903894736842106</v>
      </c>
      <c r="DL119" s="41">
        <v>0.30651315789473693</v>
      </c>
      <c r="DM119" s="41">
        <v>0.22764784210526315</v>
      </c>
      <c r="DN119" s="41">
        <v>0.20614207894736844</v>
      </c>
      <c r="DO119" s="41">
        <v>0.23258152631578941</v>
      </c>
      <c r="DP119" s="41">
        <v>0.21114228947368421</v>
      </c>
      <c r="DQ119" s="41">
        <v>7.6977210526315787E-2</v>
      </c>
      <c r="DR119" s="41">
        <v>8.2236736842105251E-2</v>
      </c>
      <c r="DS119" s="41">
        <v>0.15328126315789475</v>
      </c>
      <c r="DT119" s="41">
        <v>0.43494807894736853</v>
      </c>
      <c r="DU119" s="41">
        <v>0.41651207894736847</v>
      </c>
      <c r="DV119" s="41">
        <v>0.18387631578947364</v>
      </c>
      <c r="DW119" s="41">
        <v>0.58986460526315776</v>
      </c>
      <c r="DX119" s="41">
        <v>0.51962649999999999</v>
      </c>
      <c r="DY119" s="41">
        <v>0.65656157894736855</v>
      </c>
      <c r="DZ119" s="41">
        <v>0.67278584210526327</v>
      </c>
      <c r="EA119" s="41">
        <v>0.70142221052631581</v>
      </c>
      <c r="EB119" s="41">
        <v>0.71493618421052629</v>
      </c>
      <c r="EC119" s="41">
        <v>20.9307894736842</v>
      </c>
      <c r="ED119" s="41">
        <v>23.826052631578943</v>
      </c>
      <c r="EE119" s="41">
        <v>24.716315789473683</v>
      </c>
      <c r="EF119" s="41">
        <v>25.602894736842103</v>
      </c>
      <c r="EG119" s="41">
        <f t="shared" si="77"/>
        <v>3.7855263157894825</v>
      </c>
      <c r="EH119" s="41">
        <v>37.69657894736843</v>
      </c>
      <c r="EI119" s="42">
        <f t="shared" si="78"/>
        <v>95.74931052631581</v>
      </c>
      <c r="EJ119" s="4">
        <v>105</v>
      </c>
      <c r="EK119" s="40">
        <f t="shared" si="79"/>
        <v>9.25068947368419</v>
      </c>
      <c r="EL119" s="41">
        <v>0.72998627450980391</v>
      </c>
      <c r="EM119" s="41">
        <v>0.51777254901960779</v>
      </c>
      <c r="EN119" s="41">
        <v>0.42676078431372566</v>
      </c>
      <c r="EO119" s="41">
        <v>0.69454901960784321</v>
      </c>
      <c r="EP119" s="41">
        <v>0.4381607843137254</v>
      </c>
      <c r="EQ119" s="41">
        <v>0.2745392156862746</v>
      </c>
      <c r="ER119" s="41">
        <v>0.24963760784313721</v>
      </c>
      <c r="ES119" s="41">
        <v>0.22627221568627451</v>
      </c>
      <c r="ET119" s="41">
        <v>0.26153723529411765</v>
      </c>
      <c r="EU119" s="41">
        <v>0.23832143137254902</v>
      </c>
      <c r="EV119" s="41">
        <v>8.3797823529411786E-2</v>
      </c>
      <c r="EW119" s="41">
        <v>9.6488215686274484E-2</v>
      </c>
      <c r="EX119" s="41">
        <v>0.16933782352941174</v>
      </c>
      <c r="EY119" s="41">
        <v>0.45279701960784324</v>
      </c>
      <c r="EZ119" s="41">
        <v>0.4329036862745097</v>
      </c>
      <c r="FA119" s="41">
        <v>0.16362156862745095</v>
      </c>
      <c r="FB119" s="41">
        <v>0.66597950980392173</v>
      </c>
      <c r="FC119" s="41">
        <v>0.58519752941176495</v>
      </c>
      <c r="FD119" s="41">
        <v>0.64606098039215676</v>
      </c>
      <c r="FE119" s="41">
        <v>0.67794690196078411</v>
      </c>
      <c r="FF119" s="41">
        <v>0.69678603921568638</v>
      </c>
      <c r="FG119" s="41">
        <v>0.7237359019607843</v>
      </c>
      <c r="FH119" s="41">
        <v>20.938627450980391</v>
      </c>
      <c r="FI119" s="41">
        <v>22.465098039215679</v>
      </c>
      <c r="FJ119" s="41">
        <v>23.25823529411765</v>
      </c>
      <c r="FK119" s="41">
        <v>24.255686274509799</v>
      </c>
      <c r="FL119" s="41">
        <f t="shared" si="80"/>
        <v>2.3196078431372591</v>
      </c>
      <c r="FM119" s="41">
        <v>39.321372549019621</v>
      </c>
      <c r="FN119" s="40">
        <f t="shared" si="81"/>
        <v>99.876286274509837</v>
      </c>
      <c r="FO119" s="4">
        <v>105</v>
      </c>
      <c r="FP119" s="40">
        <f t="shared" si="82"/>
        <v>5.1237137254901626</v>
      </c>
      <c r="FQ119" s="41">
        <v>0.73279749999999999</v>
      </c>
      <c r="FR119" s="41">
        <v>0.51668250000000004</v>
      </c>
      <c r="FS119" s="41">
        <v>0.39896999999999994</v>
      </c>
      <c r="FT119" s="41">
        <v>0.6975849999999999</v>
      </c>
      <c r="FU119" s="41">
        <v>0.40535249999999995</v>
      </c>
      <c r="FV119" s="41">
        <v>0.26617250000000003</v>
      </c>
      <c r="FW119" s="41">
        <v>0.28738672500000007</v>
      </c>
      <c r="FX119" s="41">
        <v>0.26453345000000011</v>
      </c>
      <c r="FY119" s="41">
        <v>0.29440397499999993</v>
      </c>
      <c r="FZ119" s="41">
        <v>0.27164494999999994</v>
      </c>
      <c r="GA119" s="41">
        <v>0.121155575</v>
      </c>
      <c r="GB119" s="41">
        <v>0.12878720000000005</v>
      </c>
      <c r="GC119" s="41">
        <v>0.17218852499999998</v>
      </c>
      <c r="GD119" s="41">
        <v>0.46642510000000004</v>
      </c>
      <c r="GE119" s="41">
        <v>0.44680825000000002</v>
      </c>
      <c r="GF119" s="41">
        <v>0.13918000000000003</v>
      </c>
      <c r="GG119" s="41">
        <v>0.80782457500000004</v>
      </c>
      <c r="GH119" s="41">
        <v>0.7206984249999997</v>
      </c>
      <c r="GI119" s="41">
        <v>0.58349217500000028</v>
      </c>
      <c r="GJ119" s="41">
        <v>0.59817437499999992</v>
      </c>
      <c r="GK119" s="41">
        <v>0.64392839999999996</v>
      </c>
      <c r="GL119" s="41">
        <v>0.65622460000000005</v>
      </c>
      <c r="GM119" s="41">
        <v>21.026999999999994</v>
      </c>
      <c r="GN119" s="41">
        <v>23.993749999999999</v>
      </c>
      <c r="GO119" s="41">
        <v>24.757999999999999</v>
      </c>
      <c r="GP119" s="41">
        <v>25.563750000000002</v>
      </c>
      <c r="GQ119" s="41">
        <f t="shared" si="83"/>
        <v>3.7310000000000052</v>
      </c>
      <c r="GR119" s="40">
        <v>39.346000000000004</v>
      </c>
      <c r="GS119" s="40">
        <f t="shared" si="84"/>
        <v>99.938840000000013</v>
      </c>
      <c r="GT119" s="4">
        <v>104</v>
      </c>
      <c r="GU119" s="41">
        <f t="shared" si="85"/>
        <v>4.0611599999999868</v>
      </c>
      <c r="GV119" s="41">
        <v>0.76067959183673473</v>
      </c>
      <c r="GW119" s="41">
        <v>0.51529999999999998</v>
      </c>
      <c r="GX119" s="41">
        <v>0.36510612244897961</v>
      </c>
      <c r="GY119" s="41">
        <v>0.72724489795918379</v>
      </c>
      <c r="GZ119" s="41">
        <v>0.38153673469387739</v>
      </c>
      <c r="HA119" s="41">
        <v>0.25655510204081639</v>
      </c>
      <c r="HB119" s="41">
        <v>0.33150691836734691</v>
      </c>
      <c r="HC119" s="41">
        <v>0.31151257142857147</v>
      </c>
      <c r="HD119" s="41">
        <v>0.35121559183673468</v>
      </c>
      <c r="HE119" s="41">
        <v>0.33150816326530613</v>
      </c>
      <c r="HF119" s="41">
        <v>0.14951885714285715</v>
      </c>
      <c r="HG119" s="41">
        <v>0.1713945102040817</v>
      </c>
      <c r="HH119" s="41">
        <v>0.19157048979591845</v>
      </c>
      <c r="HI119" s="41">
        <v>0.49499965306122445</v>
      </c>
      <c r="HJ119" s="41">
        <v>0.47795387755102026</v>
      </c>
      <c r="HK119" s="41">
        <v>0.1249816326530612</v>
      </c>
      <c r="HL119" s="41">
        <v>0.99620675510204071</v>
      </c>
      <c r="HM119" s="41">
        <v>0.90845938775510193</v>
      </c>
      <c r="HN119" s="41">
        <v>0.5451737551020408</v>
      </c>
      <c r="HO119" s="41">
        <v>0.5777902857142857</v>
      </c>
      <c r="HP119" s="41">
        <v>0.61774181632653047</v>
      </c>
      <c r="HQ119" s="41">
        <v>0.64492228571428578</v>
      </c>
      <c r="HR119" s="41">
        <v>15.331632653061227</v>
      </c>
      <c r="HS119" s="41">
        <v>18.780408163265314</v>
      </c>
      <c r="HT119" s="41">
        <v>19.593469387755107</v>
      </c>
      <c r="HU119" s="41">
        <v>20.218775510204079</v>
      </c>
      <c r="HV119" s="41">
        <f t="shared" si="86"/>
        <v>4.2618367346938797</v>
      </c>
      <c r="HW119" s="41">
        <v>39.026734693877536</v>
      </c>
      <c r="HX119" s="41">
        <f t="shared" si="87"/>
        <v>99.127906122448948</v>
      </c>
      <c r="HY119" s="4">
        <v>106</v>
      </c>
      <c r="HZ119" s="40">
        <f t="shared" si="88"/>
        <v>6.8720938775510518</v>
      </c>
      <c r="IA119" s="41">
        <v>0.7027225352112676</v>
      </c>
      <c r="IB119" s="41">
        <v>0.41447183098591528</v>
      </c>
      <c r="IC119" s="41">
        <v>0.24932253521126768</v>
      </c>
      <c r="ID119" s="41">
        <v>0.64703098591549313</v>
      </c>
      <c r="IE119" s="41">
        <v>0.27862676056338026</v>
      </c>
      <c r="IF119" s="41">
        <v>0.18648169014084498</v>
      </c>
      <c r="IG119" s="41">
        <v>0.4315651830985916</v>
      </c>
      <c r="IH119" s="41">
        <v>0.39763312676056345</v>
      </c>
      <c r="II119" s="41">
        <v>0.47659645070422541</v>
      </c>
      <c r="IJ119" s="41">
        <v>0.44434642253521112</v>
      </c>
      <c r="IK119" s="41">
        <v>0.1963242535211267</v>
      </c>
      <c r="IL119" s="41">
        <v>0.25071752112676055</v>
      </c>
      <c r="IM119" s="41">
        <v>0.2574012394366198</v>
      </c>
      <c r="IN119" s="41">
        <v>0.58018022535211244</v>
      </c>
      <c r="IO119" s="41">
        <v>0.55235491549295779</v>
      </c>
      <c r="IP119" s="41">
        <v>9.2145070422535197E-2</v>
      </c>
      <c r="IQ119" s="41">
        <v>1.5319852676056338</v>
      </c>
      <c r="IR119" s="41">
        <v>1.331340366197183</v>
      </c>
      <c r="IS119" s="41">
        <v>0.54045028169014098</v>
      </c>
      <c r="IT119" s="41">
        <v>0.59680661971830973</v>
      </c>
      <c r="IU119" s="41">
        <v>0.63407171830985909</v>
      </c>
      <c r="IV119" s="41">
        <v>0.67869345070422538</v>
      </c>
      <c r="IW119" s="41">
        <v>19.95112676056338</v>
      </c>
      <c r="IX119" s="41">
        <v>20.073380281690142</v>
      </c>
      <c r="IY119" s="41">
        <v>21.121267605633808</v>
      </c>
      <c r="IZ119" s="41">
        <v>21.728591549295768</v>
      </c>
      <c r="JA119" s="41">
        <f t="shared" si="89"/>
        <v>1.1701408450704278</v>
      </c>
      <c r="JB119" s="41">
        <v>42.093380281690131</v>
      </c>
      <c r="JC119" s="41">
        <f t="shared" si="90"/>
        <v>106.91718591549294</v>
      </c>
      <c r="JD119" s="41">
        <v>112</v>
      </c>
      <c r="JE119" s="41">
        <f t="shared" si="91"/>
        <v>5.0828140845070635</v>
      </c>
      <c r="JF119" s="41">
        <v>0.61890256410256417</v>
      </c>
      <c r="JG119" s="41">
        <v>0.31858461538461547</v>
      </c>
      <c r="JH119" s="41">
        <v>0.14691794871794872</v>
      </c>
      <c r="JI119" s="41">
        <v>0.55952820512820511</v>
      </c>
      <c r="JJ119" s="41">
        <v>0.17415128205128211</v>
      </c>
      <c r="JK119" s="41">
        <v>0.12455128205128205</v>
      </c>
      <c r="JL119" s="41">
        <v>0.5602225641025641</v>
      </c>
      <c r="JM119" s="41">
        <v>0.52486451282051283</v>
      </c>
      <c r="JN119" s="41">
        <v>0.61539958974358988</v>
      </c>
      <c r="JO119" s="41">
        <v>0.58332164102564099</v>
      </c>
      <c r="JP119" s="41">
        <v>0.29352628205128206</v>
      </c>
      <c r="JQ119" s="41">
        <v>0.36981935897435891</v>
      </c>
      <c r="JR119" s="41">
        <v>0.3193585384615385</v>
      </c>
      <c r="JS119" s="41">
        <v>0.66397366666666668</v>
      </c>
      <c r="JT119" s="41">
        <v>0.63483282051282053</v>
      </c>
      <c r="JU119" s="41">
        <v>4.9599999999999991E-2</v>
      </c>
      <c r="JV119" s="41">
        <v>2.5728219743589751</v>
      </c>
      <c r="JW119" s="41">
        <v>2.2279330256410264</v>
      </c>
      <c r="JX119" s="41">
        <v>0.51800230769230771</v>
      </c>
      <c r="JY119" s="41">
        <v>0.56999823076923073</v>
      </c>
      <c r="JZ119" s="41">
        <v>0.63374112820512829</v>
      </c>
      <c r="KA119" s="41">
        <v>0.67281287179487181</v>
      </c>
      <c r="KB119" s="41">
        <v>23.553333333333345</v>
      </c>
      <c r="KC119" s="41">
        <v>20.280769230769231</v>
      </c>
      <c r="KD119" s="41">
        <v>20.753846153846144</v>
      </c>
      <c r="KE119" s="41">
        <v>21.018205128205128</v>
      </c>
      <c r="KF119" s="41">
        <f t="shared" si="92"/>
        <v>-2.7994871794872012</v>
      </c>
      <c r="KG119" s="41">
        <v>42.840769230769219</v>
      </c>
      <c r="KH119" s="41">
        <f t="shared" si="93"/>
        <v>108.81555384615382</v>
      </c>
      <c r="KI119" s="41">
        <v>120</v>
      </c>
      <c r="KJ119" s="41">
        <f t="shared" si="94"/>
        <v>11.184446153846181</v>
      </c>
      <c r="KK119" s="41">
        <v>0.38446862745098043</v>
      </c>
      <c r="KL119" s="41">
        <v>0.17332745098039212</v>
      </c>
      <c r="KM119" s="41">
        <v>6.1486274509803915E-2</v>
      </c>
      <c r="KN119" s="41">
        <v>0.35149019607843146</v>
      </c>
      <c r="KO119" s="41">
        <v>8.2731372549019619E-2</v>
      </c>
      <c r="KP119" s="41">
        <v>6.519999999999998E-2</v>
      </c>
      <c r="KQ119" s="41">
        <v>0.64518654901960781</v>
      </c>
      <c r="KR119" s="41">
        <v>0.61840884313725475</v>
      </c>
      <c r="KS119" s="41">
        <v>0.72368764705882371</v>
      </c>
      <c r="KT119" s="41">
        <v>0.70171023529411769</v>
      </c>
      <c r="KU119" s="41">
        <v>0.35417058823529424</v>
      </c>
      <c r="KV119" s="41">
        <v>0.47671188235294126</v>
      </c>
      <c r="KW119" s="41">
        <v>0.37761358823529423</v>
      </c>
      <c r="KX119" s="41">
        <v>0.70933464705882354</v>
      </c>
      <c r="KY119" s="41">
        <v>0.68639803921568621</v>
      </c>
      <c r="KZ119" s="41">
        <v>1.7531372549019611E-2</v>
      </c>
      <c r="LA119" s="41">
        <v>3.6684769803921582</v>
      </c>
      <c r="LB119" s="41">
        <v>3.2655654901960789</v>
      </c>
      <c r="LC119" s="41">
        <v>0.52171235294117679</v>
      </c>
      <c r="LD119" s="41">
        <v>0.58507674509803953</v>
      </c>
      <c r="LE119" s="41">
        <v>0.65220386274509823</v>
      </c>
      <c r="LF119" s="41">
        <v>0.69823633333333346</v>
      </c>
      <c r="LG119" s="41">
        <v>19.175098039215673</v>
      </c>
      <c r="LH119" s="41">
        <v>16.255882352941182</v>
      </c>
      <c r="LI119" s="41">
        <v>16.573137254901962</v>
      </c>
      <c r="LJ119" s="41">
        <v>16.188039215686274</v>
      </c>
      <c r="LK119" s="41">
        <f t="shared" si="95"/>
        <v>-2.6019607843137109</v>
      </c>
      <c r="LL119" s="41">
        <v>56.832941176470563</v>
      </c>
      <c r="LM119" s="41">
        <f t="shared" si="96"/>
        <v>144.35567058823523</v>
      </c>
      <c r="LN119" s="41">
        <v>150</v>
      </c>
      <c r="LO119" s="41">
        <f t="shared" si="97"/>
        <v>5.6443294117647724</v>
      </c>
      <c r="LP119" s="41">
        <v>0.4319153846153847</v>
      </c>
      <c r="LQ119" s="41">
        <v>0.16102051282051286</v>
      </c>
      <c r="LR119" s="41">
        <v>3.7825641025641024E-2</v>
      </c>
      <c r="LS119" s="41">
        <v>0.3878897435897436</v>
      </c>
      <c r="LT119" s="41">
        <v>6.3028205128205145E-2</v>
      </c>
      <c r="LU119" s="41">
        <v>5.4510256410256412E-2</v>
      </c>
      <c r="LV119" s="41">
        <v>0.74491458974358959</v>
      </c>
      <c r="LW119" s="41">
        <v>0.72007743589743578</v>
      </c>
      <c r="LX119" s="41">
        <v>0.83861312820512812</v>
      </c>
      <c r="LY119" s="41">
        <v>0.82198169230769247</v>
      </c>
      <c r="LZ119" s="41">
        <v>0.43765966666666672</v>
      </c>
      <c r="MA119" s="41">
        <v>0.61944494871794864</v>
      </c>
      <c r="MB119" s="41">
        <v>0.45633230769230765</v>
      </c>
      <c r="MC119" s="41">
        <v>0.77571015384615416</v>
      </c>
      <c r="MD119" s="41">
        <v>0.75331592307692286</v>
      </c>
      <c r="ME119" s="41">
        <v>8.5179487179487187E-3</v>
      </c>
      <c r="MF119" s="41">
        <v>5.8954138974358967</v>
      </c>
      <c r="MG119" s="41">
        <v>5.1908301282051283</v>
      </c>
      <c r="MH119" s="41">
        <v>0.54418487179487185</v>
      </c>
      <c r="MI119" s="41">
        <v>0.61264643589743584</v>
      </c>
      <c r="MJ119" s="41">
        <v>0.68669287179487204</v>
      </c>
      <c r="MK119" s="41">
        <v>0.73373992307692304</v>
      </c>
      <c r="ML119" s="41">
        <v>22.345128205128198</v>
      </c>
      <c r="MM119" s="41">
        <v>20.176153846153845</v>
      </c>
      <c r="MN119" s="41">
        <v>20.243076923076924</v>
      </c>
      <c r="MO119" s="41">
        <v>20.510769230769231</v>
      </c>
      <c r="MP119" s="41">
        <f t="shared" si="98"/>
        <v>-2.1020512820512742</v>
      </c>
      <c r="MQ119" s="41">
        <v>69.368461538461546</v>
      </c>
      <c r="MR119" s="41">
        <f t="shared" si="99"/>
        <v>176.19589230769233</v>
      </c>
      <c r="MS119" s="41">
        <v>150</v>
      </c>
      <c r="MT119" s="41">
        <f t="shared" si="100"/>
        <v>-26.195892307692333</v>
      </c>
      <c r="MU119" s="41">
        <v>0.40456842105263169</v>
      </c>
      <c r="MV119" s="41">
        <v>0.14787105263157896</v>
      </c>
      <c r="MW119" s="41">
        <v>3.1318421052631572E-2</v>
      </c>
      <c r="MX119" s="41">
        <v>0.35789736842105269</v>
      </c>
      <c r="MY119" s="41">
        <v>5.3671052631578932E-2</v>
      </c>
      <c r="MZ119" s="41">
        <v>4.4950000000000004E-2</v>
      </c>
      <c r="NA119" s="41">
        <v>0.76541005263157869</v>
      </c>
      <c r="NB119" s="41">
        <v>0.73877105263157894</v>
      </c>
      <c r="NC119" s="41">
        <v>0.85585621052631589</v>
      </c>
      <c r="ND119" s="41">
        <v>0.83868202631578925</v>
      </c>
      <c r="NE119" s="41">
        <v>0.46736392105263158</v>
      </c>
      <c r="NF119" s="41">
        <v>0.64979131578947358</v>
      </c>
      <c r="NG119" s="41">
        <v>0.46393239473684211</v>
      </c>
      <c r="NH119" s="41">
        <v>0.79982910526315754</v>
      </c>
      <c r="NI119" s="41">
        <v>0.77679057894736814</v>
      </c>
      <c r="NJ119" s="41">
        <v>8.7210526315789488E-3</v>
      </c>
      <c r="NK119" s="41">
        <v>6.5652922368421054</v>
      </c>
      <c r="NL119" s="41">
        <v>5.7008618684210512</v>
      </c>
      <c r="NM119" s="41">
        <v>0.54209063157894732</v>
      </c>
      <c r="NN119" s="41">
        <v>0.6060609473684212</v>
      </c>
      <c r="NO119" s="41">
        <v>0.68668928947368413</v>
      </c>
      <c r="NP119" s="41">
        <v>0.73040142105263128</v>
      </c>
      <c r="NQ119" s="41">
        <v>22.879736842105263</v>
      </c>
      <c r="NR119" s="41">
        <v>19.626315789473683</v>
      </c>
      <c r="NS119" s="41">
        <v>20.11184210526315</v>
      </c>
      <c r="NT119" s="41">
        <v>20.654736842105262</v>
      </c>
      <c r="NU119" s="41">
        <f t="shared" si="101"/>
        <v>-2.7678947368421127</v>
      </c>
      <c r="NV119" s="41">
        <v>75.961052631578966</v>
      </c>
      <c r="NW119" s="41">
        <f t="shared" si="102"/>
        <v>192.94107368421058</v>
      </c>
      <c r="NX119" s="41">
        <v>174</v>
      </c>
      <c r="NY119" s="41">
        <f t="shared" si="103"/>
        <v>-18.941073684210579</v>
      </c>
      <c r="NZ119" s="41">
        <v>0.38299696969696961</v>
      </c>
      <c r="OA119" s="41">
        <v>0.1425575757575758</v>
      </c>
      <c r="OB119" s="41">
        <v>2.9369696969696969E-2</v>
      </c>
      <c r="OC119" s="41">
        <v>0.34472121212121215</v>
      </c>
      <c r="OD119" s="41">
        <v>4.9587878787878785E-2</v>
      </c>
      <c r="OE119" s="41">
        <v>4.3590909090909083E-2</v>
      </c>
      <c r="OF119" s="41">
        <v>0.77021612121212102</v>
      </c>
      <c r="OG119" s="41">
        <v>0.74842478787878797</v>
      </c>
      <c r="OH119" s="41">
        <v>0.85681775757575751</v>
      </c>
      <c r="OI119" s="41">
        <v>0.84258987878787861</v>
      </c>
      <c r="OJ119" s="41">
        <v>0.48404409090909101</v>
      </c>
      <c r="OK119" s="41">
        <v>0.6581999999999999</v>
      </c>
      <c r="OL119" s="41">
        <v>0.45650706060606061</v>
      </c>
      <c r="OM119" s="41">
        <v>0.79494990909090912</v>
      </c>
      <c r="ON119" s="41">
        <v>0.77526566666666674</v>
      </c>
      <c r="OO119" s="41">
        <v>5.9969696969696951E-3</v>
      </c>
      <c r="OP119" s="41">
        <v>6.7588291212121208</v>
      </c>
      <c r="OQ119" s="41">
        <v>5.9794876060606059</v>
      </c>
      <c r="OR119" s="41">
        <v>0.53251227272727275</v>
      </c>
      <c r="OS119" s="41">
        <v>0.59252448484848486</v>
      </c>
      <c r="OT119" s="41">
        <v>0.67857027272727277</v>
      </c>
      <c r="OU119" s="41">
        <v>0.71975166666666679</v>
      </c>
      <c r="OV119" s="41">
        <v>14.789393939393937</v>
      </c>
      <c r="OW119" s="41">
        <v>11.906666666666666</v>
      </c>
      <c r="OX119" s="41">
        <v>12.136969696969697</v>
      </c>
      <c r="OY119" s="41">
        <v>12.484242424242424</v>
      </c>
      <c r="OZ119" s="41">
        <f t="shared" si="104"/>
        <v>-2.6524242424242406</v>
      </c>
      <c r="PA119" s="41">
        <v>43.147575757575765</v>
      </c>
      <c r="PB119" s="41">
        <f t="shared" si="105"/>
        <v>109.59484242424244</v>
      </c>
      <c r="PC119" s="41">
        <v>184</v>
      </c>
      <c r="PD119" s="41">
        <f t="shared" si="106"/>
        <v>74.405157575757556</v>
      </c>
      <c r="PE119" s="41">
        <v>0.42886769230769228</v>
      </c>
      <c r="PF119" s="41">
        <v>0.12987384615384617</v>
      </c>
      <c r="PG119" s="41">
        <v>3.8429230769230778E-2</v>
      </c>
      <c r="PH119" s="41">
        <v>0.37747846153846137</v>
      </c>
      <c r="PI119" s="41">
        <v>5.6873846153846157E-2</v>
      </c>
      <c r="PJ119" s="41">
        <v>5.3363076923076916E-2</v>
      </c>
      <c r="PK119" s="41">
        <v>0.76547561538461573</v>
      </c>
      <c r="PL119" s="41">
        <v>0.73770432307692324</v>
      </c>
      <c r="PM119" s="41">
        <v>0.83520633846153836</v>
      </c>
      <c r="PN119" s="41">
        <v>0.81488286153846146</v>
      </c>
      <c r="PO119" s="41">
        <v>0.39004533846153855</v>
      </c>
      <c r="PP119" s="41">
        <v>0.54287667692307706</v>
      </c>
      <c r="PQ119" s="41">
        <v>0.53472055384615369</v>
      </c>
      <c r="PR119" s="41">
        <v>0.77856690769230785</v>
      </c>
      <c r="PS119" s="41">
        <v>0.75224590769230804</v>
      </c>
      <c r="PT119" s="41">
        <v>3.5107692307692305E-3</v>
      </c>
      <c r="PU119" s="41">
        <v>6.5552360307692306</v>
      </c>
      <c r="PV119" s="41">
        <v>5.6473280923076903</v>
      </c>
      <c r="PW119" s="41">
        <v>0.6400516923076921</v>
      </c>
      <c r="PX119" s="41">
        <v>0.69847520000000018</v>
      </c>
      <c r="PY119" s="41">
        <v>0.76501112307692298</v>
      </c>
      <c r="PZ119" s="41">
        <v>0.80304500000000001</v>
      </c>
      <c r="QA119" s="41">
        <v>23.586000000000006</v>
      </c>
      <c r="QB119" s="41">
        <v>19.036000000000001</v>
      </c>
      <c r="QC119" s="41">
        <v>19.020461538461536</v>
      </c>
      <c r="QD119" s="41">
        <v>18.927076923076928</v>
      </c>
      <c r="QE119" s="41">
        <f t="shared" si="107"/>
        <v>-4.5655384615384698</v>
      </c>
      <c r="QF119" s="41">
        <v>61.359538461538456</v>
      </c>
      <c r="QG119" s="41">
        <f t="shared" si="108"/>
        <v>155.85322769230768</v>
      </c>
      <c r="QH119" s="41">
        <v>185</v>
      </c>
      <c r="QI119" s="41">
        <f t="shared" si="109"/>
        <v>29.146772307692316</v>
      </c>
      <c r="QJ119" s="41">
        <v>0.3828717948717949</v>
      </c>
      <c r="QK119" s="41">
        <v>0.16520512820512814</v>
      </c>
      <c r="QL119" s="41">
        <v>4.6169230769230775E-2</v>
      </c>
      <c r="QM119" s="41">
        <v>0.27370000000000005</v>
      </c>
      <c r="QN119" s="41">
        <v>5.5356410256410256E-2</v>
      </c>
      <c r="QO119" s="41">
        <v>5.5548717948717956E-2</v>
      </c>
      <c r="QP119" s="41">
        <v>0.74684325641025651</v>
      </c>
      <c r="QQ119" s="41">
        <v>0.66315689743589734</v>
      </c>
      <c r="QR119" s="41">
        <v>0.78420941025641022</v>
      </c>
      <c r="QS119" s="41">
        <v>0.71077430769230776</v>
      </c>
      <c r="QT119" s="41">
        <v>0.49737302564102553</v>
      </c>
      <c r="QU119" s="41">
        <v>0.56233784615384619</v>
      </c>
      <c r="QV119" s="41">
        <v>0.3970926410256409</v>
      </c>
      <c r="QW119" s="41">
        <v>0.74627792307692287</v>
      </c>
      <c r="QX119" s="41">
        <v>0.6626822820512821</v>
      </c>
      <c r="QY119" s="41">
        <v>-1.9230769230769217E-4</v>
      </c>
      <c r="QZ119" s="41">
        <v>5.9394455128205133</v>
      </c>
      <c r="RA119" s="41">
        <v>3.9614093589743593</v>
      </c>
      <c r="RB119" s="41">
        <v>0.5063113846153845</v>
      </c>
      <c r="RC119" s="41">
        <v>0.53162766666666661</v>
      </c>
      <c r="RD119" s="41">
        <v>0.64619856410256415</v>
      </c>
      <c r="RE119" s="41">
        <v>0.66432276923076927</v>
      </c>
      <c r="RF119" s="41">
        <v>24.523846153846158</v>
      </c>
      <c r="RG119" s="41">
        <v>20.676153846153852</v>
      </c>
      <c r="RH119" s="41">
        <v>20.75564102564103</v>
      </c>
      <c r="RI119" s="41">
        <v>20.944615384615386</v>
      </c>
      <c r="RJ119" s="41">
        <f t="shared" si="110"/>
        <v>-3.7682051282051283</v>
      </c>
      <c r="RK119" s="41">
        <v>52.41435897435899</v>
      </c>
      <c r="RL119" s="41">
        <f t="shared" si="111"/>
        <v>133.13247179487183</v>
      </c>
      <c r="RM119" s="41">
        <v>197</v>
      </c>
      <c r="RN119" s="41">
        <f t="shared" si="112"/>
        <v>63.867528205128167</v>
      </c>
      <c r="RO119" s="41">
        <v>0.36811250000000006</v>
      </c>
      <c r="RP119" s="41">
        <v>0.116896875</v>
      </c>
      <c r="RQ119" s="41">
        <v>3.7978125000000001E-2</v>
      </c>
      <c r="RR119" s="41">
        <v>0.25356562499999996</v>
      </c>
      <c r="RS119" s="41">
        <v>5.0621874999999997E-2</v>
      </c>
      <c r="RT119" s="41">
        <v>4.8137500000000007E-2</v>
      </c>
      <c r="RU119" s="41">
        <v>0.75753440624999979</v>
      </c>
      <c r="RV119" s="41">
        <v>0.66686359375000004</v>
      </c>
      <c r="RW119" s="41">
        <v>0.81219853125000008</v>
      </c>
      <c r="RX119" s="41">
        <v>0.73886684375000011</v>
      </c>
      <c r="RY119" s="41">
        <v>0.39399687499999997</v>
      </c>
      <c r="RZ119" s="41">
        <v>0.50772378125000006</v>
      </c>
      <c r="SA119" s="41">
        <v>0.51800349999999995</v>
      </c>
      <c r="SB119" s="41">
        <v>0.76781487500000023</v>
      </c>
      <c r="SC119" s="41">
        <v>0.68067181249999997</v>
      </c>
      <c r="SD119" s="41">
        <v>2.484375E-3</v>
      </c>
      <c r="SE119" s="41">
        <v>6.2806281874999996</v>
      </c>
      <c r="SF119" s="41">
        <v>4.0190042500000009</v>
      </c>
      <c r="SG119" s="41">
        <v>0.63802943749999996</v>
      </c>
      <c r="SH119" s="41">
        <v>0.68380978125000003</v>
      </c>
      <c r="SI119" s="41">
        <v>0.76113524999999993</v>
      </c>
      <c r="SJ119" s="41">
        <v>0.79132206250000003</v>
      </c>
      <c r="SK119" s="41">
        <v>29.534374999999997</v>
      </c>
      <c r="SL119" s="41">
        <v>25.263437500000006</v>
      </c>
      <c r="SM119" s="41">
        <v>25.111250000000009</v>
      </c>
      <c r="SN119" s="41">
        <v>25.525000000000002</v>
      </c>
      <c r="SO119" s="41">
        <f t="shared" si="113"/>
        <v>-4.4231249999999882</v>
      </c>
      <c r="SP119" s="42">
        <v>69.739062500000003</v>
      </c>
      <c r="SQ119" s="42">
        <f t="shared" si="114"/>
        <v>177.13721875000002</v>
      </c>
      <c r="SR119" s="42">
        <v>202.5</v>
      </c>
      <c r="SS119" s="42">
        <f t="shared" si="115"/>
        <v>25.362781249999983</v>
      </c>
      <c r="ST119" s="41">
        <v>0.34967272727272725</v>
      </c>
      <c r="SU119" s="41">
        <v>0.12106590909090914</v>
      </c>
      <c r="SV119" s="41">
        <v>4.6906818181818181E-2</v>
      </c>
      <c r="SW119" s="41">
        <v>0.2510431818181818</v>
      </c>
      <c r="SX119" s="41">
        <v>5.6974999999999991E-2</v>
      </c>
      <c r="SY119" s="41">
        <v>4.9825000000000001E-2</v>
      </c>
      <c r="SZ119" s="41">
        <v>0.71900040909090912</v>
      </c>
      <c r="TA119" s="41">
        <v>0.63023879545454542</v>
      </c>
      <c r="TB119" s="41">
        <v>0.76249027272727254</v>
      </c>
      <c r="TC119" s="41">
        <v>0.68466022727272713</v>
      </c>
      <c r="TD119" s="41">
        <v>0.35914547727272733</v>
      </c>
      <c r="TE119" s="41">
        <v>0.44023181818181834</v>
      </c>
      <c r="TF119" s="41">
        <v>0.48525009090909083</v>
      </c>
      <c r="TG119" s="41">
        <v>0.74971984090909094</v>
      </c>
      <c r="TH119" s="41">
        <v>0.6684761818181818</v>
      </c>
      <c r="TI119" s="41">
        <v>7.1500000000000001E-3</v>
      </c>
      <c r="TJ119" s="41">
        <v>5.1678928181818193</v>
      </c>
      <c r="TK119" s="41">
        <v>3.4252532499999999</v>
      </c>
      <c r="TL119" s="41">
        <v>0.63654502272727276</v>
      </c>
      <c r="TM119" s="41">
        <v>0.67507152272727289</v>
      </c>
      <c r="TN119" s="41">
        <v>0.75477902272727271</v>
      </c>
      <c r="TO119" s="41">
        <v>0.78073118181818169</v>
      </c>
      <c r="TP119" s="41">
        <v>31.7343181818182</v>
      </c>
      <c r="TQ119" s="41">
        <v>27.520454545454548</v>
      </c>
      <c r="TR119" s="41">
        <v>27.785</v>
      </c>
      <c r="TS119" s="41">
        <v>27.829090909090905</v>
      </c>
      <c r="TT119" s="41">
        <f t="shared" si="127"/>
        <v>-3.9493181818181995</v>
      </c>
      <c r="TU119" s="41">
        <v>64.454545454545425</v>
      </c>
      <c r="TV119" s="41">
        <f t="shared" si="128"/>
        <v>163.71454545454537</v>
      </c>
      <c r="TW119" s="41">
        <v>207</v>
      </c>
      <c r="TX119" s="41">
        <f t="shared" si="129"/>
        <v>43.285454545454627</v>
      </c>
      <c r="TY119" s="41">
        <v>0.35455172413793101</v>
      </c>
      <c r="TZ119" s="41">
        <v>0.12689999999999996</v>
      </c>
      <c r="UA119" s="41">
        <v>5.2775862068965507E-2</v>
      </c>
      <c r="UB119" s="41">
        <v>0.24390689655172412</v>
      </c>
      <c r="UC119" s="41">
        <v>6.6189655172413792E-2</v>
      </c>
      <c r="UD119" s="41">
        <v>5.4386206896551728E-2</v>
      </c>
      <c r="UE119" s="41">
        <v>0.68404924137931022</v>
      </c>
      <c r="UF119" s="41">
        <v>0.57290996551724138</v>
      </c>
      <c r="UG119" s="41">
        <v>0.7391837241379311</v>
      </c>
      <c r="UH119" s="41">
        <v>0.643298275862069</v>
      </c>
      <c r="UI119" s="41">
        <v>0.31327282758620695</v>
      </c>
      <c r="UJ119" s="41">
        <v>0.41084155172413778</v>
      </c>
      <c r="UK119" s="41">
        <v>0.47224113793103445</v>
      </c>
      <c r="UL119" s="41">
        <v>0.73268813793103471</v>
      </c>
      <c r="UM119" s="41">
        <v>0.63496865517241363</v>
      </c>
      <c r="UN119" s="41">
        <v>1.1803448275862069E-2</v>
      </c>
      <c r="UO119" s="41">
        <v>4.3849231379310352</v>
      </c>
      <c r="UP119" s="41">
        <v>2.7033890344827589</v>
      </c>
      <c r="UQ119" s="41">
        <v>0.63902906896551714</v>
      </c>
      <c r="UR119" s="41">
        <v>0.69080796551724155</v>
      </c>
      <c r="US119" s="41">
        <v>0.75426634482758603</v>
      </c>
      <c r="UT119" s="41">
        <v>0.78940289655172402</v>
      </c>
      <c r="UU119" s="41">
        <v>31.677586206896549</v>
      </c>
      <c r="UV119" s="41">
        <v>26.806896551724137</v>
      </c>
      <c r="UW119" s="41">
        <v>26.815172413793096</v>
      </c>
      <c r="UX119" s="41">
        <v>27.10206896551724</v>
      </c>
      <c r="UY119" s="41">
        <f t="shared" si="116"/>
        <v>-4.8624137931034532</v>
      </c>
      <c r="UZ119" s="42">
        <v>72.475172413793089</v>
      </c>
      <c r="VA119" s="42">
        <f t="shared" si="117"/>
        <v>184.08693793103444</v>
      </c>
      <c r="VB119" s="42">
        <v>206</v>
      </c>
      <c r="VC119" s="42">
        <f t="shared" si="118"/>
        <v>21.913062068965559</v>
      </c>
      <c r="VD119" s="41">
        <f t="shared" si="124"/>
        <v>21.279072234415853</v>
      </c>
      <c r="VE119" s="41">
        <f t="shared" si="125"/>
        <v>21.654301128655622</v>
      </c>
      <c r="VF119" s="41">
        <f t="shared" si="130"/>
        <v>3.2084085607555011</v>
      </c>
    </row>
    <row r="120" spans="1:578" x14ac:dyDescent="0.25">
      <c r="A120" s="4">
        <v>2</v>
      </c>
      <c r="B120" s="4">
        <v>12</v>
      </c>
      <c r="C120" s="28">
        <v>1209</v>
      </c>
      <c r="D120" s="42">
        <v>-9999</v>
      </c>
      <c r="E120" s="42">
        <v>-9999</v>
      </c>
      <c r="F120" s="4">
        <v>9</v>
      </c>
      <c r="G120" s="4">
        <v>48.8</v>
      </c>
      <c r="H120" s="40">
        <v>509.33987341772149</v>
      </c>
      <c r="I120" s="40">
        <f t="shared" si="73"/>
        <v>558.13987341772145</v>
      </c>
      <c r="J120" s="41">
        <f t="shared" si="74"/>
        <v>1.1543740918670558</v>
      </c>
      <c r="K120" s="4" t="s">
        <v>1</v>
      </c>
      <c r="L120" s="42">
        <v>150</v>
      </c>
      <c r="M120" s="42">
        <f t="shared" si="122"/>
        <v>168.00000000000003</v>
      </c>
      <c r="N120" s="42">
        <v>-9999</v>
      </c>
      <c r="O120" s="42">
        <v>-9999</v>
      </c>
      <c r="P120" s="42">
        <v>-9999</v>
      </c>
      <c r="Q120" s="42">
        <v>-9999</v>
      </c>
      <c r="R120" s="42">
        <v>-9999</v>
      </c>
      <c r="S120" s="42">
        <v>-9999</v>
      </c>
      <c r="T120" s="42">
        <v>-9999</v>
      </c>
      <c r="U120" s="42">
        <v>-9999</v>
      </c>
      <c r="V120" s="42">
        <v>-9999</v>
      </c>
      <c r="W120" s="42">
        <v>-9999</v>
      </c>
      <c r="X120" s="42">
        <v>-9999</v>
      </c>
      <c r="Y120" s="42">
        <v>-9999</v>
      </c>
      <c r="Z120" s="42">
        <v>-9999</v>
      </c>
      <c r="AA120" s="42">
        <v>-9999</v>
      </c>
      <c r="AB120" s="42">
        <v>-9999</v>
      </c>
      <c r="AC120" s="42">
        <v>-9999</v>
      </c>
      <c r="AD120" s="42">
        <v>-9999</v>
      </c>
      <c r="AE120" s="42">
        <v>-9999</v>
      </c>
      <c r="AF120" s="42">
        <v>-9999</v>
      </c>
      <c r="AG120" s="42">
        <v>-9999</v>
      </c>
      <c r="AH120" s="42">
        <v>-9999</v>
      </c>
      <c r="AI120" s="42">
        <v>-9999</v>
      </c>
      <c r="AJ120" s="42">
        <v>-9999</v>
      </c>
      <c r="AK120" s="42">
        <v>-9999</v>
      </c>
      <c r="AL120" s="42">
        <v>-9999</v>
      </c>
      <c r="AM120" s="42">
        <v>-9999</v>
      </c>
      <c r="AN120" s="42">
        <v>-9999</v>
      </c>
      <c r="AO120" s="42">
        <v>-9999</v>
      </c>
      <c r="AP120" s="42">
        <v>-9999</v>
      </c>
      <c r="AQ120" s="42">
        <v>-9999</v>
      </c>
      <c r="AR120" s="42">
        <v>-9999</v>
      </c>
      <c r="AS120" s="42">
        <v>-9999</v>
      </c>
      <c r="AT120" s="42">
        <v>-9999</v>
      </c>
      <c r="AU120" s="42">
        <v>-9999</v>
      </c>
      <c r="AV120" s="42">
        <v>-9999</v>
      </c>
      <c r="AW120" s="42">
        <v>-9999</v>
      </c>
      <c r="AX120" s="42">
        <v>-9999</v>
      </c>
      <c r="AY120" s="42">
        <v>-9999</v>
      </c>
      <c r="AZ120" s="42">
        <v>-9999</v>
      </c>
      <c r="BA120" s="42">
        <v>-9999</v>
      </c>
      <c r="BB120" s="42">
        <v>-9999</v>
      </c>
      <c r="BC120" s="42">
        <v>-9999</v>
      </c>
      <c r="BD120" s="42">
        <v>-9999</v>
      </c>
      <c r="BE120" s="42">
        <v>-9999</v>
      </c>
      <c r="BF120" s="42">
        <v>-9999</v>
      </c>
      <c r="BG120" s="42">
        <v>-9999</v>
      </c>
      <c r="BH120" s="42">
        <v>-9999</v>
      </c>
      <c r="BI120" s="42">
        <v>-9999</v>
      </c>
      <c r="BJ120" s="42">
        <v>-9999</v>
      </c>
      <c r="BK120" s="42">
        <v>-9999</v>
      </c>
      <c r="BL120" s="42">
        <v>-9999</v>
      </c>
      <c r="BM120" s="42">
        <v>-9999</v>
      </c>
      <c r="BN120" s="42">
        <v>-9999</v>
      </c>
      <c r="BO120" s="42">
        <v>-9999</v>
      </c>
      <c r="BP120" s="42">
        <v>-9999</v>
      </c>
      <c r="BQ120" s="42">
        <v>-9999</v>
      </c>
      <c r="BR120" s="42">
        <v>-9999</v>
      </c>
      <c r="BS120" s="42">
        <v>-9999</v>
      </c>
      <c r="BT120" s="42">
        <v>-9999</v>
      </c>
      <c r="BU120" s="42">
        <v>-9999</v>
      </c>
      <c r="BV120" s="42">
        <v>-9999</v>
      </c>
      <c r="BW120" s="42">
        <v>-9999</v>
      </c>
      <c r="BX120" s="42">
        <v>-9999</v>
      </c>
      <c r="BY120" s="42">
        <v>-9999</v>
      </c>
      <c r="BZ120" s="42">
        <v>-9999</v>
      </c>
      <c r="CA120" s="42">
        <v>-9999</v>
      </c>
      <c r="CB120" s="42">
        <v>-9999</v>
      </c>
      <c r="CC120" s="42">
        <v>-9999</v>
      </c>
      <c r="CD120" s="8">
        <v>5.39</v>
      </c>
      <c r="CE120" s="25">
        <f t="shared" si="123"/>
        <v>359.33333333333337</v>
      </c>
      <c r="CF120" s="4">
        <v>3.3</v>
      </c>
      <c r="CG120" s="41">
        <f t="shared" si="121"/>
        <v>11.857999999999999</v>
      </c>
      <c r="CH120" s="37">
        <v>23.13</v>
      </c>
      <c r="CI120" s="25">
        <f>(CH120/1000)*(10000/(0.5*2*0.15))</f>
        <v>1542</v>
      </c>
      <c r="CJ120" s="43">
        <v>3.09</v>
      </c>
      <c r="CK120" s="41">
        <f>CI120*CJ120/100</f>
        <v>47.647799999999997</v>
      </c>
      <c r="CL120" s="38">
        <v>124.59</v>
      </c>
      <c r="CM120" s="25">
        <f>(CL120/1000)*(10000/(0.5*2*0.15))</f>
        <v>8306.0000000000018</v>
      </c>
      <c r="CN120" s="43">
        <v>1.87</v>
      </c>
      <c r="CO120" s="41">
        <f>CM120*CN120/100</f>
        <v>155.32220000000004</v>
      </c>
      <c r="CP120" s="38">
        <v>311.62</v>
      </c>
      <c r="CQ120" s="25">
        <f>(CP120/1000)*(10000/(0.5*2*0.15))</f>
        <v>20774.666666666668</v>
      </c>
      <c r="CR120" s="43">
        <v>1.61</v>
      </c>
      <c r="CS120" s="41">
        <f>CQ120*CR120/100</f>
        <v>334.47213333333343</v>
      </c>
      <c r="CT120" s="8">
        <v>2620.25</v>
      </c>
      <c r="CU120" s="8">
        <v>3.9824907733241788</v>
      </c>
      <c r="CV120" s="8">
        <v>4.9739549999999992</v>
      </c>
      <c r="CW120" s="8">
        <v>5267.9407031225655</v>
      </c>
      <c r="CX120" s="25">
        <f t="shared" si="126"/>
        <v>5267.9407031225655</v>
      </c>
      <c r="CY120" s="25">
        <f t="shared" si="75"/>
        <v>5696.195652173913</v>
      </c>
      <c r="CZ120" s="25">
        <f>CX120/(CQ120)</f>
        <v>0.25357522157383505</v>
      </c>
      <c r="DA120" s="43">
        <v>2.68</v>
      </c>
      <c r="DB120" s="41">
        <f t="shared" si="76"/>
        <v>141.18081084368475</v>
      </c>
      <c r="DC120" s="41">
        <v>56.6</v>
      </c>
      <c r="DD120" s="41">
        <v>1091</v>
      </c>
      <c r="DE120" s="41">
        <f t="shared" si="70"/>
        <v>51.879010082493124</v>
      </c>
      <c r="DF120" s="41">
        <v>0</v>
      </c>
      <c r="DG120" s="41">
        <v>0.80589487179487185</v>
      </c>
      <c r="DH120" s="41">
        <v>0.58721794871794875</v>
      </c>
      <c r="DI120" s="41">
        <v>0.49905128205128196</v>
      </c>
      <c r="DJ120" s="41">
        <v>0.76865641025641041</v>
      </c>
      <c r="DK120" s="41">
        <v>0.50730769230769235</v>
      </c>
      <c r="DL120" s="41">
        <v>0.31729230769230771</v>
      </c>
      <c r="DM120" s="41">
        <v>0.22741097435897437</v>
      </c>
      <c r="DN120" s="41">
        <v>0.20488123076923076</v>
      </c>
      <c r="DO120" s="41">
        <v>0.23483141025641033</v>
      </c>
      <c r="DP120" s="41">
        <v>0.2123877948717949</v>
      </c>
      <c r="DQ120" s="41">
        <v>7.3384615384615381E-2</v>
      </c>
      <c r="DR120" s="41">
        <v>8.1248948717948716E-2</v>
      </c>
      <c r="DS120" s="41">
        <v>0.15658512820512818</v>
      </c>
      <c r="DT120" s="41">
        <v>0.43473464102564097</v>
      </c>
      <c r="DU120" s="41">
        <v>0.4154037948717948</v>
      </c>
      <c r="DV120" s="41">
        <v>0.19001538461538464</v>
      </c>
      <c r="DW120" s="41">
        <v>0.58925030769230757</v>
      </c>
      <c r="DX120" s="41">
        <v>0.51573989743589754</v>
      </c>
      <c r="DY120" s="41">
        <v>0.66517387179487164</v>
      </c>
      <c r="DZ120" s="41">
        <v>0.68900792307692305</v>
      </c>
      <c r="EA120" s="41">
        <v>0.70990951282051284</v>
      </c>
      <c r="EB120" s="41">
        <v>0.72997038461538455</v>
      </c>
      <c r="EC120" s="41">
        <v>20.963846153846159</v>
      </c>
      <c r="ED120" s="41">
        <v>24.316153846153846</v>
      </c>
      <c r="EE120" s="41">
        <v>24.854871794871791</v>
      </c>
      <c r="EF120" s="41">
        <v>25.775641025641029</v>
      </c>
      <c r="EG120" s="41">
        <f t="shared" si="77"/>
        <v>3.8910256410256316</v>
      </c>
      <c r="EH120" s="41">
        <v>36.854358974358973</v>
      </c>
      <c r="EI120" s="42">
        <f t="shared" si="78"/>
        <v>93.6100717948718</v>
      </c>
      <c r="EJ120" s="4">
        <v>105</v>
      </c>
      <c r="EK120" s="40">
        <f t="shared" si="79"/>
        <v>11.3899282051282</v>
      </c>
      <c r="EL120" s="41">
        <v>0.74716122448979583</v>
      </c>
      <c r="EM120" s="41">
        <v>0.52921632653061246</v>
      </c>
      <c r="EN120" s="41">
        <v>0.43673673469387753</v>
      </c>
      <c r="EO120" s="41">
        <v>0.71103061224489794</v>
      </c>
      <c r="EP120" s="41">
        <v>0.45095714285714267</v>
      </c>
      <c r="EQ120" s="41">
        <v>0.28058367346938773</v>
      </c>
      <c r="ER120" s="41">
        <v>0.24725822448979587</v>
      </c>
      <c r="ES120" s="41">
        <v>0.22390097959183675</v>
      </c>
      <c r="ET120" s="41">
        <v>0.26203475510204077</v>
      </c>
      <c r="EU120" s="41">
        <v>0.23886420408163261</v>
      </c>
      <c r="EV120" s="41">
        <v>8.0167020408163259E-2</v>
      </c>
      <c r="EW120" s="41">
        <v>9.5895653061224453E-2</v>
      </c>
      <c r="EX120" s="41">
        <v>0.17043287755102043</v>
      </c>
      <c r="EY120" s="41">
        <v>0.45374232653061214</v>
      </c>
      <c r="EZ120" s="41">
        <v>0.43391232653061218</v>
      </c>
      <c r="FA120" s="41">
        <v>0.17037346938775511</v>
      </c>
      <c r="FB120" s="41">
        <v>0.65772795918367344</v>
      </c>
      <c r="FC120" s="41">
        <v>0.57773297959183667</v>
      </c>
      <c r="FD120" s="41">
        <v>0.64952532653061223</v>
      </c>
      <c r="FE120" s="41">
        <v>0.69006577551020409</v>
      </c>
      <c r="FF120" s="41">
        <v>0.70006285714285721</v>
      </c>
      <c r="FG120" s="41">
        <v>0.73438861224489793</v>
      </c>
      <c r="FH120" s="41">
        <v>21.233877551020406</v>
      </c>
      <c r="FI120" s="41">
        <v>22.629591836734697</v>
      </c>
      <c r="FJ120" s="41">
        <v>23.313673469387759</v>
      </c>
      <c r="FK120" s="41">
        <v>24.424897959183667</v>
      </c>
      <c r="FL120" s="41">
        <f t="shared" si="80"/>
        <v>2.0797959183673527</v>
      </c>
      <c r="FM120" s="41">
        <v>38.580816326530616</v>
      </c>
      <c r="FN120" s="40">
        <f t="shared" si="81"/>
        <v>97.995273469387769</v>
      </c>
      <c r="FO120" s="4">
        <v>105</v>
      </c>
      <c r="FP120" s="40">
        <f t="shared" si="82"/>
        <v>7.0047265306122313</v>
      </c>
      <c r="FQ120" s="41">
        <v>0.74730487804878054</v>
      </c>
      <c r="FR120" s="41">
        <v>0.52209024390243897</v>
      </c>
      <c r="FS120" s="41">
        <v>0.40478780487804877</v>
      </c>
      <c r="FT120" s="41">
        <v>0.7156560975609757</v>
      </c>
      <c r="FU120" s="41">
        <v>0.41642439024390243</v>
      </c>
      <c r="FV120" s="41">
        <v>0.27009512195121954</v>
      </c>
      <c r="FW120" s="41">
        <v>0.28428978048780501</v>
      </c>
      <c r="FX120" s="41">
        <v>0.26447617073170732</v>
      </c>
      <c r="FY120" s="41">
        <v>0.29700624390243902</v>
      </c>
      <c r="FZ120" s="41">
        <v>0.27737417073170739</v>
      </c>
      <c r="GA120" s="41">
        <v>0.11310929268292678</v>
      </c>
      <c r="GB120" s="41">
        <v>0.12685573170731704</v>
      </c>
      <c r="GC120" s="41">
        <v>0.1768334390243903</v>
      </c>
      <c r="GD120" s="41">
        <v>0.46854651219512194</v>
      </c>
      <c r="GE120" s="41">
        <v>0.45170517073170746</v>
      </c>
      <c r="GF120" s="41">
        <v>0.14632926829268297</v>
      </c>
      <c r="GG120" s="41">
        <v>0.79617824390243874</v>
      </c>
      <c r="GH120" s="41">
        <v>0.7208079268292682</v>
      </c>
      <c r="GI120" s="41">
        <v>0.59423241463414611</v>
      </c>
      <c r="GJ120" s="41">
        <v>0.62271458536585356</v>
      </c>
      <c r="GK120" s="41">
        <v>0.65443834146341451</v>
      </c>
      <c r="GL120" s="41">
        <v>0.67835875609756091</v>
      </c>
      <c r="GM120" s="41">
        <v>20.9729268292683</v>
      </c>
      <c r="GN120" s="41">
        <v>24.26414634146342</v>
      </c>
      <c r="GO120" s="41">
        <v>24.966829268292681</v>
      </c>
      <c r="GP120" s="41">
        <v>25.700000000000003</v>
      </c>
      <c r="GQ120" s="41">
        <f t="shared" si="83"/>
        <v>3.9939024390243816</v>
      </c>
      <c r="GR120" s="40">
        <v>38.699512195121947</v>
      </c>
      <c r="GS120" s="40">
        <f t="shared" si="84"/>
        <v>98.296760975609743</v>
      </c>
      <c r="GT120" s="4">
        <v>104</v>
      </c>
      <c r="GU120" s="41">
        <f t="shared" si="85"/>
        <v>5.7032390243902569</v>
      </c>
      <c r="GV120" s="41">
        <v>0.77108888888888905</v>
      </c>
      <c r="GW120" s="41">
        <v>0.51951333333333338</v>
      </c>
      <c r="GX120" s="41">
        <v>0.36723555555555559</v>
      </c>
      <c r="GY120" s="41">
        <v>0.73949777777777781</v>
      </c>
      <c r="GZ120" s="41">
        <v>0.39106666666666662</v>
      </c>
      <c r="HA120" s="41">
        <v>0.25797333333333333</v>
      </c>
      <c r="HB120" s="41">
        <v>0.3271072888888889</v>
      </c>
      <c r="HC120" s="41">
        <v>0.30845053333333339</v>
      </c>
      <c r="HD120" s="41">
        <v>0.35516637777777782</v>
      </c>
      <c r="HE120" s="41">
        <v>0.33689684444444434</v>
      </c>
      <c r="HF120" s="41">
        <v>0.1420072</v>
      </c>
      <c r="HG120" s="41">
        <v>0.17293942222222222</v>
      </c>
      <c r="HH120" s="41">
        <v>0.19428031111111108</v>
      </c>
      <c r="HI120" s="41">
        <v>0.49835291111111102</v>
      </c>
      <c r="HJ120" s="41">
        <v>0.48259548888888887</v>
      </c>
      <c r="HK120" s="41">
        <v>0.1330933333333334</v>
      </c>
      <c r="HL120" s="41">
        <v>0.97898782222222236</v>
      </c>
      <c r="HM120" s="41">
        <v>0.89824148888888911</v>
      </c>
      <c r="HN120" s="41">
        <v>0.54814757777777778</v>
      </c>
      <c r="HO120" s="41">
        <v>0.59701139999999986</v>
      </c>
      <c r="HP120" s="41">
        <v>0.62090302222222238</v>
      </c>
      <c r="HQ120" s="41">
        <v>0.66177462222222205</v>
      </c>
      <c r="HR120" s="41">
        <v>15.221111111111107</v>
      </c>
      <c r="HS120" s="41">
        <v>18.928222222222225</v>
      </c>
      <c r="HT120" s="41">
        <v>19.523333333333333</v>
      </c>
      <c r="HU120" s="41">
        <v>20.090666666666671</v>
      </c>
      <c r="HV120" s="41">
        <f t="shared" si="86"/>
        <v>4.3022222222222268</v>
      </c>
      <c r="HW120" s="41">
        <v>38.456666666666671</v>
      </c>
      <c r="HX120" s="41">
        <f t="shared" si="87"/>
        <v>97.679933333333338</v>
      </c>
      <c r="HY120" s="4">
        <v>106</v>
      </c>
      <c r="HZ120" s="40">
        <f t="shared" si="88"/>
        <v>8.3200666666666621</v>
      </c>
      <c r="IA120" s="41">
        <v>0.71075285714285719</v>
      </c>
      <c r="IB120" s="41">
        <v>0.42049000000000003</v>
      </c>
      <c r="IC120" s="41">
        <v>0.25644428571428574</v>
      </c>
      <c r="ID120" s="41">
        <v>0.65520857142857136</v>
      </c>
      <c r="IE120" s="41">
        <v>0.28437000000000001</v>
      </c>
      <c r="IF120" s="41">
        <v>0.18876714285714288</v>
      </c>
      <c r="IG120" s="41">
        <v>0.42926444285714294</v>
      </c>
      <c r="IH120" s="41">
        <v>0.39557552857142847</v>
      </c>
      <c r="II120" s="41">
        <v>0.47132244285714275</v>
      </c>
      <c r="IJ120" s="41">
        <v>0.43913752857142857</v>
      </c>
      <c r="IK120" s="41">
        <v>0.19477317142857142</v>
      </c>
      <c r="IL120" s="41">
        <v>0.24534261428571427</v>
      </c>
      <c r="IM120" s="41">
        <v>0.25651775714285713</v>
      </c>
      <c r="IN120" s="41">
        <v>0.58064400000000005</v>
      </c>
      <c r="IO120" s="41">
        <v>0.55301970000000011</v>
      </c>
      <c r="IP120" s="41">
        <v>9.5602857142857142E-2</v>
      </c>
      <c r="IQ120" s="41">
        <v>1.5249156857142852</v>
      </c>
      <c r="IR120" s="41">
        <v>1.3266776714285708</v>
      </c>
      <c r="IS120" s="41">
        <v>0.54620229999999992</v>
      </c>
      <c r="IT120" s="41">
        <v>0.60150685714285712</v>
      </c>
      <c r="IU120" s="41">
        <v>0.63861335714285727</v>
      </c>
      <c r="IV120" s="41">
        <v>0.68242738571428563</v>
      </c>
      <c r="IW120" s="41">
        <v>20.024000000000004</v>
      </c>
      <c r="IX120" s="41">
        <v>20.499571428571429</v>
      </c>
      <c r="IY120" s="41">
        <v>20.83914285714285</v>
      </c>
      <c r="IZ120" s="41">
        <v>21.456142857142851</v>
      </c>
      <c r="JA120" s="41">
        <f t="shared" si="89"/>
        <v>0.8151428571428454</v>
      </c>
      <c r="JB120" s="41">
        <v>41.199428571428555</v>
      </c>
      <c r="JC120" s="41">
        <f t="shared" si="90"/>
        <v>104.64654857142853</v>
      </c>
      <c r="JD120" s="41">
        <v>112</v>
      </c>
      <c r="JE120" s="41">
        <f t="shared" si="91"/>
        <v>7.3534514285714749</v>
      </c>
      <c r="JF120" s="41">
        <v>0.62122040816326518</v>
      </c>
      <c r="JG120" s="41">
        <v>0.31477551020408168</v>
      </c>
      <c r="JH120" s="41">
        <v>0.14635102040816331</v>
      </c>
      <c r="JI120" s="41">
        <v>0.56121836734693886</v>
      </c>
      <c r="JJ120" s="41">
        <v>0.17484897959183671</v>
      </c>
      <c r="JK120" s="41">
        <v>0.12516326530612243</v>
      </c>
      <c r="JL120" s="41">
        <v>0.56040883673469388</v>
      </c>
      <c r="JM120" s="41">
        <v>0.52494857142857154</v>
      </c>
      <c r="JN120" s="41">
        <v>0.61875204081632651</v>
      </c>
      <c r="JO120" s="41">
        <v>0.58691018367346948</v>
      </c>
      <c r="JP120" s="41">
        <v>0.28725381632653063</v>
      </c>
      <c r="JQ120" s="41">
        <v>0.36877644897959189</v>
      </c>
      <c r="JR120" s="41">
        <v>0.32659477551020411</v>
      </c>
      <c r="JS120" s="41">
        <v>0.66375042857142852</v>
      </c>
      <c r="JT120" s="41">
        <v>0.63463010204081638</v>
      </c>
      <c r="JU120" s="41">
        <v>4.9685714285714284E-2</v>
      </c>
      <c r="JV120" s="41">
        <v>2.6016383673469394</v>
      </c>
      <c r="JW120" s="41">
        <v>2.2524348775510195</v>
      </c>
      <c r="JX120" s="41">
        <v>0.52682736734693869</v>
      </c>
      <c r="JY120" s="41">
        <v>0.58265397959183651</v>
      </c>
      <c r="JZ120" s="41">
        <v>0.64219310204081637</v>
      </c>
      <c r="KA120" s="41">
        <v>0.68399063265306115</v>
      </c>
      <c r="KB120" s="41">
        <v>23.648775510204086</v>
      </c>
      <c r="KC120" s="41">
        <v>20.219591836734697</v>
      </c>
      <c r="KD120" s="41">
        <v>20.554693877551021</v>
      </c>
      <c r="KE120" s="41">
        <v>20.96612244897959</v>
      </c>
      <c r="KF120" s="41">
        <f t="shared" si="92"/>
        <v>-3.0940816326530651</v>
      </c>
      <c r="KG120" s="41">
        <v>43.058367346938759</v>
      </c>
      <c r="KH120" s="41">
        <f t="shared" si="93"/>
        <v>109.36825306122445</v>
      </c>
      <c r="KI120" s="41">
        <v>120</v>
      </c>
      <c r="KJ120" s="41">
        <f t="shared" si="94"/>
        <v>10.631746938775549</v>
      </c>
      <c r="KK120" s="41">
        <v>0.389471052631579</v>
      </c>
      <c r="KL120" s="41">
        <v>0.17354473684210531</v>
      </c>
      <c r="KM120" s="41">
        <v>6.3578947368421054E-2</v>
      </c>
      <c r="KN120" s="41">
        <v>0.35399999999999993</v>
      </c>
      <c r="KO120" s="41">
        <v>8.4302631578947379E-2</v>
      </c>
      <c r="KP120" s="41">
        <v>6.5465789473684199E-2</v>
      </c>
      <c r="KQ120" s="41">
        <v>0.64319950000000004</v>
      </c>
      <c r="KR120" s="41">
        <v>0.61482247368421061</v>
      </c>
      <c r="KS120" s="41">
        <v>0.71914544736842101</v>
      </c>
      <c r="KT120" s="41">
        <v>0.69571163157894755</v>
      </c>
      <c r="KU120" s="41">
        <v>0.34658476315789472</v>
      </c>
      <c r="KV120" s="41">
        <v>0.46494947368421052</v>
      </c>
      <c r="KW120" s="41">
        <v>0.38258107894736842</v>
      </c>
      <c r="KX120" s="41">
        <v>0.71147226315789469</v>
      </c>
      <c r="KY120" s="41">
        <v>0.68756481578947359</v>
      </c>
      <c r="KZ120" s="41">
        <v>1.8836842105263155E-2</v>
      </c>
      <c r="LA120" s="41">
        <v>3.6520935789473681</v>
      </c>
      <c r="LB120" s="41">
        <v>3.2265478157894738</v>
      </c>
      <c r="LC120" s="41">
        <v>0.53215905263157892</v>
      </c>
      <c r="LD120" s="41">
        <v>0.59454492105263146</v>
      </c>
      <c r="LE120" s="41">
        <v>0.66091192105263163</v>
      </c>
      <c r="LF120" s="41">
        <v>0.70619576315789456</v>
      </c>
      <c r="LG120" s="41">
        <v>19.154473684210522</v>
      </c>
      <c r="LH120" s="41">
        <v>16.094473684210524</v>
      </c>
      <c r="LI120" s="41">
        <v>16.490263157894731</v>
      </c>
      <c r="LJ120" s="41">
        <v>16.142105263157895</v>
      </c>
      <c r="LK120" s="41">
        <f t="shared" si="95"/>
        <v>-2.6642105263157916</v>
      </c>
      <c r="LL120" s="41">
        <v>56.083157894736836</v>
      </c>
      <c r="LM120" s="41">
        <f t="shared" si="96"/>
        <v>142.45122105263155</v>
      </c>
      <c r="LN120" s="41">
        <v>150</v>
      </c>
      <c r="LO120" s="41">
        <f t="shared" si="97"/>
        <v>7.5487789473684472</v>
      </c>
      <c r="LP120" s="41">
        <v>0.44158500000000001</v>
      </c>
      <c r="LQ120" s="41">
        <v>0.16760249999999996</v>
      </c>
      <c r="LR120" s="41">
        <v>3.7280000000000001E-2</v>
      </c>
      <c r="LS120" s="41">
        <v>0.40335749999999998</v>
      </c>
      <c r="LT120" s="41">
        <v>6.3279999999999989E-2</v>
      </c>
      <c r="LU120" s="41">
        <v>5.5892500000000012E-2</v>
      </c>
      <c r="LV120" s="41">
        <v>0.74874839999999987</v>
      </c>
      <c r="LW120" s="41">
        <v>0.72829729999999993</v>
      </c>
      <c r="LX120" s="41">
        <v>0.84374957500000003</v>
      </c>
      <c r="LY120" s="41">
        <v>0.83031512499999971</v>
      </c>
      <c r="LZ120" s="41">
        <v>0.45176142499999994</v>
      </c>
      <c r="MA120" s="41">
        <v>0.63605287500000007</v>
      </c>
      <c r="MB120" s="41">
        <v>0.4487607999999999</v>
      </c>
      <c r="MC120" s="41">
        <v>0.7749257249999999</v>
      </c>
      <c r="MD120" s="41">
        <v>0.75636475000000025</v>
      </c>
      <c r="ME120" s="41">
        <v>7.3874999999999982E-3</v>
      </c>
      <c r="MF120" s="41">
        <v>5.9985095250000002</v>
      </c>
      <c r="MG120" s="41">
        <v>5.3930788999999999</v>
      </c>
      <c r="MH120" s="41">
        <v>0.53166667499999998</v>
      </c>
      <c r="MI120" s="41">
        <v>0.59921740000000012</v>
      </c>
      <c r="MJ120" s="41">
        <v>0.67623267500000017</v>
      </c>
      <c r="MK120" s="41">
        <v>0.72283802500000016</v>
      </c>
      <c r="ML120" s="41">
        <v>22.39374999999999</v>
      </c>
      <c r="MM120" s="41">
        <v>20.403999999999996</v>
      </c>
      <c r="MN120" s="41">
        <v>20.167999999999999</v>
      </c>
      <c r="MO120" s="41">
        <v>20.490250000000003</v>
      </c>
      <c r="MP120" s="41">
        <f t="shared" si="98"/>
        <v>-2.2257499999999908</v>
      </c>
      <c r="MQ120" s="41">
        <v>67.035249999999991</v>
      </c>
      <c r="MR120" s="41">
        <f t="shared" si="99"/>
        <v>170.26953499999999</v>
      </c>
      <c r="MS120" s="41">
        <v>150</v>
      </c>
      <c r="MT120" s="41">
        <f t="shared" si="100"/>
        <v>-20.269534999999991</v>
      </c>
      <c r="MU120" s="41">
        <v>0.41295263157894735</v>
      </c>
      <c r="MV120" s="41">
        <v>0.14775789473684217</v>
      </c>
      <c r="MW120" s="41">
        <v>3.052631578947369E-2</v>
      </c>
      <c r="MX120" s="41">
        <v>0.36643947368421059</v>
      </c>
      <c r="MY120" s="41">
        <v>5.3263157894736853E-2</v>
      </c>
      <c r="MZ120" s="41">
        <v>4.5947368421052633E-2</v>
      </c>
      <c r="NA120" s="41">
        <v>0.7711922631578948</v>
      </c>
      <c r="NB120" s="41">
        <v>0.74590689473684224</v>
      </c>
      <c r="NC120" s="41">
        <v>0.86206931578947366</v>
      </c>
      <c r="ND120" s="41">
        <v>0.84595657894736875</v>
      </c>
      <c r="NE120" s="41">
        <v>0.46979763157894733</v>
      </c>
      <c r="NF120" s="41">
        <v>0.65707852631578945</v>
      </c>
      <c r="NG120" s="41">
        <v>0.47256142105263138</v>
      </c>
      <c r="NH120" s="41">
        <v>0.79935521052631575</v>
      </c>
      <c r="NI120" s="41">
        <v>0.77694878947368418</v>
      </c>
      <c r="NJ120" s="41">
        <v>7.3157894736842095E-3</v>
      </c>
      <c r="NK120" s="41">
        <v>6.7796841315789473</v>
      </c>
      <c r="NL120" s="41">
        <v>5.9038663421052631</v>
      </c>
      <c r="NM120" s="41">
        <v>0.54820849999999999</v>
      </c>
      <c r="NN120" s="41">
        <v>0.61272523684210523</v>
      </c>
      <c r="NO120" s="41">
        <v>0.6927764210526316</v>
      </c>
      <c r="NP120" s="41">
        <v>0.73660868421052628</v>
      </c>
      <c r="NQ120" s="41">
        <v>22.971315789473685</v>
      </c>
      <c r="NR120" s="41">
        <v>19.699473684210524</v>
      </c>
      <c r="NS120" s="41">
        <v>20.021578947368422</v>
      </c>
      <c r="NT120" s="41">
        <v>20.467894736842108</v>
      </c>
      <c r="NU120" s="41">
        <f t="shared" si="101"/>
        <v>-2.9497368421052634</v>
      </c>
      <c r="NV120" s="41">
        <v>66.706052631578928</v>
      </c>
      <c r="NW120" s="41">
        <f t="shared" si="102"/>
        <v>169.43337368421047</v>
      </c>
      <c r="NX120" s="41">
        <v>174</v>
      </c>
      <c r="NY120" s="41">
        <f t="shared" si="103"/>
        <v>4.5666263157895344</v>
      </c>
      <c r="NZ120" s="41">
        <v>0.40248249999999997</v>
      </c>
      <c r="OA120" s="41">
        <v>0.14457500000000004</v>
      </c>
      <c r="OB120" s="41">
        <v>2.8647499999999999E-2</v>
      </c>
      <c r="OC120" s="41">
        <v>0.35942749999999996</v>
      </c>
      <c r="OD120" s="41">
        <v>4.9827500000000011E-2</v>
      </c>
      <c r="OE120" s="41">
        <v>4.4632500000000012E-2</v>
      </c>
      <c r="OF120" s="41">
        <v>0.77922757499999995</v>
      </c>
      <c r="OG120" s="41">
        <v>0.7561512749999999</v>
      </c>
      <c r="OH120" s="41">
        <v>0.86660917500000034</v>
      </c>
      <c r="OI120" s="41">
        <v>0.85197702500000005</v>
      </c>
      <c r="OJ120" s="41">
        <v>0.48677435000000002</v>
      </c>
      <c r="OK120" s="41">
        <v>0.66851217500000004</v>
      </c>
      <c r="OL120" s="41">
        <v>0.47077635000000007</v>
      </c>
      <c r="OM120" s="41">
        <v>0.79999102500000019</v>
      </c>
      <c r="ON120" s="41">
        <v>0.77890934999999994</v>
      </c>
      <c r="OO120" s="41">
        <v>5.195E-3</v>
      </c>
      <c r="OP120" s="41">
        <v>7.0922764999999997</v>
      </c>
      <c r="OQ120" s="41">
        <v>6.2263069250000003</v>
      </c>
      <c r="OR120" s="41">
        <v>0.54322935000000006</v>
      </c>
      <c r="OS120" s="41">
        <v>0.60413870000000025</v>
      </c>
      <c r="OT120" s="41">
        <v>0.6889393250000001</v>
      </c>
      <c r="OU120" s="41">
        <v>0.73033279999999978</v>
      </c>
      <c r="OV120" s="41">
        <v>14.641500000000002</v>
      </c>
      <c r="OW120" s="41">
        <v>12.042000000000002</v>
      </c>
      <c r="OX120" s="41">
        <v>12.227749999999997</v>
      </c>
      <c r="OY120" s="41">
        <v>12.558250000000001</v>
      </c>
      <c r="OZ120" s="41">
        <f t="shared" si="104"/>
        <v>-2.4137500000000056</v>
      </c>
      <c r="PA120" s="41">
        <v>33.689499999999995</v>
      </c>
      <c r="PB120" s="41">
        <f t="shared" si="105"/>
        <v>85.571329999999989</v>
      </c>
      <c r="PC120" s="41">
        <v>184</v>
      </c>
      <c r="PD120" s="41">
        <f t="shared" si="106"/>
        <v>98.428670000000011</v>
      </c>
      <c r="PE120" s="41">
        <v>0.45202181818181808</v>
      </c>
      <c r="PF120" s="41">
        <v>0.13602727272727275</v>
      </c>
      <c r="PG120" s="41">
        <v>3.9074545454545459E-2</v>
      </c>
      <c r="PH120" s="41">
        <v>0.39290363636363645</v>
      </c>
      <c r="PI120" s="41">
        <v>5.713818181818181E-2</v>
      </c>
      <c r="PJ120" s="41">
        <v>5.5758181818181825E-2</v>
      </c>
      <c r="PK120" s="41">
        <v>0.77540938181818198</v>
      </c>
      <c r="PL120" s="41">
        <v>0.74588499999999991</v>
      </c>
      <c r="PM120" s="41">
        <v>0.84073654545454557</v>
      </c>
      <c r="PN120" s="41">
        <v>0.81888565454545437</v>
      </c>
      <c r="PO120" s="41">
        <v>0.40758581818181822</v>
      </c>
      <c r="PP120" s="41">
        <v>0.55332465454545454</v>
      </c>
      <c r="PQ120" s="41">
        <v>0.53733603636363658</v>
      </c>
      <c r="PR120" s="41">
        <v>0.78029843636363627</v>
      </c>
      <c r="PS120" s="41">
        <v>0.75131694545454542</v>
      </c>
      <c r="PT120" s="41">
        <v>1.3799999999999997E-3</v>
      </c>
      <c r="PU120" s="41">
        <v>6.9273704727272722</v>
      </c>
      <c r="PV120" s="41">
        <v>5.8893038909090913</v>
      </c>
      <c r="PW120" s="41">
        <v>0.63906656363636372</v>
      </c>
      <c r="PX120" s="41">
        <v>0.69305712727272717</v>
      </c>
      <c r="PY120" s="41">
        <v>0.76492452727272697</v>
      </c>
      <c r="PZ120" s="41">
        <v>0.80000232727272724</v>
      </c>
      <c r="QA120" s="41">
        <v>23.972181818181802</v>
      </c>
      <c r="QB120" s="41">
        <v>19.200363636363647</v>
      </c>
      <c r="QC120" s="41">
        <v>19.262909090909087</v>
      </c>
      <c r="QD120" s="41">
        <v>19.204000000000004</v>
      </c>
      <c r="QE120" s="41">
        <f t="shared" si="107"/>
        <v>-4.7092727272727153</v>
      </c>
      <c r="QF120" s="41">
        <v>49.609454545454547</v>
      </c>
      <c r="QG120" s="41">
        <f t="shared" si="108"/>
        <v>126.00801454545456</v>
      </c>
      <c r="QH120" s="41">
        <v>185</v>
      </c>
      <c r="QI120" s="41">
        <f t="shared" si="109"/>
        <v>58.991985454545443</v>
      </c>
      <c r="QJ120" s="41">
        <v>0.40534102564102586</v>
      </c>
      <c r="QK120" s="41">
        <v>0.1713076923076923</v>
      </c>
      <c r="QL120" s="41">
        <v>4.7292307692307696E-2</v>
      </c>
      <c r="QM120" s="41">
        <v>0.28396923076923081</v>
      </c>
      <c r="QN120" s="41">
        <v>5.6102564102564097E-2</v>
      </c>
      <c r="QO120" s="41">
        <v>5.9479487179487173E-2</v>
      </c>
      <c r="QP120" s="41">
        <v>0.75680848717948723</v>
      </c>
      <c r="QQ120" s="41">
        <v>0.66998366666666676</v>
      </c>
      <c r="QR120" s="41">
        <v>0.79066076923076911</v>
      </c>
      <c r="QS120" s="41">
        <v>0.71434507692307703</v>
      </c>
      <c r="QT120" s="41">
        <v>0.50630264102564093</v>
      </c>
      <c r="QU120" s="41">
        <v>0.56682494871794875</v>
      </c>
      <c r="QV120" s="41">
        <v>0.40575474358974356</v>
      </c>
      <c r="QW120" s="41">
        <v>0.74380448717948722</v>
      </c>
      <c r="QX120" s="41">
        <v>0.65373525641025654</v>
      </c>
      <c r="QY120" s="41">
        <v>-3.3769230769230764E-3</v>
      </c>
      <c r="QZ120" s="41">
        <v>6.24402553846154</v>
      </c>
      <c r="RA120" s="41">
        <v>4.0829193333333338</v>
      </c>
      <c r="RB120" s="41">
        <v>0.51311171794871802</v>
      </c>
      <c r="RC120" s="41">
        <v>0.53628112820512819</v>
      </c>
      <c r="RD120" s="41">
        <v>0.65331212820512796</v>
      </c>
      <c r="RE120" s="41">
        <v>0.66973584615384607</v>
      </c>
      <c r="RF120" s="41">
        <v>24.461282051282044</v>
      </c>
      <c r="RG120" s="41">
        <v>20.363846153846147</v>
      </c>
      <c r="RH120" s="41">
        <v>20.61051282051282</v>
      </c>
      <c r="RI120" s="41">
        <v>20.96897435897435</v>
      </c>
      <c r="RJ120" s="41">
        <f t="shared" si="110"/>
        <v>-3.8507692307692238</v>
      </c>
      <c r="RK120" s="41">
        <v>51.788205128205149</v>
      </c>
      <c r="RL120" s="41">
        <f t="shared" si="111"/>
        <v>131.54204102564108</v>
      </c>
      <c r="RM120" s="41">
        <v>197</v>
      </c>
      <c r="RN120" s="41">
        <f t="shared" si="112"/>
        <v>65.457958974358917</v>
      </c>
      <c r="RO120" s="41">
        <v>0.37969666666666668</v>
      </c>
      <c r="RP120" s="41">
        <v>0.12278999999999998</v>
      </c>
      <c r="RQ120" s="41">
        <v>3.8916666666666669E-2</v>
      </c>
      <c r="RR120" s="41">
        <v>0.26219333333333333</v>
      </c>
      <c r="RS120" s="41">
        <v>5.2633333333333331E-2</v>
      </c>
      <c r="RT120" s="41">
        <v>5.0279999999999998E-2</v>
      </c>
      <c r="RU120" s="41">
        <v>0.75617560000000006</v>
      </c>
      <c r="RV120" s="41">
        <v>0.66554056666666683</v>
      </c>
      <c r="RW120" s="41">
        <v>0.81361886666666672</v>
      </c>
      <c r="RX120" s="41">
        <v>0.74132756666666677</v>
      </c>
      <c r="RY120" s="41">
        <v>0.3996967666666667</v>
      </c>
      <c r="RZ120" s="41">
        <v>0.51819123333333328</v>
      </c>
      <c r="SA120" s="41">
        <v>0.51105790000000006</v>
      </c>
      <c r="SB120" s="41">
        <v>0.76579216666666672</v>
      </c>
      <c r="SC120" s="41">
        <v>0.67813866666666656</v>
      </c>
      <c r="SD120" s="41">
        <v>2.3533333333333331E-3</v>
      </c>
      <c r="SE120" s="41">
        <v>6.2416869333333356</v>
      </c>
      <c r="SF120" s="41">
        <v>4.0015441333333337</v>
      </c>
      <c r="SG120" s="41">
        <v>0.62828150000000005</v>
      </c>
      <c r="SH120" s="41">
        <v>0.67579316666666667</v>
      </c>
      <c r="SI120" s="41">
        <v>0.7536845333333333</v>
      </c>
      <c r="SJ120" s="41">
        <v>0.78516176666666671</v>
      </c>
      <c r="SK120" s="41">
        <v>29.946999999999999</v>
      </c>
      <c r="SL120" s="41">
        <v>24.019666666666662</v>
      </c>
      <c r="SM120" s="41">
        <v>23.985000000000007</v>
      </c>
      <c r="SN120" s="41">
        <v>24.673333333333332</v>
      </c>
      <c r="SO120" s="41">
        <f t="shared" si="113"/>
        <v>-5.9619999999999926</v>
      </c>
      <c r="SP120" s="42">
        <v>67.135000000000005</v>
      </c>
      <c r="SQ120" s="42">
        <f t="shared" si="114"/>
        <v>170.52290000000002</v>
      </c>
      <c r="SR120" s="42">
        <v>202.5</v>
      </c>
      <c r="SS120" s="42">
        <f t="shared" si="115"/>
        <v>31.977099999999979</v>
      </c>
      <c r="ST120" s="41">
        <v>0.35853888888888885</v>
      </c>
      <c r="SU120" s="41">
        <v>0.12348055555555557</v>
      </c>
      <c r="SV120" s="41">
        <v>4.6999999999999993E-2</v>
      </c>
      <c r="SW120" s="41">
        <v>0.25655833333333339</v>
      </c>
      <c r="SX120" s="41">
        <v>5.5783333333333331E-2</v>
      </c>
      <c r="SY120" s="41">
        <v>4.7799999999999995E-2</v>
      </c>
      <c r="SZ120" s="41">
        <v>0.73028475000000004</v>
      </c>
      <c r="TA120" s="41">
        <v>0.64282052777777787</v>
      </c>
      <c r="TB120" s="41">
        <v>0.76763858333333335</v>
      </c>
      <c r="TC120" s="41">
        <v>0.69015866666666659</v>
      </c>
      <c r="TD120" s="41">
        <v>0.37675963888888897</v>
      </c>
      <c r="TE120" s="41">
        <v>0.44734980555555548</v>
      </c>
      <c r="TF120" s="41">
        <v>0.48753813888888892</v>
      </c>
      <c r="TG120" s="41">
        <v>0.76415150000000009</v>
      </c>
      <c r="TH120" s="41">
        <v>0.68598791666666659</v>
      </c>
      <c r="TI120" s="41">
        <v>7.9833333333333336E-3</v>
      </c>
      <c r="TJ120" s="41">
        <v>5.4491411388888906</v>
      </c>
      <c r="TK120" s="41">
        <v>3.6173218055555552</v>
      </c>
      <c r="TL120" s="41">
        <v>0.63505202777777803</v>
      </c>
      <c r="TM120" s="41">
        <v>0.66744116666666664</v>
      </c>
      <c r="TN120" s="41">
        <v>0.75403283333333337</v>
      </c>
      <c r="TO120" s="41">
        <v>0.77583041666666674</v>
      </c>
      <c r="TP120" s="41">
        <v>32.226944444444442</v>
      </c>
      <c r="TQ120" s="41">
        <v>27.078333333333333</v>
      </c>
      <c r="TR120" s="41">
        <v>27.60222222222222</v>
      </c>
      <c r="TS120" s="41">
        <v>27.3</v>
      </c>
      <c r="TT120" s="41">
        <f t="shared" si="127"/>
        <v>-4.6247222222222213</v>
      </c>
      <c r="TU120" s="41">
        <v>64.636388888888916</v>
      </c>
      <c r="TV120" s="41">
        <f t="shared" si="128"/>
        <v>164.17642777777786</v>
      </c>
      <c r="TW120" s="41">
        <v>207</v>
      </c>
      <c r="TX120" s="41">
        <f t="shared" si="129"/>
        <v>42.82357222222214</v>
      </c>
      <c r="TY120" s="41">
        <v>0.37494827586206886</v>
      </c>
      <c r="TZ120" s="41">
        <v>0.12904137931034484</v>
      </c>
      <c r="UA120" s="41">
        <v>5.107586206896552E-2</v>
      </c>
      <c r="UB120" s="41">
        <v>0.25193448275862074</v>
      </c>
      <c r="UC120" s="41">
        <v>6.6168965517241371E-2</v>
      </c>
      <c r="UD120" s="41">
        <v>5.2189655172413793E-2</v>
      </c>
      <c r="UE120" s="41">
        <v>0.69960920689655193</v>
      </c>
      <c r="UF120" s="41">
        <v>0.5837429310344826</v>
      </c>
      <c r="UG120" s="41">
        <v>0.75982534482758612</v>
      </c>
      <c r="UH120" s="41">
        <v>0.66264558620689651</v>
      </c>
      <c r="UI120" s="41">
        <v>0.32211162068965521</v>
      </c>
      <c r="UJ120" s="41">
        <v>0.43284065517241371</v>
      </c>
      <c r="UK120" s="41">
        <v>0.48739348275862077</v>
      </c>
      <c r="UL120" s="41">
        <v>0.75507931034482756</v>
      </c>
      <c r="UM120" s="41">
        <v>0.65685889655172403</v>
      </c>
      <c r="UN120" s="41">
        <v>1.3979310344827585E-2</v>
      </c>
      <c r="UO120" s="41">
        <v>4.6831113448275863</v>
      </c>
      <c r="UP120" s="41">
        <v>2.8200081034482767</v>
      </c>
      <c r="UQ120" s="41">
        <v>0.64153817241379307</v>
      </c>
      <c r="UR120" s="41">
        <v>0.69644596551724125</v>
      </c>
      <c r="US120" s="41">
        <v>0.75860217241379313</v>
      </c>
      <c r="UT120" s="41">
        <v>0.79556875862068954</v>
      </c>
      <c r="UU120" s="41">
        <v>31.428275862068958</v>
      </c>
      <c r="UV120" s="41">
        <v>26.793793103448277</v>
      </c>
      <c r="UW120" s="41">
        <v>26.781034482758621</v>
      </c>
      <c r="UX120" s="41">
        <v>26.888620689655166</v>
      </c>
      <c r="UY120" s="41">
        <f t="shared" si="116"/>
        <v>-4.6472413793103371</v>
      </c>
      <c r="UZ120" s="42">
        <v>69.863103448275865</v>
      </c>
      <c r="VA120" s="42">
        <f t="shared" si="117"/>
        <v>177.4522827586207</v>
      </c>
      <c r="VB120" s="42">
        <v>206</v>
      </c>
      <c r="VC120" s="42">
        <f t="shared" si="118"/>
        <v>28.547717241379303</v>
      </c>
      <c r="VD120" s="41">
        <f t="shared" si="124"/>
        <v>21.258928967981227</v>
      </c>
      <c r="VE120" s="41">
        <f t="shared" si="125"/>
        <v>21.548462999207999</v>
      </c>
      <c r="VF120" s="41">
        <f t="shared" si="130"/>
        <v>3.064245957573053</v>
      </c>
    </row>
    <row r="121" spans="1:578" x14ac:dyDescent="0.25">
      <c r="A121" s="4">
        <v>2</v>
      </c>
      <c r="B121" s="4">
        <v>12</v>
      </c>
      <c r="C121" s="28">
        <v>1210</v>
      </c>
      <c r="D121" s="42">
        <v>-9999</v>
      </c>
      <c r="E121" s="42">
        <v>-9999</v>
      </c>
      <c r="F121" s="4">
        <v>10</v>
      </c>
      <c r="G121" s="4">
        <v>48.8</v>
      </c>
      <c r="H121" s="40">
        <v>548.71012658227846</v>
      </c>
      <c r="I121" s="40">
        <f t="shared" si="73"/>
        <v>597.51012658227842</v>
      </c>
      <c r="J121" s="41">
        <f t="shared" si="74"/>
        <v>1.2358017095807206</v>
      </c>
      <c r="K121" s="4" t="s">
        <v>1</v>
      </c>
      <c r="L121" s="42">
        <v>150</v>
      </c>
      <c r="M121" s="42">
        <f t="shared" si="122"/>
        <v>168.00000000000003</v>
      </c>
      <c r="N121" s="42">
        <v>-9999</v>
      </c>
      <c r="O121" s="42">
        <v>-9999</v>
      </c>
      <c r="P121" s="42">
        <v>-9999</v>
      </c>
      <c r="Q121" s="42">
        <v>-9999</v>
      </c>
      <c r="R121" s="42">
        <v>-9999</v>
      </c>
      <c r="S121" s="42">
        <v>-9999</v>
      </c>
      <c r="T121" s="42">
        <v>-9999</v>
      </c>
      <c r="U121" s="42">
        <v>-9999</v>
      </c>
      <c r="V121" s="42">
        <v>-9999</v>
      </c>
      <c r="W121" s="42">
        <v>-9999</v>
      </c>
      <c r="X121" s="42">
        <v>-9999</v>
      </c>
      <c r="Y121" s="42">
        <v>-9999</v>
      </c>
      <c r="Z121" s="42">
        <v>-9999</v>
      </c>
      <c r="AA121" s="42">
        <v>-9999</v>
      </c>
      <c r="AB121" s="42">
        <v>-9999</v>
      </c>
      <c r="AC121" s="42">
        <v>-9999</v>
      </c>
      <c r="AD121" s="42">
        <v>-9999</v>
      </c>
      <c r="AE121" s="42">
        <v>-9999</v>
      </c>
      <c r="AF121" s="42">
        <v>-9999</v>
      </c>
      <c r="AG121" s="42">
        <v>-9999</v>
      </c>
      <c r="AH121" s="42">
        <v>-9999</v>
      </c>
      <c r="AI121" s="42">
        <v>-9999</v>
      </c>
      <c r="AJ121" s="42">
        <v>-9999</v>
      </c>
      <c r="AK121" s="42">
        <v>-9999</v>
      </c>
      <c r="AL121" s="42">
        <v>-9999</v>
      </c>
      <c r="AM121" s="42">
        <v>-9999</v>
      </c>
      <c r="AN121" s="42">
        <v>-9999</v>
      </c>
      <c r="AO121" s="42">
        <v>-9999</v>
      </c>
      <c r="AP121" s="42">
        <v>-9999</v>
      </c>
      <c r="AQ121" s="42">
        <v>-9999</v>
      </c>
      <c r="AR121" s="42">
        <v>-9999</v>
      </c>
      <c r="AS121" s="42">
        <v>-9999</v>
      </c>
      <c r="AT121" s="42">
        <v>-9999</v>
      </c>
      <c r="AU121" s="42">
        <v>-9999</v>
      </c>
      <c r="AV121" s="42">
        <v>-9999</v>
      </c>
      <c r="AW121" s="42">
        <v>-9999</v>
      </c>
      <c r="AX121" s="42">
        <v>-9999</v>
      </c>
      <c r="AY121" s="42">
        <v>-9999</v>
      </c>
      <c r="AZ121" s="42">
        <v>-9999</v>
      </c>
      <c r="BA121" s="42">
        <v>-9999</v>
      </c>
      <c r="BB121" s="42">
        <v>-9999</v>
      </c>
      <c r="BC121" s="42">
        <v>-9999</v>
      </c>
      <c r="BD121" s="42">
        <v>-9999</v>
      </c>
      <c r="BE121" s="42">
        <v>-9999</v>
      </c>
      <c r="BF121" s="42">
        <v>-9999</v>
      </c>
      <c r="BG121" s="42">
        <v>-9999</v>
      </c>
      <c r="BH121" s="42">
        <v>-9999</v>
      </c>
      <c r="BI121" s="42">
        <v>-9999</v>
      </c>
      <c r="BJ121" s="42">
        <v>-9999</v>
      </c>
      <c r="BK121" s="42">
        <v>-9999</v>
      </c>
      <c r="BL121" s="42">
        <v>-9999</v>
      </c>
      <c r="BM121" s="42">
        <v>-9999</v>
      </c>
      <c r="BN121" s="42">
        <v>-9999</v>
      </c>
      <c r="BO121" s="42">
        <v>-9999</v>
      </c>
      <c r="BP121" s="42">
        <v>-9999</v>
      </c>
      <c r="BQ121" s="42">
        <v>-9999</v>
      </c>
      <c r="BR121" s="42">
        <v>-9999</v>
      </c>
      <c r="BS121" s="42">
        <v>-9999</v>
      </c>
      <c r="BT121" s="42">
        <v>-9999</v>
      </c>
      <c r="BU121" s="42">
        <v>-9999</v>
      </c>
      <c r="BV121" s="42">
        <v>-9999</v>
      </c>
      <c r="BW121" s="42">
        <v>-9999</v>
      </c>
      <c r="BX121" s="42">
        <v>-9999</v>
      </c>
      <c r="BY121" s="42">
        <v>-9999</v>
      </c>
      <c r="BZ121" s="42">
        <v>-9999</v>
      </c>
      <c r="CA121" s="42">
        <v>-9999</v>
      </c>
      <c r="CB121" s="42">
        <v>-9999</v>
      </c>
      <c r="CC121" s="42">
        <v>-9999</v>
      </c>
      <c r="CD121" s="63">
        <v>-9999</v>
      </c>
      <c r="CE121" s="60">
        <v>-9999</v>
      </c>
      <c r="CF121" s="42">
        <v>-9999</v>
      </c>
      <c r="CG121" s="42">
        <v>-9999</v>
      </c>
      <c r="CH121" s="61">
        <v>-9999</v>
      </c>
      <c r="CI121" s="60">
        <v>-9999</v>
      </c>
      <c r="CJ121" s="42">
        <v>-9999</v>
      </c>
      <c r="CK121" s="42">
        <v>-9999</v>
      </c>
      <c r="CL121" s="62">
        <v>-9999</v>
      </c>
      <c r="CM121" s="60">
        <v>-9999</v>
      </c>
      <c r="CN121" s="42">
        <v>-9999</v>
      </c>
      <c r="CO121" s="42">
        <v>-9999</v>
      </c>
      <c r="CP121" s="62">
        <v>-9999</v>
      </c>
      <c r="CQ121" s="60">
        <v>-9999</v>
      </c>
      <c r="CR121" s="42">
        <v>-9999</v>
      </c>
      <c r="CS121" s="42">
        <v>-9999</v>
      </c>
      <c r="CT121" s="8">
        <v>2703.05</v>
      </c>
      <c r="CU121" s="8">
        <v>3.997958489282071</v>
      </c>
      <c r="CV121" s="8">
        <v>4.9472849999999999</v>
      </c>
      <c r="CW121" s="8">
        <v>5463.703829474146</v>
      </c>
      <c r="CX121" s="25">
        <f t="shared" si="126"/>
        <v>5463.703829474146</v>
      </c>
      <c r="CY121" s="25">
        <f t="shared" si="75"/>
        <v>5876.1956521739139</v>
      </c>
      <c r="CZ121" s="60">
        <v>-9999</v>
      </c>
      <c r="DA121" s="43">
        <v>2.59</v>
      </c>
      <c r="DB121" s="41">
        <f t="shared" si="76"/>
        <v>141.50992918338036</v>
      </c>
      <c r="DC121" s="41">
        <v>53.5</v>
      </c>
      <c r="DD121" s="41">
        <v>975</v>
      </c>
      <c r="DE121" s="41">
        <f t="shared" si="70"/>
        <v>54.871794871794869</v>
      </c>
      <c r="DF121" s="41">
        <v>0</v>
      </c>
      <c r="DG121" s="41">
        <v>0.78647027027027039</v>
      </c>
      <c r="DH121" s="41">
        <v>0.57274864864864872</v>
      </c>
      <c r="DI121" s="41">
        <v>0.48951891891891885</v>
      </c>
      <c r="DJ121" s="41">
        <v>0.75113243243243244</v>
      </c>
      <c r="DK121" s="41">
        <v>0.49771621621621615</v>
      </c>
      <c r="DL121" s="41">
        <v>0.30815405405405416</v>
      </c>
      <c r="DM121" s="41">
        <v>0.22459059459459457</v>
      </c>
      <c r="DN121" s="41">
        <v>0.20267600000000005</v>
      </c>
      <c r="DO121" s="41">
        <v>0.23206943243243242</v>
      </c>
      <c r="DP121" s="41">
        <v>0.21022502702702708</v>
      </c>
      <c r="DQ121" s="41">
        <v>7.046710810810812E-2</v>
      </c>
      <c r="DR121" s="41">
        <v>7.8375891891891897E-2</v>
      </c>
      <c r="DS121" s="41">
        <v>0.15654189189189188</v>
      </c>
      <c r="DT121" s="41">
        <v>0.43628424324324327</v>
      </c>
      <c r="DU121" s="41">
        <v>0.41751724324324324</v>
      </c>
      <c r="DV121" s="41">
        <v>0.18956216216216215</v>
      </c>
      <c r="DW121" s="41">
        <v>0.58013854054054059</v>
      </c>
      <c r="DX121" s="41">
        <v>0.50897824324324326</v>
      </c>
      <c r="DY121" s="41">
        <v>0.6717744324324324</v>
      </c>
      <c r="DZ121" s="41">
        <v>0.69644424324324317</v>
      </c>
      <c r="EA121" s="41">
        <v>0.71521229729729718</v>
      </c>
      <c r="EB121" s="41">
        <v>0.7360601621621623</v>
      </c>
      <c r="EC121" s="41">
        <v>20.827567567567563</v>
      </c>
      <c r="ED121" s="41">
        <v>23.798378378378374</v>
      </c>
      <c r="EE121" s="41">
        <v>24.528918918918919</v>
      </c>
      <c r="EF121" s="41">
        <v>26.087297297297297</v>
      </c>
      <c r="EG121" s="41">
        <f t="shared" si="77"/>
        <v>3.7013513513513558</v>
      </c>
      <c r="EH121" s="41">
        <v>37.692972972972981</v>
      </c>
      <c r="EI121" s="42">
        <f t="shared" si="78"/>
        <v>95.740151351351372</v>
      </c>
      <c r="EJ121" s="4">
        <v>105</v>
      </c>
      <c r="EK121" s="40">
        <f t="shared" si="79"/>
        <v>9.259848648648628</v>
      </c>
      <c r="EL121" s="41">
        <v>0.73246511627906985</v>
      </c>
      <c r="EM121" s="41">
        <v>0.51896511627906972</v>
      </c>
      <c r="EN121" s="41">
        <v>0.43176744186046512</v>
      </c>
      <c r="EO121" s="41">
        <v>0.6941534883720929</v>
      </c>
      <c r="EP121" s="41">
        <v>0.44478139534883715</v>
      </c>
      <c r="EQ121" s="41">
        <v>0.2770162790697675</v>
      </c>
      <c r="ER121" s="41">
        <v>0.24402204651162798</v>
      </c>
      <c r="ES121" s="41">
        <v>0.21863799999999997</v>
      </c>
      <c r="ET121" s="41">
        <v>0.25773002325581396</v>
      </c>
      <c r="EU121" s="41">
        <v>0.2325273488372093</v>
      </c>
      <c r="EV121" s="41">
        <v>7.7302627906976742E-2</v>
      </c>
      <c r="EW121" s="41">
        <v>9.1847348837209311E-2</v>
      </c>
      <c r="EX121" s="41">
        <v>0.16989983720930238</v>
      </c>
      <c r="EY121" s="41">
        <v>0.45060981395348848</v>
      </c>
      <c r="EZ121" s="41">
        <v>0.42899672093023256</v>
      </c>
      <c r="FA121" s="41">
        <v>0.16776511627906976</v>
      </c>
      <c r="FB121" s="41">
        <v>0.64687897674418604</v>
      </c>
      <c r="FC121" s="41">
        <v>0.56077539534883725</v>
      </c>
      <c r="FD121" s="41">
        <v>0.65819793023255824</v>
      </c>
      <c r="FE121" s="41">
        <v>0.69660416279069781</v>
      </c>
      <c r="FF121" s="41">
        <v>0.70701479069767437</v>
      </c>
      <c r="FG121" s="41">
        <v>0.7396459767441862</v>
      </c>
      <c r="FH121" s="41">
        <v>21.410232558139533</v>
      </c>
      <c r="FI121" s="41">
        <v>22.359534883720929</v>
      </c>
      <c r="FJ121" s="41">
        <v>23.345581395348834</v>
      </c>
      <c r="FK121" s="41">
        <v>24.982093023255814</v>
      </c>
      <c r="FL121" s="41">
        <f t="shared" si="80"/>
        <v>1.9353488372093004</v>
      </c>
      <c r="FM121" s="41">
        <v>39.36302325581395</v>
      </c>
      <c r="FN121" s="40">
        <f t="shared" si="81"/>
        <v>99.982079069767437</v>
      </c>
      <c r="FO121" s="4">
        <v>105</v>
      </c>
      <c r="FP121" s="40">
        <f t="shared" si="82"/>
        <v>5.0179209302325631</v>
      </c>
      <c r="FQ121" s="41">
        <v>0.73169499999999987</v>
      </c>
      <c r="FR121" s="41">
        <v>0.51267999999999991</v>
      </c>
      <c r="FS121" s="41">
        <v>0.40188249999999998</v>
      </c>
      <c r="FT121" s="41">
        <v>0.69950000000000012</v>
      </c>
      <c r="FU121" s="41">
        <v>0.40744749999999996</v>
      </c>
      <c r="FV121" s="41">
        <v>0.26588499999999998</v>
      </c>
      <c r="FW121" s="41">
        <v>0.28425392500000007</v>
      </c>
      <c r="FX121" s="41">
        <v>0.26353895000000005</v>
      </c>
      <c r="FY121" s="41">
        <v>0.2907341</v>
      </c>
      <c r="FZ121" s="41">
        <v>0.27010645000000011</v>
      </c>
      <c r="GA121" s="41">
        <v>0.114736375</v>
      </c>
      <c r="GB121" s="41">
        <v>0.12173669999999996</v>
      </c>
      <c r="GC121" s="41">
        <v>0.175265375</v>
      </c>
      <c r="GD121" s="41">
        <v>0.466487875</v>
      </c>
      <c r="GE121" s="41">
        <v>0.44879144999999987</v>
      </c>
      <c r="GF121" s="41">
        <v>0.14156249999999998</v>
      </c>
      <c r="GG121" s="41">
        <v>0.79727570000000036</v>
      </c>
      <c r="GH121" s="41">
        <v>0.71837545000000003</v>
      </c>
      <c r="GI121" s="41">
        <v>0.60301105000000021</v>
      </c>
      <c r="GJ121" s="41">
        <v>0.61690232499999986</v>
      </c>
      <c r="GK121" s="41">
        <v>0.66137077500000019</v>
      </c>
      <c r="GL121" s="41">
        <v>0.673097375</v>
      </c>
      <c r="GM121" s="41">
        <v>20.739250000000016</v>
      </c>
      <c r="GN121" s="41">
        <v>23.641249999999999</v>
      </c>
      <c r="GO121" s="41">
        <v>24.261000000000003</v>
      </c>
      <c r="GP121" s="41">
        <v>25.790000000000003</v>
      </c>
      <c r="GQ121" s="41">
        <f t="shared" si="83"/>
        <v>3.5217499999999866</v>
      </c>
      <c r="GR121" s="40">
        <v>39.352249999999998</v>
      </c>
      <c r="GS121" s="40">
        <f t="shared" si="84"/>
        <v>99.954714999999993</v>
      </c>
      <c r="GT121" s="4">
        <v>104</v>
      </c>
      <c r="GU121" s="41">
        <f t="shared" si="85"/>
        <v>4.0452850000000069</v>
      </c>
      <c r="GV121" s="41">
        <v>0.75198936170212749</v>
      </c>
      <c r="GW121" s="41">
        <v>0.50431702127659561</v>
      </c>
      <c r="GX121" s="41">
        <v>0.35912765957446813</v>
      </c>
      <c r="GY121" s="41">
        <v>0.71766595744680806</v>
      </c>
      <c r="GZ121" s="41">
        <v>0.3736702127659573</v>
      </c>
      <c r="HA121" s="41">
        <v>0.24954893617021276</v>
      </c>
      <c r="HB121" s="41">
        <v>0.33605506382978723</v>
      </c>
      <c r="HC121" s="41">
        <v>0.31531502127659566</v>
      </c>
      <c r="HD121" s="41">
        <v>0.35466544680851059</v>
      </c>
      <c r="HE121" s="41">
        <v>0.33424359574468088</v>
      </c>
      <c r="HF121" s="41">
        <v>0.14911393617021274</v>
      </c>
      <c r="HG121" s="41">
        <v>0.1702391914893617</v>
      </c>
      <c r="HH121" s="41">
        <v>0.1969231702127659</v>
      </c>
      <c r="HI121" s="41">
        <v>0.50161851063829788</v>
      </c>
      <c r="HJ121" s="41">
        <v>0.48406780851063824</v>
      </c>
      <c r="HK121" s="41">
        <v>0.12412127659574472</v>
      </c>
      <c r="HL121" s="41">
        <v>1.0216091914893617</v>
      </c>
      <c r="HM121" s="41">
        <v>0.92884487234042556</v>
      </c>
      <c r="HN121" s="41">
        <v>0.55617797872340402</v>
      </c>
      <c r="HO121" s="41">
        <v>0.58670082978723403</v>
      </c>
      <c r="HP121" s="41">
        <v>0.62814117021276594</v>
      </c>
      <c r="HQ121" s="41">
        <v>0.65301244680851045</v>
      </c>
      <c r="HR121" s="41">
        <v>15.095106382978711</v>
      </c>
      <c r="HS121" s="41">
        <v>18.461702127659574</v>
      </c>
      <c r="HT121" s="41">
        <v>18.940638297872344</v>
      </c>
      <c r="HU121" s="41">
        <v>19.98723404255319</v>
      </c>
      <c r="HV121" s="41">
        <f t="shared" si="86"/>
        <v>3.8455319148936322</v>
      </c>
      <c r="HW121" s="41">
        <v>38.981063829787239</v>
      </c>
      <c r="HX121" s="41">
        <f t="shared" si="87"/>
        <v>99.011902127659582</v>
      </c>
      <c r="HY121" s="4">
        <v>106</v>
      </c>
      <c r="HZ121" s="40">
        <f t="shared" si="88"/>
        <v>6.9880978723404183</v>
      </c>
      <c r="IA121" s="41">
        <v>0.70823999999999998</v>
      </c>
      <c r="IB121" s="41">
        <v>0.41924615384615393</v>
      </c>
      <c r="IC121" s="41">
        <v>0.25821076923076919</v>
      </c>
      <c r="ID121" s="41">
        <v>0.65150461538461535</v>
      </c>
      <c r="IE121" s="41">
        <v>0.28455846153846148</v>
      </c>
      <c r="IF121" s="41">
        <v>0.18997846153846148</v>
      </c>
      <c r="IG121" s="41">
        <v>0.42722930769230777</v>
      </c>
      <c r="IH121" s="41">
        <v>0.39261795384615378</v>
      </c>
      <c r="II121" s="41">
        <v>0.46795313846153846</v>
      </c>
      <c r="IJ121" s="41">
        <v>0.43482261538461542</v>
      </c>
      <c r="IK121" s="41">
        <v>0.19295129230769226</v>
      </c>
      <c r="IL121" s="41">
        <v>0.24214195384615381</v>
      </c>
      <c r="IM121" s="41">
        <v>0.25622135384615385</v>
      </c>
      <c r="IN121" s="41">
        <v>0.57723587692307676</v>
      </c>
      <c r="IO121" s="41">
        <v>0.54875059999999987</v>
      </c>
      <c r="IP121" s="41">
        <v>9.4579999999999997E-2</v>
      </c>
      <c r="IQ121" s="41">
        <v>1.5203544307692305</v>
      </c>
      <c r="IR121" s="41">
        <v>1.3171001692307693</v>
      </c>
      <c r="IS121" s="41">
        <v>0.55023390769230773</v>
      </c>
      <c r="IT121" s="41">
        <v>0.60364041538461521</v>
      </c>
      <c r="IU121" s="41">
        <v>0.64154600000000017</v>
      </c>
      <c r="IV121" s="41">
        <v>0.68379138461538447</v>
      </c>
      <c r="IW121" s="41">
        <v>20.573538461538451</v>
      </c>
      <c r="IX121" s="41">
        <v>20.596307692307693</v>
      </c>
      <c r="IY121" s="41">
        <v>21.426307692307681</v>
      </c>
      <c r="IZ121" s="41">
        <v>22.057846153846146</v>
      </c>
      <c r="JA121" s="41">
        <f t="shared" si="89"/>
        <v>0.85276923076922984</v>
      </c>
      <c r="JB121" s="41">
        <v>41.483692307692309</v>
      </c>
      <c r="JC121" s="41">
        <f t="shared" si="90"/>
        <v>105.36857846153846</v>
      </c>
      <c r="JD121" s="41">
        <v>112</v>
      </c>
      <c r="JE121" s="41">
        <f t="shared" si="91"/>
        <v>6.631421538461538</v>
      </c>
      <c r="JF121" s="41">
        <v>0.61277249999999983</v>
      </c>
      <c r="JG121" s="41">
        <v>0.31898500000000002</v>
      </c>
      <c r="JH121" s="41">
        <v>0.15480750000000004</v>
      </c>
      <c r="JI121" s="41">
        <v>0.55500249999999995</v>
      </c>
      <c r="JJ121" s="41">
        <v>0.17365250000000002</v>
      </c>
      <c r="JK121" s="41">
        <v>0.1296525</v>
      </c>
      <c r="JL121" s="41">
        <v>0.55780624999999995</v>
      </c>
      <c r="JM121" s="41">
        <v>0.52280515000000016</v>
      </c>
      <c r="JN121" s="41">
        <v>0.59795667500000005</v>
      </c>
      <c r="JO121" s="41">
        <v>0.56551352499999996</v>
      </c>
      <c r="JP121" s="41">
        <v>0.29544879999999996</v>
      </c>
      <c r="JQ121" s="41">
        <v>0.35395795000000002</v>
      </c>
      <c r="JR121" s="41">
        <v>0.31461089999999992</v>
      </c>
      <c r="JS121" s="41">
        <v>0.65016359999999984</v>
      </c>
      <c r="JT121" s="41">
        <v>0.62072484999999999</v>
      </c>
      <c r="JU121" s="41">
        <v>4.3999999999999997E-2</v>
      </c>
      <c r="JV121" s="41">
        <v>2.5730279250000008</v>
      </c>
      <c r="JW121" s="41">
        <v>2.2363852500000001</v>
      </c>
      <c r="JX121" s="41">
        <v>0.52480490000000013</v>
      </c>
      <c r="JY121" s="41">
        <v>0.56275817500000014</v>
      </c>
      <c r="JZ121" s="41">
        <v>0.63677185000000003</v>
      </c>
      <c r="KA121" s="41">
        <v>0.66451155000000006</v>
      </c>
      <c r="KB121" s="41">
        <v>23.984999999999996</v>
      </c>
      <c r="KC121" s="41">
        <v>20.260749999999994</v>
      </c>
      <c r="KD121" s="41">
        <v>20.672250000000002</v>
      </c>
      <c r="KE121" s="41">
        <v>21.227499999999999</v>
      </c>
      <c r="KF121" s="41">
        <f t="shared" si="92"/>
        <v>-3.3127499999999941</v>
      </c>
      <c r="KG121" s="41">
        <v>43.557000000000002</v>
      </c>
      <c r="KH121" s="41">
        <f t="shared" si="93"/>
        <v>110.63478000000001</v>
      </c>
      <c r="KI121" s="41">
        <v>120</v>
      </c>
      <c r="KJ121" s="41">
        <f t="shared" si="94"/>
        <v>9.3652199999999937</v>
      </c>
      <c r="KK121" s="41">
        <v>0.38435384615384616</v>
      </c>
      <c r="KL121" s="41">
        <v>0.17513076923076923</v>
      </c>
      <c r="KM121" s="41">
        <v>6.4238461538461536E-2</v>
      </c>
      <c r="KN121" s="41">
        <v>0.34981025641025643</v>
      </c>
      <c r="KO121" s="41">
        <v>8.3764102564102591E-2</v>
      </c>
      <c r="KP121" s="41">
        <v>6.6592307692307715E-2</v>
      </c>
      <c r="KQ121" s="41">
        <v>0.64022607692307709</v>
      </c>
      <c r="KR121" s="41">
        <v>0.61202276923076926</v>
      </c>
      <c r="KS121" s="41">
        <v>0.71346938461538478</v>
      </c>
      <c r="KT121" s="41">
        <v>0.68982682051282052</v>
      </c>
      <c r="KU121" s="41">
        <v>0.35346928205128197</v>
      </c>
      <c r="KV121" s="41">
        <v>0.46689715384615382</v>
      </c>
      <c r="KW121" s="41">
        <v>0.37245466666666677</v>
      </c>
      <c r="KX121" s="41">
        <v>0.70353305128205124</v>
      </c>
      <c r="KY121" s="41">
        <v>0.6791741025641026</v>
      </c>
      <c r="KZ121" s="41">
        <v>1.7171794871794873E-2</v>
      </c>
      <c r="LA121" s="41">
        <v>3.6452536410256404</v>
      </c>
      <c r="LB121" s="41">
        <v>3.2255599487179487</v>
      </c>
      <c r="LC121" s="41">
        <v>0.52193148717948712</v>
      </c>
      <c r="LD121" s="41">
        <v>0.5810610256410258</v>
      </c>
      <c r="LE121" s="41">
        <v>0.65060902564102541</v>
      </c>
      <c r="LF121" s="41">
        <v>0.69382146153846136</v>
      </c>
      <c r="LG121" s="41">
        <v>19.246666666666666</v>
      </c>
      <c r="LH121" s="41">
        <v>15.954102564102564</v>
      </c>
      <c r="LI121" s="41">
        <v>16.345897435897434</v>
      </c>
      <c r="LJ121" s="41">
        <v>16.146666666666668</v>
      </c>
      <c r="LK121" s="41">
        <f t="shared" si="95"/>
        <v>-2.9007692307692317</v>
      </c>
      <c r="LL121" s="41">
        <v>56.917948717948697</v>
      </c>
      <c r="LM121" s="41">
        <f t="shared" si="96"/>
        <v>144.5715897435897</v>
      </c>
      <c r="LN121" s="41">
        <v>150</v>
      </c>
      <c r="LO121" s="41">
        <f t="shared" si="97"/>
        <v>5.4284102564103023</v>
      </c>
      <c r="LP121" s="41">
        <v>0.42874285714285715</v>
      </c>
      <c r="LQ121" s="41">
        <v>0.16056666666666666</v>
      </c>
      <c r="LR121" s="41">
        <v>3.8590476190476189E-2</v>
      </c>
      <c r="LS121" s="41">
        <v>0.39476428571428573</v>
      </c>
      <c r="LT121" s="41">
        <v>6.2866666666666682E-2</v>
      </c>
      <c r="LU121" s="41">
        <v>5.5592857142857145E-2</v>
      </c>
      <c r="LV121" s="41">
        <v>0.74324040476190489</v>
      </c>
      <c r="LW121" s="41">
        <v>0.72429592857142866</v>
      </c>
      <c r="LX121" s="41">
        <v>0.83453438095238097</v>
      </c>
      <c r="LY121" s="41">
        <v>0.82168309523809535</v>
      </c>
      <c r="LZ121" s="41">
        <v>0.43733397619047615</v>
      </c>
      <c r="MA121" s="41">
        <v>0.61291645238095249</v>
      </c>
      <c r="MB121" s="41">
        <v>0.45341850000000006</v>
      </c>
      <c r="MC121" s="41">
        <v>0.76933842857142865</v>
      </c>
      <c r="MD121" s="41">
        <v>0.75221361904761908</v>
      </c>
      <c r="ME121" s="41">
        <v>7.2738095238095227E-3</v>
      </c>
      <c r="MF121" s="41">
        <v>5.8532735000000011</v>
      </c>
      <c r="MG121" s="41">
        <v>5.3129053333333323</v>
      </c>
      <c r="MH121" s="41">
        <v>0.54333400000000021</v>
      </c>
      <c r="MI121" s="41">
        <v>0.60951409523809541</v>
      </c>
      <c r="MJ121" s="41">
        <v>0.68476011904761913</v>
      </c>
      <c r="MK121" s="41">
        <v>0.73039111904761911</v>
      </c>
      <c r="ML121" s="41">
        <v>22.415952380952366</v>
      </c>
      <c r="MM121" s="41">
        <v>20.287380952380953</v>
      </c>
      <c r="MN121" s="41">
        <v>20.182380952380949</v>
      </c>
      <c r="MO121" s="41">
        <v>20.693333333333335</v>
      </c>
      <c r="MP121" s="41">
        <f t="shared" si="98"/>
        <v>-2.2335714285714161</v>
      </c>
      <c r="MQ121" s="41">
        <v>58.877380952380939</v>
      </c>
      <c r="MR121" s="41">
        <f t="shared" si="99"/>
        <v>149.54854761904758</v>
      </c>
      <c r="MS121" s="41">
        <v>150</v>
      </c>
      <c r="MT121" s="41">
        <f t="shared" si="100"/>
        <v>0.4514523809524178</v>
      </c>
      <c r="MU121" s="41">
        <v>0.40296486486486488</v>
      </c>
      <c r="MV121" s="41">
        <v>0.14901081081081083</v>
      </c>
      <c r="MW121" s="41">
        <v>3.2986486486486492E-2</v>
      </c>
      <c r="MX121" s="41">
        <v>0.35775405405405414</v>
      </c>
      <c r="MY121" s="41">
        <v>5.3056756756756758E-2</v>
      </c>
      <c r="MZ121" s="41">
        <v>4.5254054054054062E-2</v>
      </c>
      <c r="NA121" s="41">
        <v>0.76599448648648649</v>
      </c>
      <c r="NB121" s="41">
        <v>0.74061759459459475</v>
      </c>
      <c r="NC121" s="41">
        <v>0.84811916216216232</v>
      </c>
      <c r="ND121" s="41">
        <v>0.83090183783783789</v>
      </c>
      <c r="NE121" s="41">
        <v>0.47491551351351352</v>
      </c>
      <c r="NF121" s="41">
        <v>0.63820410810810801</v>
      </c>
      <c r="NG121" s="41">
        <v>0.45861775675675687</v>
      </c>
      <c r="NH121" s="41">
        <v>0.79723905405405404</v>
      </c>
      <c r="NI121" s="41">
        <v>0.77476197297297311</v>
      </c>
      <c r="NJ121" s="41">
        <v>7.8027027027027032E-3</v>
      </c>
      <c r="NK121" s="41">
        <v>6.6643327297297308</v>
      </c>
      <c r="NL121" s="41">
        <v>5.8038392702702684</v>
      </c>
      <c r="NM121" s="41">
        <v>0.54089213513513512</v>
      </c>
      <c r="NN121" s="41">
        <v>0.59826745945945936</v>
      </c>
      <c r="NO121" s="41">
        <v>0.68436689189189182</v>
      </c>
      <c r="NP121" s="41">
        <v>0.72382264864864854</v>
      </c>
      <c r="NQ121" s="41">
        <v>23.11</v>
      </c>
      <c r="NR121" s="41">
        <v>19.405945945945952</v>
      </c>
      <c r="NS121" s="41">
        <v>19.994324324324328</v>
      </c>
      <c r="NT121" s="41">
        <v>20.668918918918923</v>
      </c>
      <c r="NU121" s="41">
        <f t="shared" si="101"/>
        <v>-3.1156756756756714</v>
      </c>
      <c r="NV121" s="41">
        <v>72.575945945945975</v>
      </c>
      <c r="NW121" s="41">
        <f t="shared" si="102"/>
        <v>184.34290270270279</v>
      </c>
      <c r="NX121" s="41">
        <v>174</v>
      </c>
      <c r="NY121" s="41">
        <f t="shared" si="103"/>
        <v>-10.342902702702787</v>
      </c>
      <c r="NZ121" s="41">
        <v>0.39486571428571415</v>
      </c>
      <c r="OA121" s="41">
        <v>0.14353428571428575</v>
      </c>
      <c r="OB121" s="41">
        <v>3.0302857142857135E-2</v>
      </c>
      <c r="OC121" s="41">
        <v>0.3547514285714285</v>
      </c>
      <c r="OD121" s="41">
        <v>5.1031428571428568E-2</v>
      </c>
      <c r="OE121" s="41">
        <v>4.4328571428571432E-2</v>
      </c>
      <c r="OF121" s="41">
        <v>0.76930980000000027</v>
      </c>
      <c r="OG121" s="41">
        <v>0.74694379999999994</v>
      </c>
      <c r="OH121" s="41">
        <v>0.85647360000000006</v>
      </c>
      <c r="OI121" s="41">
        <v>0.84190500000000024</v>
      </c>
      <c r="OJ121" s="41">
        <v>0.47467397142857137</v>
      </c>
      <c r="OK121" s="41">
        <v>0.65068982857142843</v>
      </c>
      <c r="OL121" s="41">
        <v>0.46450688571428572</v>
      </c>
      <c r="OM121" s="41">
        <v>0.79693751428571435</v>
      </c>
      <c r="ON121" s="41">
        <v>0.77692348571428571</v>
      </c>
      <c r="OO121" s="41">
        <v>6.7028571428571423E-3</v>
      </c>
      <c r="OP121" s="41">
        <v>6.7766895142857138</v>
      </c>
      <c r="OQ121" s="41">
        <v>5.9883079714285712</v>
      </c>
      <c r="OR121" s="41">
        <v>0.54229031428571406</v>
      </c>
      <c r="OS121" s="41">
        <v>0.60337082857142843</v>
      </c>
      <c r="OT121" s="41">
        <v>0.68633351428571421</v>
      </c>
      <c r="OU121" s="41">
        <v>0.72812551428571426</v>
      </c>
      <c r="OV121" s="41">
        <v>14.857999999999995</v>
      </c>
      <c r="OW121" s="41">
        <v>12.120571428571429</v>
      </c>
      <c r="OX121" s="41">
        <v>12.456571428571429</v>
      </c>
      <c r="OY121" s="41">
        <v>13.117142857142857</v>
      </c>
      <c r="OZ121" s="41">
        <f t="shared" si="104"/>
        <v>-2.4014285714285659</v>
      </c>
      <c r="PA121" s="41">
        <v>35.201142857142862</v>
      </c>
      <c r="PB121" s="41">
        <f t="shared" si="105"/>
        <v>89.410902857142872</v>
      </c>
      <c r="PC121" s="41">
        <v>184</v>
      </c>
      <c r="PD121" s="41">
        <f t="shared" si="106"/>
        <v>94.589097142857128</v>
      </c>
      <c r="PE121" s="41">
        <v>0.44428490566037732</v>
      </c>
      <c r="PF121" s="41">
        <v>0.13646792452830186</v>
      </c>
      <c r="PG121" s="41">
        <v>3.8635849056603763E-2</v>
      </c>
      <c r="PH121" s="41">
        <v>0.39149811320754724</v>
      </c>
      <c r="PI121" s="41">
        <v>5.8300000000000012E-2</v>
      </c>
      <c r="PJ121" s="41">
        <v>5.5341509433962273E-2</v>
      </c>
      <c r="PK121" s="41">
        <v>0.766922150943396</v>
      </c>
      <c r="PL121" s="41">
        <v>0.73941886792452827</v>
      </c>
      <c r="PM121" s="41">
        <v>0.83889943396226407</v>
      </c>
      <c r="PN121" s="41">
        <v>0.81897158490566024</v>
      </c>
      <c r="PO121" s="41">
        <v>0.39983900000000006</v>
      </c>
      <c r="PP121" s="41">
        <v>0.55731909433962279</v>
      </c>
      <c r="PQ121" s="41">
        <v>0.52857343396226442</v>
      </c>
      <c r="PR121" s="41">
        <v>0.77731190566037733</v>
      </c>
      <c r="PS121" s="41">
        <v>0.75094516981132065</v>
      </c>
      <c r="PT121" s="41">
        <v>2.9584905660377352E-3</v>
      </c>
      <c r="PU121" s="41">
        <v>6.6381769433962283</v>
      </c>
      <c r="PV121" s="41">
        <v>5.7276668490566029</v>
      </c>
      <c r="PW121" s="41">
        <v>0.62957113207547155</v>
      </c>
      <c r="PX121" s="41">
        <v>0.68868839622641509</v>
      </c>
      <c r="PY121" s="41">
        <v>0.75663156603773607</v>
      </c>
      <c r="PZ121" s="41">
        <v>0.79529167924528266</v>
      </c>
      <c r="QA121" s="41">
        <v>24.094150943396247</v>
      </c>
      <c r="QB121" s="41">
        <v>19.381132075471708</v>
      </c>
      <c r="QC121" s="41">
        <v>19.553584905660372</v>
      </c>
      <c r="QD121" s="41">
        <v>19.908113207547178</v>
      </c>
      <c r="QE121" s="41">
        <f t="shared" si="107"/>
        <v>-4.540566037735875</v>
      </c>
      <c r="QF121" s="41">
        <v>51.582830188679232</v>
      </c>
      <c r="QG121" s="41">
        <f t="shared" si="108"/>
        <v>131.02038867924526</v>
      </c>
      <c r="QH121" s="41">
        <v>185</v>
      </c>
      <c r="QI121" s="41">
        <f t="shared" si="109"/>
        <v>53.979611320754742</v>
      </c>
      <c r="QJ121" s="41">
        <v>0.40405714285714278</v>
      </c>
      <c r="QK121" s="41">
        <v>0.17411142857142853</v>
      </c>
      <c r="QL121" s="41">
        <v>4.5782857142857139E-2</v>
      </c>
      <c r="QM121" s="41">
        <v>0.28398571428571423</v>
      </c>
      <c r="QN121" s="41">
        <v>5.5579999999999997E-2</v>
      </c>
      <c r="QO121" s="41">
        <v>5.7502857142857154E-2</v>
      </c>
      <c r="QP121" s="41">
        <v>0.75742622857142849</v>
      </c>
      <c r="QQ121" s="41">
        <v>0.67213491428571415</v>
      </c>
      <c r="QR121" s="41">
        <v>0.79563631428571424</v>
      </c>
      <c r="QS121" s="41">
        <v>0.72188057142857132</v>
      </c>
      <c r="QT121" s="41">
        <v>0.51542751428571421</v>
      </c>
      <c r="QU121" s="41">
        <v>0.58292528571428581</v>
      </c>
      <c r="QV121" s="41">
        <v>0.3971268</v>
      </c>
      <c r="QW121" s="41">
        <v>0.75019437142857137</v>
      </c>
      <c r="QX121" s="41">
        <v>0.66288657142857144</v>
      </c>
      <c r="QY121" s="41">
        <v>-1.9228571428571424E-3</v>
      </c>
      <c r="QZ121" s="41">
        <v>6.2830909714285736</v>
      </c>
      <c r="RA121" s="41">
        <v>4.1211872285714284</v>
      </c>
      <c r="RB121" s="41">
        <v>0.49904520000000008</v>
      </c>
      <c r="RC121" s="41">
        <v>0.52424977142857154</v>
      </c>
      <c r="RD121" s="41">
        <v>0.64106211428571414</v>
      </c>
      <c r="RE121" s="41">
        <v>0.65908482857142869</v>
      </c>
      <c r="RF121" s="41">
        <v>24.347999999999992</v>
      </c>
      <c r="RG121" s="41">
        <v>20.426000000000005</v>
      </c>
      <c r="RH121" s="41">
        <v>20.64714285714286</v>
      </c>
      <c r="RI121" s="41">
        <v>21.480857142857136</v>
      </c>
      <c r="RJ121" s="41">
        <f t="shared" si="110"/>
        <v>-3.7008571428571315</v>
      </c>
      <c r="RK121" s="41">
        <v>50.620000000000005</v>
      </c>
      <c r="RL121" s="41">
        <f t="shared" si="111"/>
        <v>128.57480000000001</v>
      </c>
      <c r="RM121" s="41">
        <v>197</v>
      </c>
      <c r="RN121" s="41">
        <f t="shared" si="112"/>
        <v>68.42519999999999</v>
      </c>
      <c r="RO121" s="41">
        <v>0.37696388888888893</v>
      </c>
      <c r="RP121" s="41">
        <v>0.11613888888888892</v>
      </c>
      <c r="RQ121" s="41">
        <v>3.7152777777777785E-2</v>
      </c>
      <c r="RR121" s="41">
        <v>0.25709166666666672</v>
      </c>
      <c r="RS121" s="41">
        <v>5.0130555555555546E-2</v>
      </c>
      <c r="RT121" s="41">
        <v>4.9255555555555559E-2</v>
      </c>
      <c r="RU121" s="41">
        <v>0.76447750000000014</v>
      </c>
      <c r="RV121" s="41">
        <v>0.67306236111111128</v>
      </c>
      <c r="RW121" s="41">
        <v>0.81966127777777753</v>
      </c>
      <c r="RX121" s="41">
        <v>0.74702719444444432</v>
      </c>
      <c r="RY121" s="41">
        <v>0.39602763888888881</v>
      </c>
      <c r="RZ121" s="41">
        <v>0.51437716666666677</v>
      </c>
      <c r="SA121" s="41">
        <v>0.52845219444444458</v>
      </c>
      <c r="SB121" s="41">
        <v>0.76811127777777777</v>
      </c>
      <c r="SC121" s="41">
        <v>0.67798824999999985</v>
      </c>
      <c r="SD121" s="41">
        <v>8.7500000000000002E-4</v>
      </c>
      <c r="SE121" s="41">
        <v>6.5450675833333332</v>
      </c>
      <c r="SF121" s="41">
        <v>4.1446141944444443</v>
      </c>
      <c r="SG121" s="41">
        <v>0.64481702777777794</v>
      </c>
      <c r="SH121" s="41">
        <v>0.69134041666666646</v>
      </c>
      <c r="SI121" s="41">
        <v>0.76727099999999981</v>
      </c>
      <c r="SJ121" s="41">
        <v>0.7976833333333333</v>
      </c>
      <c r="SK121" s="41">
        <v>30.083333333333339</v>
      </c>
      <c r="SL121" s="41">
        <v>24.365000000000009</v>
      </c>
      <c r="SM121" s="41">
        <v>24.427499999999998</v>
      </c>
      <c r="SN121" s="41">
        <v>25.92444444444444</v>
      </c>
      <c r="SO121" s="41">
        <f t="shared" si="113"/>
        <v>-5.6558333333333408</v>
      </c>
      <c r="SP121" s="42">
        <v>59.969999999999992</v>
      </c>
      <c r="SQ121" s="42">
        <f t="shared" si="114"/>
        <v>152.32379999999998</v>
      </c>
      <c r="SR121" s="42">
        <v>202.5</v>
      </c>
      <c r="SS121" s="42">
        <f t="shared" si="115"/>
        <v>50.176200000000023</v>
      </c>
      <c r="ST121" s="41">
        <v>0.36852941176470588</v>
      </c>
      <c r="SU121" s="41">
        <v>0.11954117647058823</v>
      </c>
      <c r="SV121" s="41">
        <v>4.5223529411764718E-2</v>
      </c>
      <c r="SW121" s="41">
        <v>0.25782941176470586</v>
      </c>
      <c r="SX121" s="41">
        <v>5.4847058823529415E-2</v>
      </c>
      <c r="SY121" s="41">
        <v>4.8100000000000004E-2</v>
      </c>
      <c r="SZ121" s="41">
        <v>0.74055329411764714</v>
      </c>
      <c r="TA121" s="41">
        <v>0.64880758823529427</v>
      </c>
      <c r="TB121" s="41">
        <v>0.78084191176470585</v>
      </c>
      <c r="TC121" s="41">
        <v>0.70128320588235293</v>
      </c>
      <c r="TD121" s="41">
        <v>0.36942100000000005</v>
      </c>
      <c r="TE121" s="41">
        <v>0.44910485294117641</v>
      </c>
      <c r="TF121" s="41">
        <v>0.51048226470588232</v>
      </c>
      <c r="TG121" s="41">
        <v>0.76853547058823513</v>
      </c>
      <c r="TH121" s="41">
        <v>0.68546867647058829</v>
      </c>
      <c r="TI121" s="41">
        <v>6.7470588235294098E-3</v>
      </c>
      <c r="TJ121" s="41">
        <v>5.7549364705882349</v>
      </c>
      <c r="TK121" s="41">
        <v>3.7227150294117655</v>
      </c>
      <c r="TL121" s="41">
        <v>0.65425997058823526</v>
      </c>
      <c r="TM121" s="41">
        <v>0.68952241176470586</v>
      </c>
      <c r="TN121" s="41">
        <v>0.77046114705882351</v>
      </c>
      <c r="TO121" s="41">
        <v>0.79383547058823534</v>
      </c>
      <c r="TP121" s="41">
        <v>32.402058823529423</v>
      </c>
      <c r="TQ121" s="41">
        <v>26.142941176470586</v>
      </c>
      <c r="TR121" s="41">
        <v>26.707352941176474</v>
      </c>
      <c r="TS121" s="41">
        <v>27.985294117647058</v>
      </c>
      <c r="TT121" s="41">
        <f t="shared" si="127"/>
        <v>-5.6947058823529488</v>
      </c>
      <c r="TU121" s="41">
        <v>55.691764705882342</v>
      </c>
      <c r="TV121" s="41">
        <f t="shared" si="128"/>
        <v>141.45708235294114</v>
      </c>
      <c r="TW121" s="41">
        <v>207</v>
      </c>
      <c r="TX121" s="41">
        <f t="shared" si="129"/>
        <v>65.542917647058857</v>
      </c>
      <c r="TY121" s="41">
        <v>0.3774642857142857</v>
      </c>
      <c r="TZ121" s="41">
        <v>0.12500714285714284</v>
      </c>
      <c r="UA121" s="41">
        <v>4.8289285714285722E-2</v>
      </c>
      <c r="UB121" s="41">
        <v>0.2511964285714286</v>
      </c>
      <c r="UC121" s="41">
        <v>6.2228571428571425E-2</v>
      </c>
      <c r="UD121" s="41">
        <v>5.1296428571428583E-2</v>
      </c>
      <c r="UE121" s="41">
        <v>0.71654925000000003</v>
      </c>
      <c r="UF121" s="41">
        <v>0.60219724999999991</v>
      </c>
      <c r="UG121" s="41">
        <v>0.77183817857142856</v>
      </c>
      <c r="UH121" s="41">
        <v>0.67717760714285713</v>
      </c>
      <c r="UI121" s="41">
        <v>0.33376235714285718</v>
      </c>
      <c r="UJ121" s="41">
        <v>0.44047110714285703</v>
      </c>
      <c r="UK121" s="41">
        <v>0.50261003571428564</v>
      </c>
      <c r="UL121" s="41">
        <v>0.75927164285714321</v>
      </c>
      <c r="UM121" s="41">
        <v>0.66086457142857136</v>
      </c>
      <c r="UN121" s="41">
        <v>1.0932142857142859E-2</v>
      </c>
      <c r="UO121" s="41">
        <v>5.0758286071428556</v>
      </c>
      <c r="UP121" s="41">
        <v>3.05768225</v>
      </c>
      <c r="UQ121" s="41">
        <v>0.6519285714285713</v>
      </c>
      <c r="UR121" s="41">
        <v>0.70165303571428572</v>
      </c>
      <c r="US121" s="41">
        <v>0.76790999999999998</v>
      </c>
      <c r="UT121" s="41">
        <v>0.80095671428571447</v>
      </c>
      <c r="UU121" s="41">
        <v>31.352142857142859</v>
      </c>
      <c r="UV121" s="41">
        <v>26.184285714285714</v>
      </c>
      <c r="UW121" s="41">
        <v>26.001428571428566</v>
      </c>
      <c r="UX121" s="41">
        <v>27.076785714285709</v>
      </c>
      <c r="UY121" s="41">
        <f t="shared" si="116"/>
        <v>-5.3507142857142931</v>
      </c>
      <c r="UZ121" s="42">
        <v>75.282499999999999</v>
      </c>
      <c r="VA121" s="42">
        <f t="shared" si="117"/>
        <v>191.21754999999999</v>
      </c>
      <c r="VB121" s="42">
        <v>206</v>
      </c>
      <c r="VC121" s="42">
        <f t="shared" si="118"/>
        <v>14.782450000000011</v>
      </c>
      <c r="VD121" s="41">
        <f t="shared" si="124"/>
        <v>21.065970057973992</v>
      </c>
      <c r="VE121" s="41">
        <f t="shared" si="125"/>
        <v>21.467874387368418</v>
      </c>
      <c r="VF121" s="41">
        <f t="shared" si="130"/>
        <v>2.3207727442233357</v>
      </c>
    </row>
    <row r="122" spans="1:578" x14ac:dyDescent="0.25">
      <c r="A122" s="4">
        <v>3</v>
      </c>
      <c r="B122" s="4">
        <v>13</v>
      </c>
      <c r="C122" s="28">
        <v>1301</v>
      </c>
      <c r="D122" s="42">
        <v>-9999</v>
      </c>
      <c r="E122" s="4">
        <v>25</v>
      </c>
      <c r="F122" s="4">
        <v>1</v>
      </c>
      <c r="G122" s="4">
        <v>48.8</v>
      </c>
      <c r="H122" s="40">
        <v>134.64367088607594</v>
      </c>
      <c r="I122" s="40">
        <f t="shared" si="73"/>
        <v>183.44367088607595</v>
      </c>
      <c r="J122" s="41">
        <f t="shared" si="74"/>
        <v>0.3794077991439006</v>
      </c>
      <c r="K122" s="4" t="s">
        <v>7</v>
      </c>
      <c r="L122" s="42">
        <v>150</v>
      </c>
      <c r="M122" s="42">
        <f t="shared" si="122"/>
        <v>168.00000000000003</v>
      </c>
      <c r="N122" s="40">
        <v>58.4</v>
      </c>
      <c r="O122" s="40">
        <v>19.439999999999998</v>
      </c>
      <c r="P122" s="40">
        <v>22.160000000000004</v>
      </c>
      <c r="Q122" s="40">
        <v>48.4</v>
      </c>
      <c r="R122" s="40">
        <v>21.439999999999998</v>
      </c>
      <c r="S122" s="40">
        <v>30.160000000000004</v>
      </c>
      <c r="T122" s="40">
        <v>54.400000000000006</v>
      </c>
      <c r="U122" s="40">
        <v>23.439999999999998</v>
      </c>
      <c r="V122" s="40">
        <v>22.160000000000004</v>
      </c>
      <c r="W122" s="40">
        <v>50.4</v>
      </c>
      <c r="X122" s="40">
        <v>21.439999999999998</v>
      </c>
      <c r="Y122" s="40">
        <v>28.16</v>
      </c>
      <c r="Z122" s="40">
        <v>62.4</v>
      </c>
      <c r="AA122" s="40">
        <v>17.439999999999998</v>
      </c>
      <c r="AB122" s="40">
        <v>20.160000000000004</v>
      </c>
      <c r="AC122" s="40">
        <v>70.400000000000006</v>
      </c>
      <c r="AD122" s="40">
        <v>15.439999999999998</v>
      </c>
      <c r="AE122" s="40">
        <v>14.160000000000004</v>
      </c>
      <c r="AF122" s="42">
        <v>-9999</v>
      </c>
      <c r="AG122" s="42">
        <v>-9999</v>
      </c>
      <c r="AH122" s="42">
        <v>-9999</v>
      </c>
      <c r="AI122" s="42">
        <v>-9999</v>
      </c>
      <c r="AJ122" s="42">
        <v>-9999</v>
      </c>
      <c r="AK122" s="42">
        <v>-9999</v>
      </c>
      <c r="AL122" s="42">
        <v>-9999</v>
      </c>
      <c r="AM122" s="42">
        <v>-9999</v>
      </c>
      <c r="AN122" s="42">
        <v>-9999</v>
      </c>
      <c r="AO122" s="42">
        <v>-9999</v>
      </c>
      <c r="AP122" s="42">
        <v>-9999</v>
      </c>
      <c r="AQ122" s="42">
        <v>-9999</v>
      </c>
      <c r="AR122" s="42">
        <v>-9999</v>
      </c>
      <c r="AS122" s="42">
        <v>-9999</v>
      </c>
      <c r="AT122" s="42">
        <v>-9999</v>
      </c>
      <c r="AU122" s="42">
        <v>-9999</v>
      </c>
      <c r="AV122" s="42">
        <v>-9999</v>
      </c>
      <c r="AW122" s="42">
        <v>-9999</v>
      </c>
      <c r="AX122" s="42">
        <v>-9999</v>
      </c>
      <c r="AY122" s="42">
        <v>-9999</v>
      </c>
      <c r="AZ122" s="41">
        <v>8.1773496847227047</v>
      </c>
      <c r="BA122" s="41">
        <v>1.6971929126020309</v>
      </c>
      <c r="BB122" s="41">
        <v>1.2071029529130086</v>
      </c>
      <c r="BC122" s="41">
        <v>0.76104257859132507</v>
      </c>
      <c r="BD122" s="41">
        <v>0.73817190983403513</v>
      </c>
      <c r="BE122" s="41">
        <v>1.0475905417539659</v>
      </c>
      <c r="BF122" s="41">
        <v>0.96730988640309556</v>
      </c>
      <c r="BG122" s="41">
        <f>(2*AZ122)+(2*BA122)+(4*BB122)</f>
        <v>24.577497006301506</v>
      </c>
      <c r="BH122" s="41">
        <f>BG122+(4*BC122)</f>
        <v>27.621667320666806</v>
      </c>
      <c r="BI122" s="41">
        <f>(BH122+(BD122*4))</f>
        <v>30.574354960002946</v>
      </c>
      <c r="BJ122" s="41">
        <f>(BD122*4)</f>
        <v>2.9526876393361405</v>
      </c>
      <c r="BK122" s="41">
        <f>(BE122*4)</f>
        <v>4.1903621670158637</v>
      </c>
      <c r="BL122" s="41">
        <f>(BF122*4)</f>
        <v>3.8692395456123823</v>
      </c>
      <c r="BM122" s="41">
        <f>SUM(BJ122:BL122)</f>
        <v>11.012289351964387</v>
      </c>
      <c r="BN122" s="41">
        <v>8.9171342038627674</v>
      </c>
      <c r="BO122" s="41">
        <v>2.9564005574357952</v>
      </c>
      <c r="BP122" s="41">
        <v>1.7557861133280126</v>
      </c>
      <c r="BQ122" s="41">
        <v>3.3774373259052926</v>
      </c>
      <c r="BR122" s="41">
        <v>4.0376517215754273</v>
      </c>
      <c r="BS122" s="41">
        <v>2.5092287738202135</v>
      </c>
      <c r="BT122" s="41">
        <v>3.2442085420903819</v>
      </c>
      <c r="BU122" s="41">
        <f>(2*BN122)+(2*BO122)+(4*BP122)</f>
        <v>30.770213975909176</v>
      </c>
      <c r="BV122" s="41">
        <f>BU122+(4*BQ122)</f>
        <v>44.279963279530349</v>
      </c>
      <c r="BW122" s="41">
        <f>(BV122+(BR122*4))</f>
        <v>60.430570165832059</v>
      </c>
      <c r="BX122" s="41">
        <f>(BR122*4)</f>
        <v>16.150606886301709</v>
      </c>
      <c r="BY122" s="41">
        <f>(BS122*4)</f>
        <v>10.036915095280854</v>
      </c>
      <c r="BZ122" s="41">
        <f>(BT122*4)</f>
        <v>12.976834168361528</v>
      </c>
      <c r="CA122" s="42">
        <v>-9999</v>
      </c>
      <c r="CB122" s="42">
        <v>-9999</v>
      </c>
      <c r="CC122" s="42">
        <v>-9999</v>
      </c>
      <c r="CD122" s="8">
        <v>11.09</v>
      </c>
      <c r="CE122" s="25">
        <f t="shared" si="123"/>
        <v>739.33333333333337</v>
      </c>
      <c r="CF122" s="4">
        <v>3.34</v>
      </c>
      <c r="CG122" s="41">
        <f t="shared" si="121"/>
        <v>24.693733333333334</v>
      </c>
      <c r="CH122" s="37">
        <v>31.15</v>
      </c>
      <c r="CI122" s="25">
        <f>(CH122/1000)*(10000/(0.5*2*0.15))</f>
        <v>2076.6666666666665</v>
      </c>
      <c r="CJ122" s="43">
        <v>2.35</v>
      </c>
      <c r="CK122" s="41">
        <f>CI122*CJ122/100</f>
        <v>48.801666666666662</v>
      </c>
      <c r="CL122" s="38">
        <v>86.73</v>
      </c>
      <c r="CM122" s="25">
        <f>(CL122/1000)*(10000/(0.5*2*0.15))</f>
        <v>5782.0000000000009</v>
      </c>
      <c r="CN122" s="43">
        <v>2.04</v>
      </c>
      <c r="CO122" s="41">
        <f>CM122*CN122/100</f>
        <v>117.95280000000002</v>
      </c>
      <c r="CP122" s="38">
        <v>126.05</v>
      </c>
      <c r="CQ122" s="25">
        <f>(CP122/1000)*(10000/(0.5*2*0.15))</f>
        <v>8403.3333333333339</v>
      </c>
      <c r="CR122" s="43">
        <v>1.58</v>
      </c>
      <c r="CS122" s="41">
        <f>CQ122*CR122/100</f>
        <v>132.77266666666668</v>
      </c>
      <c r="CT122" s="8">
        <v>282.39</v>
      </c>
      <c r="CU122" s="8">
        <v>4.5278851463279919</v>
      </c>
      <c r="CV122" s="8">
        <v>4.1205150000000001</v>
      </c>
      <c r="CW122" s="8">
        <v>685.326955489787</v>
      </c>
      <c r="CX122" s="25">
        <f t="shared" si="126"/>
        <v>685.326955489787</v>
      </c>
      <c r="CY122" s="25">
        <f t="shared" si="75"/>
        <v>613.89130434782601</v>
      </c>
      <c r="CZ122" s="25">
        <f>CX122/(CQ122)</f>
        <v>8.1554179550549818E-2</v>
      </c>
      <c r="DA122" s="43">
        <v>3.13</v>
      </c>
      <c r="DB122" s="41">
        <f t="shared" si="76"/>
        <v>21.450733706830334</v>
      </c>
      <c r="DC122" s="41">
        <v>62.4</v>
      </c>
      <c r="DD122" s="41">
        <v>1215</v>
      </c>
      <c r="DE122" s="41">
        <f t="shared" si="70"/>
        <v>51.358024691358025</v>
      </c>
      <c r="DF122" s="41">
        <v>2.5</v>
      </c>
      <c r="DG122" s="41">
        <v>0.79518857142857113</v>
      </c>
      <c r="DH122" s="41">
        <v>0.58802285714285729</v>
      </c>
      <c r="DI122" s="41">
        <v>0.50258000000000014</v>
      </c>
      <c r="DJ122" s="41">
        <v>0.76180857142857139</v>
      </c>
      <c r="DK122" s="41">
        <v>0.51509142857142864</v>
      </c>
      <c r="DL122" s="41">
        <v>0.32157714285714284</v>
      </c>
      <c r="DM122" s="41">
        <v>0.21370482857142858</v>
      </c>
      <c r="DN122" s="41">
        <v>0.19312531428571428</v>
      </c>
      <c r="DO122" s="41">
        <v>0.22522628571428571</v>
      </c>
      <c r="DP122" s="41">
        <v>0.2047513142857143</v>
      </c>
      <c r="DQ122" s="41">
        <v>6.6187085714285734E-2</v>
      </c>
      <c r="DR122" s="41">
        <v>7.8260742857142851E-2</v>
      </c>
      <c r="DS122" s="41">
        <v>0.14963019999999999</v>
      </c>
      <c r="DT122" s="41">
        <v>0.42391902857142855</v>
      </c>
      <c r="DU122" s="41">
        <v>0.40614831428571424</v>
      </c>
      <c r="DV122" s="41">
        <v>0.19351428571428572</v>
      </c>
      <c r="DW122" s="41">
        <v>0.5446245428571429</v>
      </c>
      <c r="DX122" s="41">
        <v>0.47974422857142857</v>
      </c>
      <c r="DY122" s="41">
        <v>0.66360622857142837</v>
      </c>
      <c r="DZ122" s="41">
        <v>0.70161088571428576</v>
      </c>
      <c r="EA122" s="41">
        <v>0.70695554285714279</v>
      </c>
      <c r="EB122" s="41">
        <v>0.73972277142857135</v>
      </c>
      <c r="EC122" s="41">
        <v>20.510857142857155</v>
      </c>
      <c r="ED122" s="41">
        <v>24.597714285714286</v>
      </c>
      <c r="EE122" s="41">
        <v>25.445714285714285</v>
      </c>
      <c r="EF122" s="41">
        <v>26.576571428571427</v>
      </c>
      <c r="EG122" s="41">
        <f t="shared" si="77"/>
        <v>4.9348571428571297</v>
      </c>
      <c r="EH122" s="41">
        <v>37.422285714285714</v>
      </c>
      <c r="EI122" s="42">
        <f t="shared" si="78"/>
        <v>95.052605714285718</v>
      </c>
      <c r="EJ122" s="4">
        <v>105</v>
      </c>
      <c r="EK122" s="40">
        <f t="shared" si="79"/>
        <v>9.9473942857142816</v>
      </c>
      <c r="EL122" s="41">
        <v>0.73286296296296294</v>
      </c>
      <c r="EM122" s="41">
        <v>0.52440925925925908</v>
      </c>
      <c r="EN122" s="41">
        <v>0.4350296296296296</v>
      </c>
      <c r="EO122" s="41">
        <v>0.6970685185185187</v>
      </c>
      <c r="EP122" s="41">
        <v>0.45393333333333341</v>
      </c>
      <c r="EQ122" s="41">
        <v>0.28169629629629628</v>
      </c>
      <c r="ER122" s="41">
        <v>0.2350932962962963</v>
      </c>
      <c r="ES122" s="41">
        <v>0.21142292592592588</v>
      </c>
      <c r="ET122" s="41">
        <v>0.25485994444444449</v>
      </c>
      <c r="EU122" s="41">
        <v>0.23140579629629632</v>
      </c>
      <c r="EV122" s="41">
        <v>7.2346092592592601E-2</v>
      </c>
      <c r="EW122" s="41">
        <v>9.3222777777777779E-2</v>
      </c>
      <c r="EX122" s="41">
        <v>0.16570077777777781</v>
      </c>
      <c r="EY122" s="41">
        <v>0.44447518518518508</v>
      </c>
      <c r="EZ122" s="41">
        <v>0.42425681481481475</v>
      </c>
      <c r="FA122" s="41">
        <v>0.17223703703703708</v>
      </c>
      <c r="FB122" s="41">
        <v>0.61885279629629641</v>
      </c>
      <c r="FC122" s="41">
        <v>0.53948685185185186</v>
      </c>
      <c r="FD122" s="41">
        <v>0.65221687037037035</v>
      </c>
      <c r="FE122" s="41">
        <v>0.71103905555555547</v>
      </c>
      <c r="FF122" s="41">
        <v>0.70134968518518526</v>
      </c>
      <c r="FG122" s="41">
        <v>0.75178940740740741</v>
      </c>
      <c r="FH122" s="41">
        <v>20.38055555555556</v>
      </c>
      <c r="FI122" s="41">
        <v>23.878518518518511</v>
      </c>
      <c r="FJ122" s="41">
        <v>24.091111111111111</v>
      </c>
      <c r="FK122" s="41">
        <v>24.775925925925929</v>
      </c>
      <c r="FL122" s="41">
        <f t="shared" si="80"/>
        <v>3.7105555555555512</v>
      </c>
      <c r="FM122" s="41">
        <v>39.496666666666677</v>
      </c>
      <c r="FN122" s="40">
        <f t="shared" si="81"/>
        <v>100.32153333333336</v>
      </c>
      <c r="FO122" s="4">
        <v>105</v>
      </c>
      <c r="FP122" s="40">
        <f t="shared" si="82"/>
        <v>4.6784666666666368</v>
      </c>
      <c r="FQ122" s="41">
        <v>0.74186981132075469</v>
      </c>
      <c r="FR122" s="41">
        <v>0.52271132075471705</v>
      </c>
      <c r="FS122" s="41">
        <v>0.405877358490566</v>
      </c>
      <c r="FT122" s="41">
        <v>0.71010566037735801</v>
      </c>
      <c r="FU122" s="41">
        <v>0.4298283018867925</v>
      </c>
      <c r="FV122" s="41">
        <v>0.27656603773584904</v>
      </c>
      <c r="FW122" s="41">
        <v>0.26705667924528292</v>
      </c>
      <c r="FX122" s="41">
        <v>0.24684641509433963</v>
      </c>
      <c r="FY122" s="41">
        <v>0.29307498113207558</v>
      </c>
      <c r="FZ122" s="41">
        <v>0.27316405660377358</v>
      </c>
      <c r="GA122" s="41">
        <v>9.9016245283018875E-2</v>
      </c>
      <c r="GB122" s="41">
        <v>0.12692218867924529</v>
      </c>
      <c r="GC122" s="41">
        <v>0.17304645283018869</v>
      </c>
      <c r="GD122" s="41">
        <v>0.45661096226415088</v>
      </c>
      <c r="GE122" s="41">
        <v>0.43930079245283016</v>
      </c>
      <c r="GF122" s="41">
        <v>0.15326226415094338</v>
      </c>
      <c r="GG122" s="41">
        <v>0.740150716981132</v>
      </c>
      <c r="GH122" s="41">
        <v>0.66497560377358478</v>
      </c>
      <c r="GI122" s="41">
        <v>0.59563728301886776</v>
      </c>
      <c r="GJ122" s="41">
        <v>0.6596440754716979</v>
      </c>
      <c r="GK122" s="41">
        <v>0.6551940188679245</v>
      </c>
      <c r="GL122" s="41">
        <v>0.70986396226415094</v>
      </c>
      <c r="GM122" s="41">
        <v>19.186037735849055</v>
      </c>
      <c r="GN122" s="41">
        <v>26.554528301886787</v>
      </c>
      <c r="GO122" s="41">
        <v>27.007169811320761</v>
      </c>
      <c r="GP122" s="41">
        <v>27.531886792452831</v>
      </c>
      <c r="GQ122" s="41">
        <f t="shared" si="83"/>
        <v>7.8211320754717057</v>
      </c>
      <c r="GR122" s="40">
        <v>39.319245283018873</v>
      </c>
      <c r="GS122" s="40">
        <f t="shared" si="84"/>
        <v>99.870883018867943</v>
      </c>
      <c r="GT122" s="4">
        <v>104</v>
      </c>
      <c r="GU122" s="41">
        <f t="shared" si="85"/>
        <v>4.1291169811320572</v>
      </c>
      <c r="GV122" s="41">
        <v>0.76062372881355944</v>
      </c>
      <c r="GW122" s="41">
        <v>0.52072711864406773</v>
      </c>
      <c r="GX122" s="41">
        <v>0.36471864406779653</v>
      </c>
      <c r="GY122" s="41">
        <v>0.73100338983050817</v>
      </c>
      <c r="GZ122" s="41">
        <v>0.39800000000000008</v>
      </c>
      <c r="HA122" s="41">
        <v>0.26298813559322032</v>
      </c>
      <c r="HB122" s="41">
        <v>0.31419976271186445</v>
      </c>
      <c r="HC122" s="41">
        <v>0.29623877966101692</v>
      </c>
      <c r="HD122" s="41">
        <v>0.3530047796610169</v>
      </c>
      <c r="HE122" s="41">
        <v>0.33551816949152546</v>
      </c>
      <c r="HF122" s="41">
        <v>0.13639988135593226</v>
      </c>
      <c r="HG122" s="41">
        <v>0.17911616949152537</v>
      </c>
      <c r="HH122" s="41">
        <v>0.1868554237288135</v>
      </c>
      <c r="HI122" s="41">
        <v>0.48589335593220334</v>
      </c>
      <c r="HJ122" s="41">
        <v>0.47057001694915263</v>
      </c>
      <c r="HK122" s="41">
        <v>0.13501186440677967</v>
      </c>
      <c r="HL122" s="41">
        <v>0.94267840677966086</v>
      </c>
      <c r="HM122" s="41">
        <v>0.86650166101694892</v>
      </c>
      <c r="HN122" s="41">
        <v>0.53672908474576286</v>
      </c>
      <c r="HO122" s="41">
        <v>0.6074066101694916</v>
      </c>
      <c r="HP122" s="41">
        <v>0.60966250847457637</v>
      </c>
      <c r="HQ122" s="41">
        <v>0.66960315254237301</v>
      </c>
      <c r="HR122" s="41">
        <v>15.999152542372894</v>
      </c>
      <c r="HS122" s="41">
        <v>22.492711864406779</v>
      </c>
      <c r="HT122" s="41">
        <v>22.493050847457635</v>
      </c>
      <c r="HU122" s="41">
        <v>22.796779661016945</v>
      </c>
      <c r="HV122" s="41">
        <f t="shared" si="86"/>
        <v>6.4938983050847412</v>
      </c>
      <c r="HW122" s="41">
        <v>38.70745762711865</v>
      </c>
      <c r="HX122" s="41">
        <f t="shared" si="87"/>
        <v>98.316942372881371</v>
      </c>
      <c r="HY122" s="4">
        <v>106</v>
      </c>
      <c r="HZ122" s="40">
        <f t="shared" si="88"/>
        <v>7.6830576271186288</v>
      </c>
      <c r="IA122" s="41">
        <v>0.71811851851851871</v>
      </c>
      <c r="IB122" s="41">
        <v>0.43491296296296306</v>
      </c>
      <c r="IC122" s="41">
        <v>0.26944259259259257</v>
      </c>
      <c r="ID122" s="41">
        <v>0.66288148148148152</v>
      </c>
      <c r="IE122" s="41">
        <v>0.31077777777777793</v>
      </c>
      <c r="IF122" s="41">
        <v>0.20426481481481476</v>
      </c>
      <c r="IG122" s="41">
        <v>0.39667562962962954</v>
      </c>
      <c r="IH122" s="41">
        <v>0.36279018518518519</v>
      </c>
      <c r="II122" s="41">
        <v>0.45448461111111121</v>
      </c>
      <c r="IJ122" s="41">
        <v>0.4224990185185184</v>
      </c>
      <c r="IK122" s="41">
        <v>0.17019129629629628</v>
      </c>
      <c r="IL122" s="41">
        <v>0.23771844444444451</v>
      </c>
      <c r="IM122" s="41">
        <v>0.24482048148148142</v>
      </c>
      <c r="IN122" s="41">
        <v>0.55625150000000001</v>
      </c>
      <c r="IO122" s="41">
        <v>0.52820174074074067</v>
      </c>
      <c r="IP122" s="41">
        <v>0.10651296296296293</v>
      </c>
      <c r="IQ122" s="41">
        <v>1.3630782592592594</v>
      </c>
      <c r="IR122" s="41">
        <v>1.1805270185185184</v>
      </c>
      <c r="IS122" s="41">
        <v>0.54180642592592576</v>
      </c>
      <c r="IT122" s="41">
        <v>0.62981716666666676</v>
      </c>
      <c r="IU122" s="41">
        <v>0.63159322222222214</v>
      </c>
      <c r="IV122" s="41">
        <v>0.70315159259259252</v>
      </c>
      <c r="IW122" s="41">
        <v>20.123148148148147</v>
      </c>
      <c r="IX122" s="41">
        <v>24.493148148148151</v>
      </c>
      <c r="IY122" s="41">
        <v>24.310185185185198</v>
      </c>
      <c r="IZ122" s="41">
        <v>24.174259259259262</v>
      </c>
      <c r="JA122" s="41">
        <f t="shared" si="89"/>
        <v>4.1870370370370509</v>
      </c>
      <c r="JB122" s="41">
        <v>41.534814814814808</v>
      </c>
      <c r="JC122" s="41">
        <f t="shared" si="90"/>
        <v>105.49842962962961</v>
      </c>
      <c r="JD122" s="41">
        <v>112</v>
      </c>
      <c r="JE122" s="41">
        <f t="shared" si="91"/>
        <v>6.5015703703703878</v>
      </c>
      <c r="JF122" s="41">
        <v>0.65682222222222242</v>
      </c>
      <c r="JG122" s="41">
        <v>0.39841333333333345</v>
      </c>
      <c r="JH122" s="41">
        <v>0.24462222222222224</v>
      </c>
      <c r="JI122" s="41">
        <v>0.60495777777777804</v>
      </c>
      <c r="JJ122" s="41">
        <v>0.28933333333333339</v>
      </c>
      <c r="JK122" s="41">
        <v>0.18902888888888891</v>
      </c>
      <c r="JL122" s="41">
        <v>0.39061882222222216</v>
      </c>
      <c r="JM122" s="41">
        <v>0.35582255555555559</v>
      </c>
      <c r="JN122" s="41">
        <v>0.45966415555555562</v>
      </c>
      <c r="JO122" s="41">
        <v>0.42721864444444441</v>
      </c>
      <c r="JP122" s="41">
        <v>0.16570651111111107</v>
      </c>
      <c r="JQ122" s="41">
        <v>0.2473591555555556</v>
      </c>
      <c r="JR122" s="41">
        <v>0.24392291111111111</v>
      </c>
      <c r="JS122" s="41">
        <v>0.5520928444444444</v>
      </c>
      <c r="JT122" s="41">
        <v>0.52310420000000002</v>
      </c>
      <c r="JU122" s="41">
        <v>0.10030444444444443</v>
      </c>
      <c r="JV122" s="41">
        <v>1.3628805111111113</v>
      </c>
      <c r="JW122" s="41">
        <v>1.1753995555555556</v>
      </c>
      <c r="JX122" s="41">
        <v>0.54098237777777769</v>
      </c>
      <c r="JY122" s="41">
        <v>0.64528035555555552</v>
      </c>
      <c r="JZ122" s="41">
        <v>0.63128822222222225</v>
      </c>
      <c r="KA122" s="41">
        <v>0.71625735555555547</v>
      </c>
      <c r="KB122" s="41">
        <v>23.568666666666669</v>
      </c>
      <c r="KC122" s="41">
        <v>25.860444444444436</v>
      </c>
      <c r="KD122" s="41">
        <v>25.34911111111111</v>
      </c>
      <c r="KE122" s="41">
        <v>24.102666666666664</v>
      </c>
      <c r="KF122" s="41">
        <f t="shared" si="92"/>
        <v>1.7804444444444414</v>
      </c>
      <c r="KG122" s="41">
        <v>43.108444444444444</v>
      </c>
      <c r="KH122" s="41">
        <f t="shared" si="93"/>
        <v>109.49544888888889</v>
      </c>
      <c r="KI122" s="41">
        <v>120</v>
      </c>
      <c r="KJ122" s="41">
        <f t="shared" si="94"/>
        <v>10.504551111111113</v>
      </c>
      <c r="KK122" s="41">
        <v>0.40088055555555563</v>
      </c>
      <c r="KL122" s="41">
        <v>0.23406944444444436</v>
      </c>
      <c r="KM122" s="41">
        <v>0.1293472222222222</v>
      </c>
      <c r="KN122" s="41">
        <v>0.37234722222222227</v>
      </c>
      <c r="KO122" s="41">
        <v>0.16268611111111111</v>
      </c>
      <c r="KP122" s="41">
        <v>0.10843888888888889</v>
      </c>
      <c r="KQ122" s="41">
        <v>0.42269738888888897</v>
      </c>
      <c r="KR122" s="41">
        <v>0.39298299999999997</v>
      </c>
      <c r="KS122" s="41">
        <v>0.51157630555555567</v>
      </c>
      <c r="KT122" s="41">
        <v>0.48467677777777785</v>
      </c>
      <c r="KU122" s="41">
        <v>0.18436505555555557</v>
      </c>
      <c r="KV122" s="41">
        <v>0.2913716944444445</v>
      </c>
      <c r="KW122" s="41">
        <v>0.26142833333333337</v>
      </c>
      <c r="KX122" s="41">
        <v>0.57283155555555554</v>
      </c>
      <c r="KY122" s="41">
        <v>0.54816422222222216</v>
      </c>
      <c r="KZ122" s="41">
        <v>5.4247222222222218E-2</v>
      </c>
      <c r="LA122" s="41">
        <v>1.5379254722222224</v>
      </c>
      <c r="LB122" s="41">
        <v>1.3538845555555554</v>
      </c>
      <c r="LC122" s="41">
        <v>0.51234972222222208</v>
      </c>
      <c r="LD122" s="41">
        <v>0.63124855555555548</v>
      </c>
      <c r="LE122" s="41">
        <v>0.61244916666666649</v>
      </c>
      <c r="LF122" s="41">
        <v>0.70835002777777789</v>
      </c>
      <c r="LG122" s="41">
        <v>20.581388888888878</v>
      </c>
      <c r="LH122" s="41">
        <v>21.083055555555557</v>
      </c>
      <c r="LI122" s="41">
        <v>20.171944444444453</v>
      </c>
      <c r="LJ122" s="41">
        <v>19.113611111111108</v>
      </c>
      <c r="LK122" s="41">
        <f t="shared" si="95"/>
        <v>-0.40944444444442496</v>
      </c>
      <c r="LL122" s="41">
        <v>56.2425</v>
      </c>
      <c r="LM122" s="41">
        <f t="shared" si="96"/>
        <v>142.85595000000001</v>
      </c>
      <c r="LN122" s="41">
        <v>150</v>
      </c>
      <c r="LO122" s="41">
        <f t="shared" si="97"/>
        <v>7.1440499999999929</v>
      </c>
      <c r="LP122" s="41">
        <v>0.35567419354838709</v>
      </c>
      <c r="LQ122" s="41">
        <v>0.19499032258064514</v>
      </c>
      <c r="LR122" s="41">
        <v>0.10460322580645161</v>
      </c>
      <c r="LS122" s="41">
        <v>0.32952258064516132</v>
      </c>
      <c r="LT122" s="41">
        <v>0.13448387096774192</v>
      </c>
      <c r="LU122" s="41">
        <v>8.6616129032258071E-2</v>
      </c>
      <c r="LV122" s="41">
        <v>0.45811603225806458</v>
      </c>
      <c r="LW122" s="41">
        <v>0.42891945161290324</v>
      </c>
      <c r="LX122" s="41">
        <v>0.54980570967741937</v>
      </c>
      <c r="LY122" s="41">
        <v>0.5240375483870966</v>
      </c>
      <c r="LZ122" s="41">
        <v>0.19549703225806453</v>
      </c>
      <c r="MA122" s="41">
        <v>0.31194990322580646</v>
      </c>
      <c r="MB122" s="41">
        <v>0.29225670967741929</v>
      </c>
      <c r="MC122" s="41">
        <v>0.60888745161290347</v>
      </c>
      <c r="MD122" s="41">
        <v>0.58515225806451598</v>
      </c>
      <c r="ME122" s="41">
        <v>4.7867741935483876E-2</v>
      </c>
      <c r="MF122" s="41">
        <v>1.8156275483870969</v>
      </c>
      <c r="MG122" s="41">
        <v>1.5958931612903227</v>
      </c>
      <c r="MH122" s="41">
        <v>0.53608158064516109</v>
      </c>
      <c r="MI122" s="41">
        <v>0.67162174193548396</v>
      </c>
      <c r="MJ122" s="41">
        <v>0.64048006451612904</v>
      </c>
      <c r="MK122" s="41">
        <v>0.74479335483870956</v>
      </c>
      <c r="ML122" s="41">
        <v>23.387419354838705</v>
      </c>
      <c r="MM122" s="41">
        <v>23.579677419354837</v>
      </c>
      <c r="MN122" s="41">
        <v>23.303870967741929</v>
      </c>
      <c r="MO122" s="41">
        <v>22.871935483870974</v>
      </c>
      <c r="MP122" s="41">
        <f t="shared" si="98"/>
        <v>-8.3548387096776366E-2</v>
      </c>
      <c r="MQ122" s="41">
        <v>58.986129032258063</v>
      </c>
      <c r="MR122" s="41">
        <f t="shared" si="99"/>
        <v>149.82476774193549</v>
      </c>
      <c r="MS122" s="41">
        <v>150</v>
      </c>
      <c r="MT122" s="41">
        <f t="shared" si="100"/>
        <v>0.17523225806451137</v>
      </c>
      <c r="MU122" s="41">
        <v>0.30062465753424661</v>
      </c>
      <c r="MV122" s="41">
        <v>0.16564657534246574</v>
      </c>
      <c r="MW122" s="41">
        <v>9.205753424657534E-2</v>
      </c>
      <c r="MX122" s="41">
        <v>0.27649178082191794</v>
      </c>
      <c r="MY122" s="41">
        <v>0.1135109589041096</v>
      </c>
      <c r="MZ122" s="41">
        <v>7.4012328767123242E-2</v>
      </c>
      <c r="NA122" s="41">
        <v>0.45327234246575354</v>
      </c>
      <c r="NB122" s="41">
        <v>0.42083279452054784</v>
      </c>
      <c r="NC122" s="41">
        <v>0.53337610958904114</v>
      </c>
      <c r="ND122" s="41">
        <v>0.50425260273972616</v>
      </c>
      <c r="NE122" s="41">
        <v>0.19366757534246579</v>
      </c>
      <c r="NF122" s="41">
        <v>0.29603365753424665</v>
      </c>
      <c r="NG122" s="41">
        <v>0.28849883561643835</v>
      </c>
      <c r="NH122" s="41">
        <v>0.6041050821917805</v>
      </c>
      <c r="NI122" s="41">
        <v>0.57792376712328763</v>
      </c>
      <c r="NJ122" s="41">
        <v>3.9498630136986297E-2</v>
      </c>
      <c r="NK122" s="41">
        <v>1.7689130410958904</v>
      </c>
      <c r="NL122" s="41">
        <v>1.5428740000000001</v>
      </c>
      <c r="NM122" s="41">
        <v>0.54532341095890413</v>
      </c>
      <c r="NN122" s="41">
        <v>0.64441249315068472</v>
      </c>
      <c r="NO122" s="41">
        <v>0.64619286301369883</v>
      </c>
      <c r="NP122" s="41">
        <v>0.72294132876712303</v>
      </c>
      <c r="NQ122" s="41">
        <v>24.153698630137011</v>
      </c>
      <c r="NR122" s="41">
        <v>26.908493150684933</v>
      </c>
      <c r="NS122" s="41">
        <v>26.044383561643841</v>
      </c>
      <c r="NT122" s="41">
        <v>25.033835616438356</v>
      </c>
      <c r="NU122" s="41">
        <f t="shared" si="101"/>
        <v>1.8906849315068293</v>
      </c>
      <c r="NV122" s="41">
        <v>72.392739726027415</v>
      </c>
      <c r="NW122" s="41">
        <f t="shared" si="102"/>
        <v>183.87755890410963</v>
      </c>
      <c r="NX122" s="41">
        <v>174</v>
      </c>
      <c r="NY122" s="41">
        <f t="shared" si="103"/>
        <v>-9.8775589041096339</v>
      </c>
      <c r="NZ122" s="41">
        <v>0.27352500000000002</v>
      </c>
      <c r="OA122" s="41">
        <v>0.14260937500000004</v>
      </c>
      <c r="OB122" s="41">
        <v>7.116562500000001E-2</v>
      </c>
      <c r="OC122" s="41">
        <v>0.25078124999999996</v>
      </c>
      <c r="OD122" s="41">
        <v>8.9378124999999989E-2</v>
      </c>
      <c r="OE122" s="41">
        <v>5.998125E-2</v>
      </c>
      <c r="OF122" s="41">
        <v>0.50651599999999997</v>
      </c>
      <c r="OG122" s="41">
        <v>0.47401121875000002</v>
      </c>
      <c r="OH122" s="41">
        <v>0.58648968750000019</v>
      </c>
      <c r="OI122" s="41">
        <v>0.55735215625000001</v>
      </c>
      <c r="OJ122" s="41">
        <v>0.2314068125</v>
      </c>
      <c r="OK122" s="41">
        <v>0.33621640624999999</v>
      </c>
      <c r="OL122" s="41">
        <v>0.31363443749999997</v>
      </c>
      <c r="OM122" s="41">
        <v>0.63966490625000016</v>
      </c>
      <c r="ON122" s="41">
        <v>0.61328025000000008</v>
      </c>
      <c r="OO122" s="41">
        <v>2.9396875000000003E-2</v>
      </c>
      <c r="OP122" s="41">
        <v>2.1223289687500002</v>
      </c>
      <c r="OQ122" s="41">
        <v>1.8610605312499999</v>
      </c>
      <c r="OR122" s="41">
        <v>0.53461818750000001</v>
      </c>
      <c r="OS122" s="41">
        <v>0.62604456249999996</v>
      </c>
      <c r="OT122" s="41">
        <v>0.64511193749999995</v>
      </c>
      <c r="OU122" s="41">
        <v>0.71485862499999986</v>
      </c>
      <c r="OV122" s="41">
        <v>14.871562499999996</v>
      </c>
      <c r="OW122" s="41">
        <v>17.331875</v>
      </c>
      <c r="OX122" s="41">
        <v>17.41375</v>
      </c>
      <c r="OY122" s="41">
        <v>16.854374999999997</v>
      </c>
      <c r="OZ122" s="41">
        <f t="shared" si="104"/>
        <v>2.5421875000000043</v>
      </c>
      <c r="PA122" s="41">
        <v>42.683125000000011</v>
      </c>
      <c r="PB122" s="41">
        <f t="shared" si="105"/>
        <v>108.41513750000003</v>
      </c>
      <c r="PC122" s="41">
        <v>184</v>
      </c>
      <c r="PD122" s="41">
        <f t="shared" si="106"/>
        <v>75.584862499999971</v>
      </c>
      <c r="PE122" s="41">
        <v>0.26059038461538464</v>
      </c>
      <c r="PF122" s="41">
        <v>0.1261403846153846</v>
      </c>
      <c r="PG122" s="41">
        <v>0.12216923076923078</v>
      </c>
      <c r="PH122" s="41">
        <v>0.23180576923076929</v>
      </c>
      <c r="PI122" s="41">
        <v>0.1073269230769231</v>
      </c>
      <c r="PJ122" s="41">
        <v>7.540961538461538E-2</v>
      </c>
      <c r="PK122" s="41">
        <v>0.41623805769230759</v>
      </c>
      <c r="PL122" s="41">
        <v>0.36680551923076915</v>
      </c>
      <c r="PM122" s="41">
        <v>0.36217276923076924</v>
      </c>
      <c r="PN122" s="41">
        <v>0.31074548076923075</v>
      </c>
      <c r="PO122" s="41">
        <v>8.0474653846153835E-2</v>
      </c>
      <c r="PP122" s="41">
        <v>1.7482865384615381E-2</v>
      </c>
      <c r="PQ122" s="41">
        <v>0.34741103846153848</v>
      </c>
      <c r="PR122" s="41">
        <v>0.55104801923076918</v>
      </c>
      <c r="PS122" s="41">
        <v>0.50921180769230789</v>
      </c>
      <c r="PT122" s="41">
        <v>3.1917307692307696E-2</v>
      </c>
      <c r="PU122" s="41">
        <v>1.435836846153846</v>
      </c>
      <c r="PV122" s="41">
        <v>1.1689414423076927</v>
      </c>
      <c r="PW122" s="41">
        <v>0.96692419230769233</v>
      </c>
      <c r="PX122" s="41">
        <v>0.83659001923076937</v>
      </c>
      <c r="PY122" s="41">
        <v>0.9755212499999999</v>
      </c>
      <c r="PZ122" s="41">
        <v>0.87777849999999991</v>
      </c>
      <c r="QA122" s="41">
        <v>24.596346153846149</v>
      </c>
      <c r="QB122" s="41">
        <v>28.572307692307696</v>
      </c>
      <c r="QC122" s="41">
        <v>28.523269230769223</v>
      </c>
      <c r="QD122" s="41">
        <v>27.36000000000001</v>
      </c>
      <c r="QE122" s="41">
        <f t="shared" si="107"/>
        <v>3.9269230769230745</v>
      </c>
      <c r="QF122" s="41">
        <v>72.821923076923056</v>
      </c>
      <c r="QG122" s="41">
        <f t="shared" si="108"/>
        <v>184.96768461538457</v>
      </c>
      <c r="QH122" s="41">
        <v>185</v>
      </c>
      <c r="QI122" s="41">
        <f t="shared" si="109"/>
        <v>3.2315384615429821E-2</v>
      </c>
      <c r="QJ122" s="41">
        <v>0.22714642857142855</v>
      </c>
      <c r="QK122" s="41">
        <v>0.161575</v>
      </c>
      <c r="QL122" s="41">
        <v>0.13880714285714288</v>
      </c>
      <c r="QM122" s="41">
        <v>0.16133928571428569</v>
      </c>
      <c r="QN122" s="41">
        <v>0.10845</v>
      </c>
      <c r="QO122" s="41">
        <v>8.3035714285714282E-2</v>
      </c>
      <c r="QP122" s="41">
        <v>0.35260178571428574</v>
      </c>
      <c r="QQ122" s="41">
        <v>0.19608599999999998</v>
      </c>
      <c r="QR122" s="41">
        <v>0.24014696428571422</v>
      </c>
      <c r="QS122" s="41">
        <v>7.4994285714285708E-2</v>
      </c>
      <c r="QT122" s="41">
        <v>0.19654953571428574</v>
      </c>
      <c r="QU122" s="41">
        <v>7.5355749999999985E-2</v>
      </c>
      <c r="QV122" s="41">
        <v>0.16783682142857145</v>
      </c>
      <c r="QW122" s="41">
        <v>0.46323767857142861</v>
      </c>
      <c r="QX122" s="41">
        <v>0.32017482142857145</v>
      </c>
      <c r="QY122" s="41">
        <v>2.5414285714285716E-2</v>
      </c>
      <c r="QZ122" s="41">
        <v>1.0982792857142858</v>
      </c>
      <c r="RA122" s="41">
        <v>0.49209528571428562</v>
      </c>
      <c r="RB122" s="41">
        <v>0.70362742857142846</v>
      </c>
      <c r="RC122" s="41">
        <v>0.47332596428571438</v>
      </c>
      <c r="RD122" s="41">
        <v>0.74317624999999976</v>
      </c>
      <c r="RE122" s="41">
        <v>0.54670028571428575</v>
      </c>
      <c r="RF122" s="41">
        <v>25.550357142857145</v>
      </c>
      <c r="RG122" s="41">
        <v>33.76428571428572</v>
      </c>
      <c r="RH122" s="41">
        <v>34.746785714285721</v>
      </c>
      <c r="RI122" s="41">
        <v>32.61999999999999</v>
      </c>
      <c r="RJ122" s="41">
        <f t="shared" si="110"/>
        <v>9.1964285714285765</v>
      </c>
      <c r="RK122" s="41">
        <v>75.472500000000011</v>
      </c>
      <c r="RL122" s="41">
        <f t="shared" si="111"/>
        <v>191.70015000000004</v>
      </c>
      <c r="RM122" s="41">
        <v>197</v>
      </c>
      <c r="RN122" s="41">
        <f t="shared" si="112"/>
        <v>5.2998499999999638</v>
      </c>
      <c r="RO122" s="41">
        <v>0.2136666666666667</v>
      </c>
      <c r="RP122" s="41">
        <v>0.12645454545454549</v>
      </c>
      <c r="RQ122" s="41">
        <v>0.13715757575757578</v>
      </c>
      <c r="RR122" s="41">
        <v>0.1483121212121212</v>
      </c>
      <c r="RS122" s="41">
        <v>0.1119939393939394</v>
      </c>
      <c r="RT122" s="41">
        <v>7.768787878787882E-2</v>
      </c>
      <c r="RU122" s="41">
        <v>0.31062487878787876</v>
      </c>
      <c r="RV122" s="41">
        <v>0.13968181818181818</v>
      </c>
      <c r="RW122" s="41">
        <v>0.21649439393939399</v>
      </c>
      <c r="RX122" s="41">
        <v>3.8975030303030289E-2</v>
      </c>
      <c r="RY122" s="41">
        <v>6.0031787878787886E-2</v>
      </c>
      <c r="RZ122" s="41">
        <v>-4.1428303030303031E-2</v>
      </c>
      <c r="SA122" s="41">
        <v>0.25552227272727274</v>
      </c>
      <c r="SB122" s="41">
        <v>0.46525784848484841</v>
      </c>
      <c r="SC122" s="41">
        <v>0.31263181818181818</v>
      </c>
      <c r="SD122" s="41">
        <v>3.4306060606060604E-2</v>
      </c>
      <c r="SE122" s="41">
        <v>0.91390287878787868</v>
      </c>
      <c r="SF122" s="41">
        <v>0.32639418181818181</v>
      </c>
      <c r="SG122" s="41">
        <v>1.1928834848484848</v>
      </c>
      <c r="SH122" s="41">
        <v>0.82477093939393931</v>
      </c>
      <c r="SI122" s="41">
        <v>1.1529066060606057</v>
      </c>
      <c r="SJ122" s="41">
        <v>0.85848909090909087</v>
      </c>
      <c r="SK122" s="41">
        <v>29.343030303030297</v>
      </c>
      <c r="SL122" s="41">
        <v>36.864242424242434</v>
      </c>
      <c r="SM122" s="41">
        <v>36.740303030303025</v>
      </c>
      <c r="SN122" s="41">
        <v>35.411818181818184</v>
      </c>
      <c r="SO122" s="41">
        <f t="shared" si="113"/>
        <v>7.3972727272727283</v>
      </c>
      <c r="SP122" s="42">
        <v>75.922727272727258</v>
      </c>
      <c r="SQ122" s="42">
        <f t="shared" si="114"/>
        <v>192.84372727272725</v>
      </c>
      <c r="SR122" s="42">
        <v>202.5</v>
      </c>
      <c r="SS122" s="42">
        <f t="shared" si="115"/>
        <v>9.65627272727275</v>
      </c>
      <c r="ST122" s="41">
        <v>0.19808666666666663</v>
      </c>
      <c r="SU122" s="41">
        <v>0.12679555555555552</v>
      </c>
      <c r="SV122" s="41">
        <v>0.14579333333333333</v>
      </c>
      <c r="SW122" s="41">
        <v>0.14566666666666667</v>
      </c>
      <c r="SX122" s="41">
        <v>0.11323999999999999</v>
      </c>
      <c r="SY122" s="41">
        <v>7.6366666666666666E-2</v>
      </c>
      <c r="SZ122" s="41">
        <v>0.27113937777777775</v>
      </c>
      <c r="TA122" s="41">
        <v>0.1249716222222222</v>
      </c>
      <c r="TB122" s="41">
        <v>0.15063613333333328</v>
      </c>
      <c r="TC122" s="41">
        <v>-8.4937777777777817E-4</v>
      </c>
      <c r="TD122" s="41">
        <v>5.5622133333333323E-2</v>
      </c>
      <c r="TE122" s="41">
        <v>-7.063937777777779E-2</v>
      </c>
      <c r="TF122" s="41">
        <v>0.2186800666666667</v>
      </c>
      <c r="TG122" s="41">
        <v>0.44241928888888898</v>
      </c>
      <c r="TH122" s="41">
        <v>0.31207059999999998</v>
      </c>
      <c r="TI122" s="41">
        <v>3.6873333333333334E-2</v>
      </c>
      <c r="TJ122" s="41">
        <v>0.75245773333333343</v>
      </c>
      <c r="TK122" s="41">
        <v>0.28775046666666676</v>
      </c>
      <c r="TL122" s="41">
        <v>1.4951109777777782</v>
      </c>
      <c r="TM122" s="41">
        <v>0.80208377777777773</v>
      </c>
      <c r="TN122" s="41">
        <v>1.4067598444444445</v>
      </c>
      <c r="TO122" s="41">
        <v>0.83450082222222211</v>
      </c>
      <c r="TP122" s="41">
        <v>31.767777777777773</v>
      </c>
      <c r="TQ122" s="41">
        <v>42.911999999999999</v>
      </c>
      <c r="TR122" s="41">
        <v>43.129333333333342</v>
      </c>
      <c r="TS122" s="41">
        <v>40.798444444444456</v>
      </c>
      <c r="TT122" s="41">
        <f t="shared" si="127"/>
        <v>11.361555555555569</v>
      </c>
      <c r="TU122" s="41">
        <v>75.970666666666602</v>
      </c>
      <c r="TV122" s="41">
        <f t="shared" si="128"/>
        <v>192.96549333333317</v>
      </c>
      <c r="TW122" s="41">
        <v>207</v>
      </c>
      <c r="TX122" s="41">
        <f t="shared" si="129"/>
        <v>14.034506666666829</v>
      </c>
      <c r="TY122" s="41">
        <v>0.19347272727272727</v>
      </c>
      <c r="TZ122" s="41">
        <v>0.12749545454545455</v>
      </c>
      <c r="UA122" s="41">
        <v>0.14645</v>
      </c>
      <c r="UB122" s="41">
        <v>0.14024545454545456</v>
      </c>
      <c r="UC122" s="41">
        <v>0.11860000000000002</v>
      </c>
      <c r="UD122" s="41">
        <v>7.4959090909090906E-2</v>
      </c>
      <c r="UE122" s="41">
        <v>0.23834754545454537</v>
      </c>
      <c r="UF122" s="41">
        <v>8.3330045454545434E-2</v>
      </c>
      <c r="UG122" s="41">
        <v>0.13676759090909088</v>
      </c>
      <c r="UH122" s="41">
        <v>-2.1973181818181822E-2</v>
      </c>
      <c r="UI122" s="41">
        <v>3.5756909090909096E-2</v>
      </c>
      <c r="UJ122" s="41">
        <v>-6.9596590909090914E-2</v>
      </c>
      <c r="UK122" s="41">
        <v>0.20431763636363634</v>
      </c>
      <c r="UL122" s="41">
        <v>0.44032409090909091</v>
      </c>
      <c r="UM122" s="41">
        <v>0.30331009090909089</v>
      </c>
      <c r="UN122" s="41">
        <v>4.3640909090909091E-2</v>
      </c>
      <c r="UO122" s="41">
        <v>0.63122986363636369</v>
      </c>
      <c r="UP122" s="41">
        <v>0.18321950000000004</v>
      </c>
      <c r="UQ122" s="41">
        <v>1.5264112272727273</v>
      </c>
      <c r="UR122" s="41">
        <v>0.85415350000000023</v>
      </c>
      <c r="US122" s="41">
        <v>1.4363743181818183</v>
      </c>
      <c r="UT122" s="41">
        <v>0.87670418181818188</v>
      </c>
      <c r="UU122" s="41">
        <v>32.712272727272726</v>
      </c>
      <c r="UV122" s="41">
        <v>43.365000000000002</v>
      </c>
      <c r="UW122" s="41">
        <v>42.176818181818177</v>
      </c>
      <c r="UX122" s="41">
        <v>40.786363636363639</v>
      </c>
      <c r="UY122" s="41">
        <f t="shared" si="116"/>
        <v>9.4645454545454513</v>
      </c>
      <c r="UZ122" s="42">
        <v>75.98954545454545</v>
      </c>
      <c r="VA122" s="42">
        <f t="shared" si="117"/>
        <v>193.01344545454543</v>
      </c>
      <c r="VB122" s="42">
        <v>206</v>
      </c>
      <c r="VC122" s="42">
        <f t="shared" si="118"/>
        <v>12.986554545454567</v>
      </c>
      <c r="VD122" s="41">
        <f t="shared" si="124"/>
        <v>28.554663618224527</v>
      </c>
      <c r="VE122" s="41">
        <f t="shared" si="125"/>
        <v>28.460982140627298</v>
      </c>
      <c r="VF122" s="41">
        <f t="shared" si="130"/>
        <v>9.4521244537262827</v>
      </c>
    </row>
    <row r="123" spans="1:578" x14ac:dyDescent="0.25">
      <c r="A123" s="4">
        <v>3</v>
      </c>
      <c r="B123" s="4">
        <v>13</v>
      </c>
      <c r="C123" s="28">
        <v>1302</v>
      </c>
      <c r="D123" s="42">
        <v>-9999</v>
      </c>
      <c r="E123" s="42">
        <v>-9999</v>
      </c>
      <c r="F123" s="4">
        <v>2</v>
      </c>
      <c r="G123" s="4">
        <v>48.8</v>
      </c>
      <c r="H123" s="40">
        <v>171.29873417721518</v>
      </c>
      <c r="I123" s="40">
        <f t="shared" si="73"/>
        <v>220.09873417721519</v>
      </c>
      <c r="J123" s="41">
        <f t="shared" si="74"/>
        <v>0.45521971908420927</v>
      </c>
      <c r="K123" s="4" t="s">
        <v>7</v>
      </c>
      <c r="L123" s="42">
        <v>150</v>
      </c>
      <c r="M123" s="42">
        <f t="shared" si="122"/>
        <v>168.00000000000003</v>
      </c>
      <c r="N123" s="42">
        <v>-9999</v>
      </c>
      <c r="O123" s="42">
        <v>-9999</v>
      </c>
      <c r="P123" s="42">
        <v>-9999</v>
      </c>
      <c r="Q123" s="42">
        <v>-9999</v>
      </c>
      <c r="R123" s="42">
        <v>-9999</v>
      </c>
      <c r="S123" s="42">
        <v>-9999</v>
      </c>
      <c r="T123" s="42">
        <v>-9999</v>
      </c>
      <c r="U123" s="42">
        <v>-9999</v>
      </c>
      <c r="V123" s="42">
        <v>-9999</v>
      </c>
      <c r="W123" s="42">
        <v>-9999</v>
      </c>
      <c r="X123" s="42">
        <v>-9999</v>
      </c>
      <c r="Y123" s="42">
        <v>-9999</v>
      </c>
      <c r="Z123" s="42">
        <v>-9999</v>
      </c>
      <c r="AA123" s="42">
        <v>-9999</v>
      </c>
      <c r="AB123" s="42">
        <v>-9999</v>
      </c>
      <c r="AC123" s="42">
        <v>-9999</v>
      </c>
      <c r="AD123" s="42">
        <v>-9999</v>
      </c>
      <c r="AE123" s="42">
        <v>-9999</v>
      </c>
      <c r="AF123" s="42">
        <v>-9999</v>
      </c>
      <c r="AG123" s="42">
        <v>-9999</v>
      </c>
      <c r="AH123" s="42">
        <v>-9999</v>
      </c>
      <c r="AI123" s="42">
        <v>-9999</v>
      </c>
      <c r="AJ123" s="42">
        <v>-9999</v>
      </c>
      <c r="AK123" s="42">
        <v>-9999</v>
      </c>
      <c r="AL123" s="42">
        <v>-9999</v>
      </c>
      <c r="AM123" s="42">
        <v>-9999</v>
      </c>
      <c r="AN123" s="42">
        <v>-9999</v>
      </c>
      <c r="AO123" s="42">
        <v>-9999</v>
      </c>
      <c r="AP123" s="42">
        <v>-9999</v>
      </c>
      <c r="AQ123" s="42">
        <v>-9999</v>
      </c>
      <c r="AR123" s="42">
        <v>-9999</v>
      </c>
      <c r="AS123" s="42">
        <v>-9999</v>
      </c>
      <c r="AT123" s="42">
        <v>-9999</v>
      </c>
      <c r="AU123" s="42">
        <v>-9999</v>
      </c>
      <c r="AV123" s="42">
        <v>-9999</v>
      </c>
      <c r="AW123" s="42">
        <v>-9999</v>
      </c>
      <c r="AX123" s="42">
        <v>-9999</v>
      </c>
      <c r="AY123" s="42">
        <v>-9999</v>
      </c>
      <c r="AZ123" s="42">
        <v>-9999</v>
      </c>
      <c r="BA123" s="42">
        <v>-9999</v>
      </c>
      <c r="BB123" s="42">
        <v>-9999</v>
      </c>
      <c r="BC123" s="42">
        <v>-9999</v>
      </c>
      <c r="BD123" s="42">
        <v>-9999</v>
      </c>
      <c r="BE123" s="42">
        <v>-9999</v>
      </c>
      <c r="BF123" s="42">
        <v>-9999</v>
      </c>
      <c r="BG123" s="42">
        <v>-9999</v>
      </c>
      <c r="BH123" s="42">
        <v>-9999</v>
      </c>
      <c r="BI123" s="42">
        <v>-9999</v>
      </c>
      <c r="BJ123" s="42">
        <v>-9999</v>
      </c>
      <c r="BK123" s="42">
        <v>-9999</v>
      </c>
      <c r="BL123" s="42">
        <v>-9999</v>
      </c>
      <c r="BM123" s="42">
        <v>-9999</v>
      </c>
      <c r="BN123" s="42">
        <v>-9999</v>
      </c>
      <c r="BO123" s="42">
        <v>-9999</v>
      </c>
      <c r="BP123" s="42">
        <v>-9999</v>
      </c>
      <c r="BQ123" s="42">
        <v>-9999</v>
      </c>
      <c r="BR123" s="42">
        <v>-9999</v>
      </c>
      <c r="BS123" s="42">
        <v>-9999</v>
      </c>
      <c r="BT123" s="42">
        <v>-9999</v>
      </c>
      <c r="BU123" s="42">
        <v>-9999</v>
      </c>
      <c r="BV123" s="42">
        <v>-9999</v>
      </c>
      <c r="BW123" s="42">
        <v>-9999</v>
      </c>
      <c r="BX123" s="42">
        <v>-9999</v>
      </c>
      <c r="BY123" s="42">
        <v>-9999</v>
      </c>
      <c r="BZ123" s="42">
        <v>-9999</v>
      </c>
      <c r="CA123" s="42">
        <v>-9999</v>
      </c>
      <c r="CB123" s="42">
        <v>-9999</v>
      </c>
      <c r="CC123" s="42">
        <v>-9999</v>
      </c>
      <c r="CD123" s="63">
        <v>-9999</v>
      </c>
      <c r="CE123" s="60">
        <v>-9999</v>
      </c>
      <c r="CF123" s="42">
        <v>-9999</v>
      </c>
      <c r="CG123" s="42">
        <v>-9999</v>
      </c>
      <c r="CH123" s="61">
        <v>-9999</v>
      </c>
      <c r="CI123" s="60">
        <v>-9999</v>
      </c>
      <c r="CJ123" s="42">
        <v>-9999</v>
      </c>
      <c r="CK123" s="42">
        <v>-9999</v>
      </c>
      <c r="CL123" s="62">
        <v>-9999</v>
      </c>
      <c r="CM123" s="60">
        <v>-9999</v>
      </c>
      <c r="CN123" s="42">
        <v>-9999</v>
      </c>
      <c r="CO123" s="42">
        <v>-9999</v>
      </c>
      <c r="CP123" s="62">
        <v>-9999</v>
      </c>
      <c r="CQ123" s="60">
        <v>-9999</v>
      </c>
      <c r="CR123" s="42">
        <v>-9999</v>
      </c>
      <c r="CS123" s="42">
        <v>-9999</v>
      </c>
      <c r="CT123" s="8">
        <v>446.2</v>
      </c>
      <c r="CU123" s="8">
        <v>5.1035001881821609</v>
      </c>
      <c r="CV123" s="8">
        <v>4.1938575</v>
      </c>
      <c r="CW123" s="8">
        <v>1063.9369601852231</v>
      </c>
      <c r="CX123" s="25">
        <f t="shared" si="126"/>
        <v>1063.9369601852231</v>
      </c>
      <c r="CY123" s="25">
        <f t="shared" si="75"/>
        <v>970</v>
      </c>
      <c r="CZ123" s="60">
        <v>-9999</v>
      </c>
      <c r="DA123" s="43">
        <v>3.05</v>
      </c>
      <c r="DB123" s="41">
        <f t="shared" si="76"/>
        <v>32.450077285649307</v>
      </c>
      <c r="DC123" s="41">
        <v>68.5</v>
      </c>
      <c r="DD123" s="41">
        <v>1505</v>
      </c>
      <c r="DE123" s="41">
        <f t="shared" si="70"/>
        <v>45.514950166112953</v>
      </c>
      <c r="DF123" s="41">
        <v>2.5</v>
      </c>
      <c r="DG123" s="41">
        <v>0.80338205128205131</v>
      </c>
      <c r="DH123" s="41">
        <v>0.58339743589743598</v>
      </c>
      <c r="DI123" s="41">
        <v>0.49408717948717934</v>
      </c>
      <c r="DJ123" s="41">
        <v>0.76261025641025637</v>
      </c>
      <c r="DK123" s="41">
        <v>0.50442307692307686</v>
      </c>
      <c r="DL123" s="41">
        <v>0.31578974358974354</v>
      </c>
      <c r="DM123" s="41">
        <v>0.22840507692307688</v>
      </c>
      <c r="DN123" s="41">
        <v>0.20352233333333333</v>
      </c>
      <c r="DO123" s="41">
        <v>0.23813169230769232</v>
      </c>
      <c r="DP123" s="41">
        <v>0.21335458974358978</v>
      </c>
      <c r="DQ123" s="41">
        <v>7.2547461538461547E-2</v>
      </c>
      <c r="DR123" s="41">
        <v>8.2786025641025621E-2</v>
      </c>
      <c r="DS123" s="41">
        <v>0.15845948717948716</v>
      </c>
      <c r="DT123" s="41">
        <v>0.43544797435897425</v>
      </c>
      <c r="DU123" s="41">
        <v>0.41405012820512826</v>
      </c>
      <c r="DV123" s="41">
        <v>0.18863333333333335</v>
      </c>
      <c r="DW123" s="41">
        <v>0.59285733333333346</v>
      </c>
      <c r="DX123" s="41">
        <v>0.51185851282051287</v>
      </c>
      <c r="DY123" s="41">
        <v>0.66391553846153861</v>
      </c>
      <c r="DZ123" s="41">
        <v>0.69260905128205152</v>
      </c>
      <c r="EA123" s="41">
        <v>0.70910276923076931</v>
      </c>
      <c r="EB123" s="41">
        <v>0.733773564102564</v>
      </c>
      <c r="EC123" s="41">
        <v>20.570000000000007</v>
      </c>
      <c r="ED123" s="41">
        <v>24.069230769230778</v>
      </c>
      <c r="EE123" s="41">
        <v>25.0274358974359</v>
      </c>
      <c r="EF123" s="41">
        <v>26.424102564102569</v>
      </c>
      <c r="EG123" s="41">
        <f t="shared" si="77"/>
        <v>4.457435897435893</v>
      </c>
      <c r="EH123" s="41">
        <v>37.381538461538454</v>
      </c>
      <c r="EI123" s="42">
        <f t="shared" si="78"/>
        <v>94.949107692307678</v>
      </c>
      <c r="EJ123" s="4">
        <v>105</v>
      </c>
      <c r="EK123" s="40">
        <f t="shared" si="79"/>
        <v>10.050892307692322</v>
      </c>
      <c r="EL123" s="41">
        <v>0.74515312499999975</v>
      </c>
      <c r="EM123" s="41">
        <v>0.52665468750000011</v>
      </c>
      <c r="EN123" s="41">
        <v>0.42402968750000014</v>
      </c>
      <c r="EO123" s="41">
        <v>0.70765312499999999</v>
      </c>
      <c r="EP123" s="41">
        <v>0.44683281250000007</v>
      </c>
      <c r="EQ123" s="41">
        <v>0.27651718749999998</v>
      </c>
      <c r="ER123" s="41">
        <v>0.25022639062500007</v>
      </c>
      <c r="ES123" s="41">
        <v>0.22582779687499993</v>
      </c>
      <c r="ET123" s="41">
        <v>0.27459526562499997</v>
      </c>
      <c r="EU123" s="41">
        <v>0.25052942187499999</v>
      </c>
      <c r="EV123" s="41">
        <v>8.2030656250000028E-2</v>
      </c>
      <c r="EW123" s="41">
        <v>0.1079885</v>
      </c>
      <c r="EX123" s="41">
        <v>0.1717183281250001</v>
      </c>
      <c r="EY123" s="41">
        <v>0.45862607812500017</v>
      </c>
      <c r="EZ123" s="41">
        <v>0.43796960937499996</v>
      </c>
      <c r="FA123" s="41">
        <v>0.17031562500000003</v>
      </c>
      <c r="FB123" s="41">
        <v>0.6690771093750002</v>
      </c>
      <c r="FC123" s="41">
        <v>0.58511182812500018</v>
      </c>
      <c r="FD123" s="41">
        <v>0.6245592187500002</v>
      </c>
      <c r="FE123" s="41">
        <v>0.68564550000000002</v>
      </c>
      <c r="FF123" s="41">
        <v>0.67878381250000019</v>
      </c>
      <c r="FG123" s="41">
        <v>0.7308595468750001</v>
      </c>
      <c r="FH123" s="41">
        <v>20.099374999999984</v>
      </c>
      <c r="FI123" s="41">
        <v>22.715781250000003</v>
      </c>
      <c r="FJ123" s="41">
        <v>23.468281249999993</v>
      </c>
      <c r="FK123" s="41">
        <v>24.167343749999993</v>
      </c>
      <c r="FL123" s="41">
        <f t="shared" si="80"/>
        <v>3.3689062500000091</v>
      </c>
      <c r="FM123" s="41">
        <v>39.115625000000001</v>
      </c>
      <c r="FN123" s="40">
        <f t="shared" si="81"/>
        <v>99.353687500000007</v>
      </c>
      <c r="FO123" s="4">
        <v>105</v>
      </c>
      <c r="FP123" s="40">
        <f t="shared" si="82"/>
        <v>5.6463124999999934</v>
      </c>
      <c r="FQ123" s="41">
        <v>0.74699516129032251</v>
      </c>
      <c r="FR123" s="41">
        <v>0.51541774193548384</v>
      </c>
      <c r="FS123" s="41">
        <v>0.38657419354838701</v>
      </c>
      <c r="FT123" s="41">
        <v>0.71455161290322555</v>
      </c>
      <c r="FU123" s="41">
        <v>0.40725967741935482</v>
      </c>
      <c r="FV123" s="41">
        <v>0.2663677419354839</v>
      </c>
      <c r="FW123" s="41">
        <v>0.29385574193548392</v>
      </c>
      <c r="FX123" s="41">
        <v>0.27355645161290326</v>
      </c>
      <c r="FY123" s="41">
        <v>0.31799420967741937</v>
      </c>
      <c r="FZ123" s="41">
        <v>0.29798606451612902</v>
      </c>
      <c r="GA123" s="41">
        <v>0.11742569354838711</v>
      </c>
      <c r="GB123" s="41">
        <v>0.14344025806451619</v>
      </c>
      <c r="GC123" s="41">
        <v>0.18295614516129025</v>
      </c>
      <c r="GD123" s="41">
        <v>0.47393340322580657</v>
      </c>
      <c r="GE123" s="41">
        <v>0.4566332258064516</v>
      </c>
      <c r="GF123" s="41">
        <v>0.14089193548387094</v>
      </c>
      <c r="GG123" s="41">
        <v>0.83893366129032254</v>
      </c>
      <c r="GH123" s="41">
        <v>0.75894756451612866</v>
      </c>
      <c r="GI123" s="41">
        <v>0.57644522580645163</v>
      </c>
      <c r="GJ123" s="41">
        <v>0.62466645161290324</v>
      </c>
      <c r="GK123" s="41">
        <v>0.64101825806451618</v>
      </c>
      <c r="GL123" s="41">
        <v>0.68221583870967728</v>
      </c>
      <c r="GM123" s="41">
        <v>19.136451612903222</v>
      </c>
      <c r="GN123" s="41">
        <v>25.26806451612903</v>
      </c>
      <c r="GO123" s="41">
        <v>26.243387096774192</v>
      </c>
      <c r="GP123" s="41">
        <v>27.06661290322581</v>
      </c>
      <c r="GQ123" s="41">
        <f t="shared" si="83"/>
        <v>7.10693548387097</v>
      </c>
      <c r="GR123" s="40">
        <v>39.243870967741927</v>
      </c>
      <c r="GS123" s="40">
        <f t="shared" si="84"/>
        <v>99.679432258064494</v>
      </c>
      <c r="GT123" s="4">
        <v>104</v>
      </c>
      <c r="GU123" s="41">
        <f t="shared" si="85"/>
        <v>4.3205677419355055</v>
      </c>
      <c r="GV123" s="41">
        <v>0.77299622641509469</v>
      </c>
      <c r="GW123" s="41">
        <v>0.50970188679245299</v>
      </c>
      <c r="GX123" s="41">
        <v>0.34358679245283014</v>
      </c>
      <c r="GY123" s="41">
        <v>0.73724716981132088</v>
      </c>
      <c r="GZ123" s="41">
        <v>0.37142264150943399</v>
      </c>
      <c r="HA123" s="41">
        <v>0.25034150943396233</v>
      </c>
      <c r="HB123" s="41">
        <v>0.35038228301886798</v>
      </c>
      <c r="HC123" s="41">
        <v>0.32973139622641506</v>
      </c>
      <c r="HD123" s="41">
        <v>0.38532856603773569</v>
      </c>
      <c r="HE123" s="41">
        <v>0.365156716981132</v>
      </c>
      <c r="HF123" s="41">
        <v>0.15750701886792454</v>
      </c>
      <c r="HG123" s="41">
        <v>0.19623290566037738</v>
      </c>
      <c r="HH123" s="41">
        <v>0.20474694339622643</v>
      </c>
      <c r="HI123" s="41">
        <v>0.51045805660377341</v>
      </c>
      <c r="HJ123" s="41">
        <v>0.49290409433962262</v>
      </c>
      <c r="HK123" s="41">
        <v>0.12108113207547172</v>
      </c>
      <c r="HL123" s="41">
        <v>1.0946554528301891</v>
      </c>
      <c r="HM123" s="41">
        <v>0.99698030188679243</v>
      </c>
      <c r="HN123" s="41">
        <v>0.53492494339622643</v>
      </c>
      <c r="HO123" s="41">
        <v>0.58801909433962263</v>
      </c>
      <c r="HP123" s="41">
        <v>0.61297847169811281</v>
      </c>
      <c r="HQ123" s="41">
        <v>0.65782547169811323</v>
      </c>
      <c r="HR123" s="41">
        <v>16.029811320754703</v>
      </c>
      <c r="HS123" s="41">
        <v>20.930754716981124</v>
      </c>
      <c r="HT123" s="41">
        <v>21.623962264150936</v>
      </c>
      <c r="HU123" s="41">
        <v>22.319622641509444</v>
      </c>
      <c r="HV123" s="41">
        <f t="shared" si="86"/>
        <v>5.5941509433962331</v>
      </c>
      <c r="HW123" s="41">
        <v>38.819245283018873</v>
      </c>
      <c r="HX123" s="41">
        <f t="shared" si="87"/>
        <v>98.600883018867933</v>
      </c>
      <c r="HY123" s="4">
        <v>106</v>
      </c>
      <c r="HZ123" s="40">
        <f t="shared" si="88"/>
        <v>7.3991169811320674</v>
      </c>
      <c r="IA123" s="41">
        <v>0.7288625000000003</v>
      </c>
      <c r="IB123" s="41">
        <v>0.42567857142857146</v>
      </c>
      <c r="IC123" s="41">
        <v>0.25003749999999997</v>
      </c>
      <c r="ID123" s="41">
        <v>0.67243214285714281</v>
      </c>
      <c r="IE123" s="41">
        <v>0.28751071428571418</v>
      </c>
      <c r="IF123" s="41">
        <v>0.19310000000000002</v>
      </c>
      <c r="IG123" s="41">
        <v>0.43418792857142857</v>
      </c>
      <c r="IH123" s="41">
        <v>0.40104366071428565</v>
      </c>
      <c r="II123" s="41">
        <v>0.49062192857142867</v>
      </c>
      <c r="IJ123" s="41">
        <v>0.4594769464285714</v>
      </c>
      <c r="IK123" s="41">
        <v>0.19488823214285717</v>
      </c>
      <c r="IL123" s="41">
        <v>0.26305221428571435</v>
      </c>
      <c r="IM123" s="41">
        <v>0.26228835714285709</v>
      </c>
      <c r="IN123" s="41">
        <v>0.58110012499999986</v>
      </c>
      <c r="IO123" s="41">
        <v>0.55379619642857125</v>
      </c>
      <c r="IP123" s="41">
        <v>9.441071428571432E-2</v>
      </c>
      <c r="IQ123" s="41">
        <v>1.560455928571429</v>
      </c>
      <c r="IR123" s="41">
        <v>1.3616029821428575</v>
      </c>
      <c r="IS123" s="41">
        <v>0.53871300000000011</v>
      </c>
      <c r="IT123" s="41">
        <v>0.60798926785714258</v>
      </c>
      <c r="IU123" s="41">
        <v>0.63399096428571444</v>
      </c>
      <c r="IV123" s="41">
        <v>0.68924796428571444</v>
      </c>
      <c r="IW123" s="41">
        <v>19.956964285714292</v>
      </c>
      <c r="IX123" s="41">
        <v>21.576785714285723</v>
      </c>
      <c r="IY123" s="41">
        <v>22.585535714285708</v>
      </c>
      <c r="IZ123" s="41">
        <v>23.058750000000007</v>
      </c>
      <c r="JA123" s="41">
        <f t="shared" si="89"/>
        <v>2.6285714285714157</v>
      </c>
      <c r="JB123" s="41">
        <v>40.758750000000013</v>
      </c>
      <c r="JC123" s="41">
        <f t="shared" si="90"/>
        <v>103.52722500000003</v>
      </c>
      <c r="JD123" s="41">
        <v>112</v>
      </c>
      <c r="JE123" s="41">
        <f t="shared" si="91"/>
        <v>8.4727749999999702</v>
      </c>
      <c r="JF123" s="41">
        <v>0.68357291666666686</v>
      </c>
      <c r="JG123" s="41">
        <v>0.37081874999999997</v>
      </c>
      <c r="JH123" s="41">
        <v>0.19785625000000007</v>
      </c>
      <c r="JI123" s="41">
        <v>0.62464374999999994</v>
      </c>
      <c r="JJ123" s="41">
        <v>0.23800833333333327</v>
      </c>
      <c r="JK123" s="41">
        <v>0.16338333333333335</v>
      </c>
      <c r="JL123" s="41">
        <v>0.48329402083333345</v>
      </c>
      <c r="JM123" s="41">
        <v>0.44822729166666658</v>
      </c>
      <c r="JN123" s="41">
        <v>0.55226500000000012</v>
      </c>
      <c r="JO123" s="41">
        <v>0.52021293749999986</v>
      </c>
      <c r="JP123" s="41">
        <v>0.21940335416666668</v>
      </c>
      <c r="JQ123" s="41">
        <v>0.30701675</v>
      </c>
      <c r="JR123" s="41">
        <v>0.29627618750000001</v>
      </c>
      <c r="JS123" s="41">
        <v>0.61412033333333338</v>
      </c>
      <c r="JT123" s="41">
        <v>0.58524675000000015</v>
      </c>
      <c r="JU123" s="41">
        <v>7.4624999999999997E-2</v>
      </c>
      <c r="JV123" s="41">
        <v>1.9066107500000002</v>
      </c>
      <c r="JW123" s="41">
        <v>1.6550006458333331</v>
      </c>
      <c r="JX123" s="41">
        <v>0.53868781249999997</v>
      </c>
      <c r="JY123" s="41">
        <v>0.6164419166666667</v>
      </c>
      <c r="JZ123" s="41">
        <v>0.64355952083333323</v>
      </c>
      <c r="KA123" s="41">
        <v>0.70381381249999986</v>
      </c>
      <c r="KB123" s="41">
        <v>23.390625000000004</v>
      </c>
      <c r="KC123" s="41">
        <v>20.973125</v>
      </c>
      <c r="KD123" s="41">
        <v>21.991666666666674</v>
      </c>
      <c r="KE123" s="41">
        <v>21.954166666666669</v>
      </c>
      <c r="KF123" s="41">
        <f t="shared" si="92"/>
        <v>-1.3989583333333293</v>
      </c>
      <c r="KG123" s="41">
        <v>42.378958333333323</v>
      </c>
      <c r="KH123" s="41">
        <f t="shared" si="93"/>
        <v>107.64255416666664</v>
      </c>
      <c r="KI123" s="41">
        <v>120</v>
      </c>
      <c r="KJ123" s="41">
        <f t="shared" si="94"/>
        <v>12.357445833333358</v>
      </c>
      <c r="KK123" s="41">
        <v>0.41824102564102561</v>
      </c>
      <c r="KL123" s="41">
        <v>0.21956153846153847</v>
      </c>
      <c r="KM123" s="41">
        <v>0.10416153846153844</v>
      </c>
      <c r="KN123" s="41">
        <v>0.38654102564102566</v>
      </c>
      <c r="KO123" s="41">
        <v>0.1339846153846154</v>
      </c>
      <c r="KP123" s="41">
        <v>9.5323076923076927E-2</v>
      </c>
      <c r="KQ123" s="41">
        <v>0.51431320512820511</v>
      </c>
      <c r="KR123" s="41">
        <v>0.48517856410256416</v>
      </c>
      <c r="KS123" s="41">
        <v>0.60203071794871765</v>
      </c>
      <c r="KT123" s="41">
        <v>0.57646100000000011</v>
      </c>
      <c r="KU123" s="41">
        <v>0.24281238461538465</v>
      </c>
      <c r="KV123" s="41">
        <v>0.35926946153846157</v>
      </c>
      <c r="KW123" s="41">
        <v>0.31112543589743596</v>
      </c>
      <c r="KX123" s="41">
        <v>0.62846084615384623</v>
      </c>
      <c r="KY123" s="41">
        <v>0.60414879487179485</v>
      </c>
      <c r="KZ123" s="41">
        <v>3.8661538461538456E-2</v>
      </c>
      <c r="LA123" s="41">
        <v>2.1511640512820511</v>
      </c>
      <c r="LB123" s="41">
        <v>1.9102061282051279</v>
      </c>
      <c r="LC123" s="41">
        <v>0.51819787179487176</v>
      </c>
      <c r="LD123" s="41">
        <v>0.60658335897435889</v>
      </c>
      <c r="LE123" s="41">
        <v>0.63194087179487179</v>
      </c>
      <c r="LF123" s="41">
        <v>0.69946261538461518</v>
      </c>
      <c r="LG123" s="41">
        <v>20.399743589743597</v>
      </c>
      <c r="LH123" s="41">
        <v>18.628974358974357</v>
      </c>
      <c r="LI123" s="41">
        <v>18.700256410256404</v>
      </c>
      <c r="LJ123" s="41">
        <v>18.117179487179488</v>
      </c>
      <c r="LK123" s="41">
        <f t="shared" si="95"/>
        <v>-1.6994871794871926</v>
      </c>
      <c r="LL123" s="41">
        <v>56.259230769230797</v>
      </c>
      <c r="LM123" s="41">
        <f t="shared" si="96"/>
        <v>142.89844615384624</v>
      </c>
      <c r="LN123" s="41">
        <v>150</v>
      </c>
      <c r="LO123" s="41">
        <f t="shared" si="97"/>
        <v>7.1015538461537631</v>
      </c>
      <c r="LP123" s="41">
        <v>0.37128387096774196</v>
      </c>
      <c r="LQ123" s="41">
        <v>0.17211612903225804</v>
      </c>
      <c r="LR123" s="41">
        <v>6.896774193548387E-2</v>
      </c>
      <c r="LS123" s="41">
        <v>0.33943225806451627</v>
      </c>
      <c r="LT123" s="41">
        <v>9.4216129032258039E-2</v>
      </c>
      <c r="LU123" s="41">
        <v>6.8083870967741947E-2</v>
      </c>
      <c r="LV123" s="41">
        <v>0.59508941935483861</v>
      </c>
      <c r="LW123" s="41">
        <v>0.56608887096774196</v>
      </c>
      <c r="LX123" s="41">
        <v>0.68566016129032248</v>
      </c>
      <c r="LY123" s="41">
        <v>0.66151551612903225</v>
      </c>
      <c r="LZ123" s="41">
        <v>0.29360841935483867</v>
      </c>
      <c r="MA123" s="41">
        <v>0.42968122580645163</v>
      </c>
      <c r="MB123" s="41">
        <v>0.36517029032258064</v>
      </c>
      <c r="MC123" s="41">
        <v>0.68859825806451613</v>
      </c>
      <c r="MD123" s="41">
        <v>0.66466964516129012</v>
      </c>
      <c r="ME123" s="41">
        <v>2.6132258064516131E-2</v>
      </c>
      <c r="MF123" s="41">
        <v>3.003413322580645</v>
      </c>
      <c r="MG123" s="41">
        <v>2.6517897419354841</v>
      </c>
      <c r="MH123" s="41">
        <v>0.53055787096774187</v>
      </c>
      <c r="MI123" s="41">
        <v>0.61457025806451626</v>
      </c>
      <c r="MJ123" s="41">
        <v>0.65394022580645161</v>
      </c>
      <c r="MK123" s="41">
        <v>0.71491558064516125</v>
      </c>
      <c r="ML123" s="41">
        <v>23.362580645161291</v>
      </c>
      <c r="MM123" s="41">
        <v>21.283548387096772</v>
      </c>
      <c r="MN123" s="41">
        <v>21.709032258064525</v>
      </c>
      <c r="MO123" s="41">
        <v>22.124516129032262</v>
      </c>
      <c r="MP123" s="41">
        <f t="shared" si="98"/>
        <v>-1.653548387096766</v>
      </c>
      <c r="MQ123" s="41">
        <v>62.098064516129035</v>
      </c>
      <c r="MR123" s="41">
        <f t="shared" si="99"/>
        <v>157.72908387096774</v>
      </c>
      <c r="MS123" s="41">
        <v>150</v>
      </c>
      <c r="MT123" s="41">
        <f t="shared" si="100"/>
        <v>-7.7290838709677416</v>
      </c>
      <c r="MU123" s="41">
        <v>0.33544444444444438</v>
      </c>
      <c r="MV123" s="41">
        <v>0.15240714285714288</v>
      </c>
      <c r="MW123" s="41">
        <v>6.0595238095238091E-2</v>
      </c>
      <c r="MX123" s="41">
        <v>0.3003666666666665</v>
      </c>
      <c r="MY123" s="41">
        <v>8.1665079365079343E-2</v>
      </c>
      <c r="MZ123" s="41">
        <v>5.9539682539682531E-2</v>
      </c>
      <c r="NA123" s="41">
        <v>0.60794130952380965</v>
      </c>
      <c r="NB123" s="41">
        <v>0.5723554682539681</v>
      </c>
      <c r="NC123" s="41">
        <v>0.6938438174603172</v>
      </c>
      <c r="ND123" s="41">
        <v>0.66441307142857131</v>
      </c>
      <c r="NE123" s="41">
        <v>0.30269334920634922</v>
      </c>
      <c r="NF123" s="41">
        <v>0.4318264444444444</v>
      </c>
      <c r="NG123" s="41">
        <v>0.37481966666666677</v>
      </c>
      <c r="NH123" s="41">
        <v>0.69821944444444439</v>
      </c>
      <c r="NI123" s="41">
        <v>0.66914670634920648</v>
      </c>
      <c r="NJ123" s="41">
        <v>2.2125396825396819E-2</v>
      </c>
      <c r="NK123" s="41">
        <v>3.143277738095239</v>
      </c>
      <c r="NL123" s="41">
        <v>2.7096890000000009</v>
      </c>
      <c r="NM123" s="41">
        <v>0.54023600000000005</v>
      </c>
      <c r="NN123" s="41">
        <v>0.61742946031746015</v>
      </c>
      <c r="NO123" s="41">
        <v>0.66511559523809505</v>
      </c>
      <c r="NP123" s="41">
        <v>0.72128573809523822</v>
      </c>
      <c r="NQ123" s="41">
        <v>24.102619047619022</v>
      </c>
      <c r="NR123" s="41">
        <v>22.776984126984111</v>
      </c>
      <c r="NS123" s="41">
        <v>22.914047619047643</v>
      </c>
      <c r="NT123" s="41">
        <v>23.583015873015881</v>
      </c>
      <c r="NU123" s="41">
        <f t="shared" si="101"/>
        <v>-1.1885714285713789</v>
      </c>
      <c r="NV123" s="41">
        <v>75.002539682539577</v>
      </c>
      <c r="NW123" s="41">
        <f t="shared" si="102"/>
        <v>190.50645079365052</v>
      </c>
      <c r="NX123" s="41">
        <v>174</v>
      </c>
      <c r="NY123" s="41">
        <f t="shared" si="103"/>
        <v>-16.506450793650515</v>
      </c>
      <c r="NZ123" s="41">
        <v>0.29783636363636368</v>
      </c>
      <c r="OA123" s="41">
        <v>0.14234848484848484</v>
      </c>
      <c r="OB123" s="41">
        <v>5.6899999999999999E-2</v>
      </c>
      <c r="OC123" s="41">
        <v>0.26824242424242417</v>
      </c>
      <c r="OD123" s="41">
        <v>7.6251515151515153E-2</v>
      </c>
      <c r="OE123" s="41">
        <v>5.3721212121212121E-2</v>
      </c>
      <c r="OF123" s="41">
        <v>0.5919172424242426</v>
      </c>
      <c r="OG123" s="41">
        <v>0.5575916060606062</v>
      </c>
      <c r="OH123" s="41">
        <v>0.67936903030303064</v>
      </c>
      <c r="OI123" s="41">
        <v>0.65036284848484838</v>
      </c>
      <c r="OJ123" s="41">
        <v>0.30241369696969694</v>
      </c>
      <c r="OK123" s="41">
        <v>0.42982872727272731</v>
      </c>
      <c r="OL123" s="41">
        <v>0.3530461212121212</v>
      </c>
      <c r="OM123" s="41">
        <v>0.69441227272727257</v>
      </c>
      <c r="ON123" s="41">
        <v>0.66650278787878803</v>
      </c>
      <c r="OO123" s="41">
        <v>2.2530303030303032E-2</v>
      </c>
      <c r="OP123" s="41">
        <v>2.9412763636363639</v>
      </c>
      <c r="OQ123" s="41">
        <v>2.5440235757575751</v>
      </c>
      <c r="OR123" s="41">
        <v>0.51956378787878787</v>
      </c>
      <c r="OS123" s="41">
        <v>0.59766387878787874</v>
      </c>
      <c r="OT123" s="41">
        <v>0.64419681818181806</v>
      </c>
      <c r="OU123" s="41">
        <v>0.70179627272727285</v>
      </c>
      <c r="OV123" s="41">
        <v>14.359090909090906</v>
      </c>
      <c r="OW123" s="41">
        <v>15.131212121212121</v>
      </c>
      <c r="OX123" s="41">
        <v>15.549696969696965</v>
      </c>
      <c r="OY123" s="41">
        <v>15.51030303030303</v>
      </c>
      <c r="OZ123" s="41">
        <f t="shared" si="104"/>
        <v>1.1906060606060596</v>
      </c>
      <c r="PA123" s="41">
        <v>43.092424242424251</v>
      </c>
      <c r="PB123" s="41">
        <f t="shared" si="105"/>
        <v>109.4547575757576</v>
      </c>
      <c r="PC123" s="41">
        <v>184</v>
      </c>
      <c r="PD123" s="41">
        <f t="shared" si="106"/>
        <v>74.545242424242403</v>
      </c>
      <c r="PE123" s="41">
        <v>0.28388846153846153</v>
      </c>
      <c r="PF123" s="41">
        <v>0.12762692307692305</v>
      </c>
      <c r="PG123" s="41">
        <v>0.10715192307692309</v>
      </c>
      <c r="PH123" s="41">
        <v>0.25575192307692318</v>
      </c>
      <c r="PI123" s="41">
        <v>9.8978846153846181E-2</v>
      </c>
      <c r="PJ123" s="41">
        <v>7.1607692307692317E-2</v>
      </c>
      <c r="PK123" s="41">
        <v>0.48181363461538457</v>
      </c>
      <c r="PL123" s="41">
        <v>0.44122371153846157</v>
      </c>
      <c r="PM123" s="41">
        <v>0.45169736538461552</v>
      </c>
      <c r="PN123" s="41">
        <v>0.40982590384615381</v>
      </c>
      <c r="PO123" s="41">
        <v>0.12675063461538458</v>
      </c>
      <c r="PP123" s="41">
        <v>8.8675153846153848E-2</v>
      </c>
      <c r="PQ123" s="41">
        <v>0.37871149999999998</v>
      </c>
      <c r="PR123" s="41">
        <v>0.59639288461538476</v>
      </c>
      <c r="PS123" s="41">
        <v>0.56202126923076912</v>
      </c>
      <c r="PT123" s="41">
        <v>2.7371153846153851E-2</v>
      </c>
      <c r="PU123" s="41">
        <v>1.882598615384615</v>
      </c>
      <c r="PV123" s="41">
        <v>1.5974232307692304</v>
      </c>
      <c r="PW123" s="41">
        <v>0.84284219230769231</v>
      </c>
      <c r="PX123" s="41">
        <v>0.78768730769230777</v>
      </c>
      <c r="PY123" s="41">
        <v>0.88559451923076926</v>
      </c>
      <c r="PZ123" s="41">
        <v>0.84567184615384572</v>
      </c>
      <c r="QA123" s="41">
        <v>24.688653846153858</v>
      </c>
      <c r="QB123" s="41">
        <v>26.742307692307705</v>
      </c>
      <c r="QC123" s="41">
        <v>27.09615384615385</v>
      </c>
      <c r="QD123" s="41">
        <v>26.485192307692312</v>
      </c>
      <c r="QE123" s="41">
        <f t="shared" si="107"/>
        <v>2.4074999999999918</v>
      </c>
      <c r="QF123" s="41">
        <v>74.6711538461538</v>
      </c>
      <c r="QG123" s="41">
        <f t="shared" si="108"/>
        <v>189.66473076923066</v>
      </c>
      <c r="QH123" s="41">
        <v>185</v>
      </c>
      <c r="QI123" s="41">
        <f t="shared" si="109"/>
        <v>-4.6647307692306583</v>
      </c>
      <c r="QJ123" s="41">
        <v>0.23480384615384611</v>
      </c>
      <c r="QK123" s="41">
        <v>0.16259615384615383</v>
      </c>
      <c r="QL123" s="41">
        <v>0.12845384615384614</v>
      </c>
      <c r="QM123" s="41">
        <v>0.16878846153846155</v>
      </c>
      <c r="QN123" s="41">
        <v>0.1031423076923077</v>
      </c>
      <c r="QO123" s="41">
        <v>7.9507692307692307E-2</v>
      </c>
      <c r="QP123" s="41">
        <v>0.38781176923076927</v>
      </c>
      <c r="QQ123" s="41">
        <v>0.24146999999999996</v>
      </c>
      <c r="QR123" s="41">
        <v>0.29185484615384621</v>
      </c>
      <c r="QS123" s="41">
        <v>0.13636453846153845</v>
      </c>
      <c r="QT123" s="41">
        <v>0.22363492307692306</v>
      </c>
      <c r="QU123" s="41">
        <v>0.1179038846153846</v>
      </c>
      <c r="QV123" s="41">
        <v>0.18037953846153848</v>
      </c>
      <c r="QW123" s="41">
        <v>0.49249792307692303</v>
      </c>
      <c r="QX123" s="41">
        <v>0.35942438461538456</v>
      </c>
      <c r="QY123" s="41">
        <v>2.3634615384615386E-2</v>
      </c>
      <c r="QZ123" s="41">
        <v>1.2852940384615386</v>
      </c>
      <c r="RA123" s="41">
        <v>0.63997415384615386</v>
      </c>
      <c r="RB123" s="41">
        <v>0.62128326923076926</v>
      </c>
      <c r="RC123" s="41">
        <v>0.46133369230769222</v>
      </c>
      <c r="RD123" s="41">
        <v>0.67637473076923083</v>
      </c>
      <c r="RE123" s="41">
        <v>0.54139984615384618</v>
      </c>
      <c r="RF123" s="41">
        <v>25.35576923076923</v>
      </c>
      <c r="RG123" s="41">
        <v>31.746923076923075</v>
      </c>
      <c r="RH123" s="41">
        <v>33.051538461538463</v>
      </c>
      <c r="RI123" s="41">
        <v>31.475769230769231</v>
      </c>
      <c r="RJ123" s="41">
        <f t="shared" si="110"/>
        <v>7.6957692307692334</v>
      </c>
      <c r="RK123" s="41">
        <v>72.082692307692341</v>
      </c>
      <c r="RL123" s="41">
        <f t="shared" si="111"/>
        <v>183.09003846153854</v>
      </c>
      <c r="RM123" s="41">
        <v>197</v>
      </c>
      <c r="RN123" s="41">
        <f t="shared" si="112"/>
        <v>13.909961538461459</v>
      </c>
      <c r="RO123" s="41">
        <v>0.21400967741935489</v>
      </c>
      <c r="RP123" s="41">
        <v>0.1260032258064516</v>
      </c>
      <c r="RQ123" s="41">
        <v>0.13150967741935479</v>
      </c>
      <c r="RR123" s="41">
        <v>0.15130000000000002</v>
      </c>
      <c r="RS123" s="41">
        <v>0.10859354838709677</v>
      </c>
      <c r="RT123" s="41">
        <v>7.6658064516129013E-2</v>
      </c>
      <c r="RU123" s="41">
        <v>0.32594600000000001</v>
      </c>
      <c r="RV123" s="41">
        <v>0.16420854838709673</v>
      </c>
      <c r="RW123" s="41">
        <v>0.23811790322580642</v>
      </c>
      <c r="RX123" s="41">
        <v>7.0121129032258075E-2</v>
      </c>
      <c r="RY123" s="41">
        <v>7.3953258064516164E-2</v>
      </c>
      <c r="RZ123" s="41">
        <v>-2.1365677419354839E-2</v>
      </c>
      <c r="SA123" s="41">
        <v>0.25811625806451605</v>
      </c>
      <c r="SB123" s="41">
        <v>0.47201061290322577</v>
      </c>
      <c r="SC123" s="41">
        <v>0.32773780645161288</v>
      </c>
      <c r="SD123" s="41">
        <v>3.1935483870967729E-2</v>
      </c>
      <c r="SE123" s="41">
        <v>0.97260977419354833</v>
      </c>
      <c r="SF123" s="41">
        <v>0.39480838709677418</v>
      </c>
      <c r="SG123" s="41">
        <v>1.0945832903225809</v>
      </c>
      <c r="SH123" s="41">
        <v>0.79088480645161308</v>
      </c>
      <c r="SI123" s="41">
        <v>1.0746239677419356</v>
      </c>
      <c r="SJ123" s="41">
        <v>0.83219996774193561</v>
      </c>
      <c r="SK123" s="41">
        <v>29.613870967741935</v>
      </c>
      <c r="SL123" s="41">
        <v>34.793225806451616</v>
      </c>
      <c r="SM123" s="41">
        <v>35.223225806451616</v>
      </c>
      <c r="SN123" s="41">
        <v>34.597096774193545</v>
      </c>
      <c r="SO123" s="41">
        <f t="shared" si="113"/>
        <v>5.609354838709681</v>
      </c>
      <c r="SP123" s="42">
        <v>75.970645161290307</v>
      </c>
      <c r="SQ123" s="42">
        <f t="shared" si="114"/>
        <v>192.96543870967739</v>
      </c>
      <c r="SR123" s="42">
        <v>202.5</v>
      </c>
      <c r="SS123" s="42">
        <f t="shared" si="115"/>
        <v>9.534561290322614</v>
      </c>
      <c r="ST123" s="41">
        <v>0.20033863636363636</v>
      </c>
      <c r="SU123" s="41">
        <v>0.1246386363636364</v>
      </c>
      <c r="SV123" s="41">
        <v>0.14119318181818183</v>
      </c>
      <c r="SW123" s="41">
        <v>0.14749999999999999</v>
      </c>
      <c r="SX123" s="41">
        <v>0.11140909090909087</v>
      </c>
      <c r="SY123" s="41">
        <v>7.5297727272727252E-2</v>
      </c>
      <c r="SZ123" s="41">
        <v>0.28353781818181811</v>
      </c>
      <c r="TA123" s="41">
        <v>0.13912374999999993</v>
      </c>
      <c r="TB123" s="41">
        <v>0.17154911363636363</v>
      </c>
      <c r="TC123" s="41">
        <v>2.1622136363636361E-2</v>
      </c>
      <c r="TD123" s="41">
        <v>5.5553409090909091E-2</v>
      </c>
      <c r="TE123" s="41">
        <v>-6.2672386363636354E-2</v>
      </c>
      <c r="TF123" s="41">
        <v>0.23152129545454547</v>
      </c>
      <c r="TG123" s="41">
        <v>0.45189586363636364</v>
      </c>
      <c r="TH123" s="41">
        <v>0.32390140909090914</v>
      </c>
      <c r="TI123" s="41">
        <v>3.6111363636363629E-2</v>
      </c>
      <c r="TJ123" s="41">
        <v>0.79919193181818171</v>
      </c>
      <c r="TK123" s="41">
        <v>0.3245783181818182</v>
      </c>
      <c r="TL123" s="41">
        <v>1.3794728181818183</v>
      </c>
      <c r="TM123" s="41">
        <v>0.81282413636363671</v>
      </c>
      <c r="TN123" s="41">
        <v>1.308691590909091</v>
      </c>
      <c r="TO123" s="41">
        <v>0.84563688636363643</v>
      </c>
      <c r="TP123" s="41">
        <v>31.860227272727276</v>
      </c>
      <c r="TQ123" s="41">
        <v>39.523409090909098</v>
      </c>
      <c r="TR123" s="41">
        <v>40.280909090909084</v>
      </c>
      <c r="TS123" s="41">
        <v>38.785909090909101</v>
      </c>
      <c r="TT123" s="41">
        <f t="shared" si="127"/>
        <v>8.4206818181818086</v>
      </c>
      <c r="TU123" s="41">
        <v>75.97068181818176</v>
      </c>
      <c r="TV123" s="41">
        <f t="shared" si="128"/>
        <v>192.96553181818166</v>
      </c>
      <c r="TW123" s="41">
        <v>207</v>
      </c>
      <c r="TX123" s="41">
        <f t="shared" si="129"/>
        <v>14.03446818181834</v>
      </c>
      <c r="TY123" s="41">
        <v>0.20564761904761908</v>
      </c>
      <c r="TZ123" s="41">
        <v>0.12738571428571427</v>
      </c>
      <c r="UA123" s="41">
        <v>0.14422857142857143</v>
      </c>
      <c r="UB123" s="41">
        <v>0.14259047619047618</v>
      </c>
      <c r="UC123" s="41">
        <v>0.11465714285714283</v>
      </c>
      <c r="UD123" s="41">
        <v>7.5333333333333349E-2</v>
      </c>
      <c r="UE123" s="41">
        <v>0.28166180952380954</v>
      </c>
      <c r="UF123" s="41">
        <v>0.10846509523809521</v>
      </c>
      <c r="UG123" s="41">
        <v>0.17315380952380954</v>
      </c>
      <c r="UH123" s="41">
        <v>-5.8663809523809519E-3</v>
      </c>
      <c r="UI123" s="41">
        <v>5.2084952380952378E-2</v>
      </c>
      <c r="UJ123" s="41">
        <v>-6.251080952380951E-2</v>
      </c>
      <c r="UK123" s="41">
        <v>0.23305433333333331</v>
      </c>
      <c r="UL123" s="41">
        <v>0.46164680952380943</v>
      </c>
      <c r="UM123" s="41">
        <v>0.30876138095238087</v>
      </c>
      <c r="UN123" s="41">
        <v>3.9323809523809525E-2</v>
      </c>
      <c r="UO123" s="41">
        <v>0.79449004761904751</v>
      </c>
      <c r="UP123" s="41">
        <v>0.24442385714285716</v>
      </c>
      <c r="UQ123" s="41">
        <v>1.3900605238095238</v>
      </c>
      <c r="UR123" s="41">
        <v>0.8268940476190475</v>
      </c>
      <c r="US123" s="41">
        <v>1.3179428571428571</v>
      </c>
      <c r="UT123" s="41">
        <v>0.85774319047619041</v>
      </c>
      <c r="UU123" s="41">
        <v>32.59476190476191</v>
      </c>
      <c r="UV123" s="41">
        <v>39.12047619047619</v>
      </c>
      <c r="UW123" s="41">
        <v>39.341428571428573</v>
      </c>
      <c r="UX123" s="41">
        <v>38.701904761904764</v>
      </c>
      <c r="UY123" s="41">
        <f t="shared" si="116"/>
        <v>6.7466666666666626</v>
      </c>
      <c r="UZ123" s="42">
        <v>75.989047619047625</v>
      </c>
      <c r="VA123" s="42">
        <f t="shared" si="117"/>
        <v>193.01218095238096</v>
      </c>
      <c r="VB123" s="42">
        <v>206</v>
      </c>
      <c r="VC123" s="42">
        <f t="shared" si="118"/>
        <v>12.987819047619041</v>
      </c>
      <c r="VD123" s="41">
        <f t="shared" si="124"/>
        <v>26.025003435784324</v>
      </c>
      <c r="VE123" s="41">
        <f t="shared" si="125"/>
        <v>26.65589968990783</v>
      </c>
      <c r="VF123" s="41">
        <f t="shared" si="130"/>
        <v>7.9458473104516445</v>
      </c>
    </row>
    <row r="124" spans="1:578" x14ac:dyDescent="0.25">
      <c r="A124" s="4">
        <v>3</v>
      </c>
      <c r="B124" s="4">
        <v>13</v>
      </c>
      <c r="C124" s="28">
        <v>1303</v>
      </c>
      <c r="D124" s="42">
        <v>-9999</v>
      </c>
      <c r="E124" s="42">
        <v>-9999</v>
      </c>
      <c r="F124" s="4">
        <v>3</v>
      </c>
      <c r="G124" s="4">
        <v>48.8</v>
      </c>
      <c r="H124" s="40">
        <v>213.38417721518985</v>
      </c>
      <c r="I124" s="40">
        <f t="shared" si="73"/>
        <v>262.18417721518983</v>
      </c>
      <c r="J124" s="41">
        <f t="shared" si="74"/>
        <v>0.54226303457123026</v>
      </c>
      <c r="K124" s="4" t="s">
        <v>7</v>
      </c>
      <c r="L124" s="42">
        <v>150</v>
      </c>
      <c r="M124" s="42">
        <f t="shared" si="122"/>
        <v>168.00000000000003</v>
      </c>
      <c r="N124" s="42">
        <v>-9999</v>
      </c>
      <c r="O124" s="42">
        <v>-9999</v>
      </c>
      <c r="P124" s="42">
        <v>-9999</v>
      </c>
      <c r="Q124" s="42">
        <v>-9999</v>
      </c>
      <c r="R124" s="42">
        <v>-9999</v>
      </c>
      <c r="S124" s="42">
        <v>-9999</v>
      </c>
      <c r="T124" s="42">
        <v>-9999</v>
      </c>
      <c r="U124" s="42">
        <v>-9999</v>
      </c>
      <c r="V124" s="42">
        <v>-9999</v>
      </c>
      <c r="W124" s="42">
        <v>-9999</v>
      </c>
      <c r="X124" s="42">
        <v>-9999</v>
      </c>
      <c r="Y124" s="42">
        <v>-9999</v>
      </c>
      <c r="Z124" s="42">
        <v>-9999</v>
      </c>
      <c r="AA124" s="42">
        <v>-9999</v>
      </c>
      <c r="AB124" s="42">
        <v>-9999</v>
      </c>
      <c r="AC124" s="42">
        <v>-9999</v>
      </c>
      <c r="AD124" s="42">
        <v>-9999</v>
      </c>
      <c r="AE124" s="42">
        <v>-9999</v>
      </c>
      <c r="AF124" s="42">
        <v>-9999</v>
      </c>
      <c r="AG124" s="42">
        <v>-9999</v>
      </c>
      <c r="AH124" s="42">
        <v>-9999</v>
      </c>
      <c r="AI124" s="42">
        <v>-9999</v>
      </c>
      <c r="AJ124" s="42">
        <v>-9999</v>
      </c>
      <c r="AK124" s="42">
        <v>-9999</v>
      </c>
      <c r="AL124" s="42">
        <v>-9999</v>
      </c>
      <c r="AM124" s="42">
        <v>-9999</v>
      </c>
      <c r="AN124" s="42">
        <v>-9999</v>
      </c>
      <c r="AO124" s="42">
        <v>-9999</v>
      </c>
      <c r="AP124" s="42">
        <v>-9999</v>
      </c>
      <c r="AQ124" s="42">
        <v>-9999</v>
      </c>
      <c r="AR124" s="42">
        <v>-9999</v>
      </c>
      <c r="AS124" s="42">
        <v>-9999</v>
      </c>
      <c r="AT124" s="42">
        <v>-9999</v>
      </c>
      <c r="AU124" s="42">
        <v>-9999</v>
      </c>
      <c r="AV124" s="42">
        <v>-9999</v>
      </c>
      <c r="AW124" s="42">
        <v>-9999</v>
      </c>
      <c r="AX124" s="42">
        <v>-9999</v>
      </c>
      <c r="AY124" s="42">
        <v>-9999</v>
      </c>
      <c r="AZ124" s="42">
        <v>-9999</v>
      </c>
      <c r="BA124" s="42">
        <v>-9999</v>
      </c>
      <c r="BB124" s="42">
        <v>-9999</v>
      </c>
      <c r="BC124" s="42">
        <v>-9999</v>
      </c>
      <c r="BD124" s="42">
        <v>-9999</v>
      </c>
      <c r="BE124" s="42">
        <v>-9999</v>
      </c>
      <c r="BF124" s="42">
        <v>-9999</v>
      </c>
      <c r="BG124" s="42">
        <v>-9999</v>
      </c>
      <c r="BH124" s="42">
        <v>-9999</v>
      </c>
      <c r="BI124" s="42">
        <v>-9999</v>
      </c>
      <c r="BJ124" s="42">
        <v>-9999</v>
      </c>
      <c r="BK124" s="42">
        <v>-9999</v>
      </c>
      <c r="BL124" s="42">
        <v>-9999</v>
      </c>
      <c r="BM124" s="42">
        <v>-9999</v>
      </c>
      <c r="BN124" s="42">
        <v>-9999</v>
      </c>
      <c r="BO124" s="42">
        <v>-9999</v>
      </c>
      <c r="BP124" s="42">
        <v>-9999</v>
      </c>
      <c r="BQ124" s="42">
        <v>-9999</v>
      </c>
      <c r="BR124" s="42">
        <v>-9999</v>
      </c>
      <c r="BS124" s="42">
        <v>-9999</v>
      </c>
      <c r="BT124" s="42">
        <v>-9999</v>
      </c>
      <c r="BU124" s="42">
        <v>-9999</v>
      </c>
      <c r="BV124" s="42">
        <v>-9999</v>
      </c>
      <c r="BW124" s="42">
        <v>-9999</v>
      </c>
      <c r="BX124" s="42">
        <v>-9999</v>
      </c>
      <c r="BY124" s="42">
        <v>-9999</v>
      </c>
      <c r="BZ124" s="42">
        <v>-9999</v>
      </c>
      <c r="CA124" s="42">
        <v>-9999</v>
      </c>
      <c r="CB124" s="42">
        <v>-9999</v>
      </c>
      <c r="CC124" s="42">
        <v>-9999</v>
      </c>
      <c r="CD124" s="8">
        <v>10.69</v>
      </c>
      <c r="CE124" s="25">
        <f t="shared" si="123"/>
        <v>712.66666666666674</v>
      </c>
      <c r="CF124" s="4">
        <v>3.41</v>
      </c>
      <c r="CG124" s="41">
        <f t="shared" si="121"/>
        <v>24.301933333333338</v>
      </c>
      <c r="CH124" s="37">
        <v>34.6</v>
      </c>
      <c r="CI124" s="25">
        <f>(CH124/1000)*(10000/(0.5*2*0.15))</f>
        <v>2306.666666666667</v>
      </c>
      <c r="CJ124" s="43">
        <v>2.41</v>
      </c>
      <c r="CK124" s="41">
        <f>CI124*CJ124/100</f>
        <v>55.590666666666678</v>
      </c>
      <c r="CL124" s="38">
        <v>99.41</v>
      </c>
      <c r="CM124" s="25">
        <f>(CL124/1000)*(10000/(0.5*2*0.15))</f>
        <v>6627.3333333333339</v>
      </c>
      <c r="CN124" s="43">
        <v>1.46</v>
      </c>
      <c r="CO124" s="41">
        <f>CM124*CN124/100</f>
        <v>96.759066666666683</v>
      </c>
      <c r="CP124" s="38">
        <v>172.24</v>
      </c>
      <c r="CQ124" s="25">
        <f>(CP124/1000)*(10000/(0.5*2*0.15))</f>
        <v>11482.666666666668</v>
      </c>
      <c r="CR124" s="43">
        <v>1.76</v>
      </c>
      <c r="CS124" s="41">
        <f>CQ124*CR124/100</f>
        <v>202.09493333333336</v>
      </c>
      <c r="CT124" s="8">
        <v>606.36</v>
      </c>
      <c r="CU124" s="8">
        <v>4.7982551799345661</v>
      </c>
      <c r="CV124" s="8">
        <v>4.1433750000000007</v>
      </c>
      <c r="CW124" s="8">
        <v>1463.4446556249432</v>
      </c>
      <c r="CX124" s="25">
        <f t="shared" si="126"/>
        <v>1463.4446556249432</v>
      </c>
      <c r="CY124" s="25">
        <f t="shared" si="75"/>
        <v>1318.1739130434783</v>
      </c>
      <c r="CZ124" s="25">
        <f>CX124/(CQ124)</f>
        <v>0.12744815277736962</v>
      </c>
      <c r="DA124" s="43">
        <v>3.12</v>
      </c>
      <c r="DB124" s="41">
        <f t="shared" si="76"/>
        <v>45.659473255498227</v>
      </c>
      <c r="DC124" s="41">
        <v>67.599999999999994</v>
      </c>
      <c r="DD124" s="41">
        <v>1398</v>
      </c>
      <c r="DE124" s="41">
        <f t="shared" si="70"/>
        <v>48.354792560801144</v>
      </c>
      <c r="DF124" s="41">
        <v>0</v>
      </c>
      <c r="DG124" s="41">
        <v>0.81092380952380949</v>
      </c>
      <c r="DH124" s="41">
        <v>0.58636190476190486</v>
      </c>
      <c r="DI124" s="41">
        <v>0.49516666666666687</v>
      </c>
      <c r="DJ124" s="41">
        <v>0.76936904761904756</v>
      </c>
      <c r="DK124" s="41">
        <v>0.50596904761904771</v>
      </c>
      <c r="DL124" s="41">
        <v>0.31665238095238102</v>
      </c>
      <c r="DM124" s="41">
        <v>0.23124892857142862</v>
      </c>
      <c r="DN124" s="41">
        <v>0.20645669047619045</v>
      </c>
      <c r="DO124" s="41">
        <v>0.24115714285714274</v>
      </c>
      <c r="DP124" s="41">
        <v>0.21650861904761906</v>
      </c>
      <c r="DQ124" s="41">
        <v>7.3743999999999976E-2</v>
      </c>
      <c r="DR124" s="41">
        <v>8.4221976190476194E-2</v>
      </c>
      <c r="DS124" s="41">
        <v>0.16020252380952382</v>
      </c>
      <c r="DT124" s="41">
        <v>0.43792673809523819</v>
      </c>
      <c r="DU124" s="41">
        <v>0.41668752380952384</v>
      </c>
      <c r="DV124" s="41">
        <v>0.18931666666666666</v>
      </c>
      <c r="DW124" s="41">
        <v>0.60216045238095217</v>
      </c>
      <c r="DX124" s="41">
        <v>0.52073604761904757</v>
      </c>
      <c r="DY124" s="41">
        <v>0.66314173809523813</v>
      </c>
      <c r="DZ124" s="41">
        <v>0.69174269047619075</v>
      </c>
      <c r="EA124" s="41">
        <v>0.70909971428571439</v>
      </c>
      <c r="EB124" s="41">
        <v>0.73350616666666646</v>
      </c>
      <c r="EC124" s="41">
        <v>20.535476190476189</v>
      </c>
      <c r="ED124" s="41">
        <v>23.966190476190473</v>
      </c>
      <c r="EE124" s="41">
        <v>24.77000000000001</v>
      </c>
      <c r="EF124" s="41">
        <v>25.967619047619046</v>
      </c>
      <c r="EG124" s="41">
        <f t="shared" si="77"/>
        <v>4.2345238095238216</v>
      </c>
      <c r="EH124" s="41">
        <v>37.195714285714274</v>
      </c>
      <c r="EI124" s="42">
        <f t="shared" si="78"/>
        <v>94.477114285714251</v>
      </c>
      <c r="EJ124" s="4">
        <v>105</v>
      </c>
      <c r="EK124" s="40">
        <f t="shared" si="79"/>
        <v>10.522885714285749</v>
      </c>
      <c r="EL124" s="41">
        <v>0.73940192307692321</v>
      </c>
      <c r="EM124" s="41">
        <v>0.52032115384615374</v>
      </c>
      <c r="EN124" s="41">
        <v>0.41964038461538461</v>
      </c>
      <c r="EO124" s="41">
        <v>0.70326730769230794</v>
      </c>
      <c r="EP124" s="41">
        <v>0.43569423076923058</v>
      </c>
      <c r="EQ124" s="41">
        <v>0.27284423076923081</v>
      </c>
      <c r="ER124" s="41">
        <v>0.25845721153846152</v>
      </c>
      <c r="ES124" s="41">
        <v>0.23493151923076916</v>
      </c>
      <c r="ET124" s="41">
        <v>0.2755343846153846</v>
      </c>
      <c r="EU124" s="41">
        <v>0.25222215384615387</v>
      </c>
      <c r="EV124" s="41">
        <v>8.8799192307692287E-2</v>
      </c>
      <c r="EW124" s="41">
        <v>0.10704650000000002</v>
      </c>
      <c r="EX124" s="41">
        <v>0.17364680769230764</v>
      </c>
      <c r="EY124" s="41">
        <v>0.46068530769230764</v>
      </c>
      <c r="EZ124" s="41">
        <v>0.44072034615384609</v>
      </c>
      <c r="FA124" s="41">
        <v>0.16285000000000002</v>
      </c>
      <c r="FB124" s="41">
        <v>0.69811886538461532</v>
      </c>
      <c r="FC124" s="41">
        <v>0.61500603846153845</v>
      </c>
      <c r="FD124" s="41">
        <v>0.62996798076923055</v>
      </c>
      <c r="FE124" s="41">
        <v>0.67261380769230794</v>
      </c>
      <c r="FF124" s="41">
        <v>0.68445353846153856</v>
      </c>
      <c r="FG124" s="41">
        <v>0.72062332692307696</v>
      </c>
      <c r="FH124" s="41">
        <v>20.075961538461545</v>
      </c>
      <c r="FI124" s="41">
        <v>22.78788461538462</v>
      </c>
      <c r="FJ124" s="41">
        <v>23.084230769230775</v>
      </c>
      <c r="FK124" s="41">
        <v>23.981346153846154</v>
      </c>
      <c r="FL124" s="41">
        <f t="shared" si="80"/>
        <v>3.0082692307692298</v>
      </c>
      <c r="FM124" s="41">
        <v>39.459038461538448</v>
      </c>
      <c r="FN124" s="40">
        <f t="shared" si="81"/>
        <v>100.22595769230766</v>
      </c>
      <c r="FO124" s="4">
        <v>105</v>
      </c>
      <c r="FP124" s="40">
        <f t="shared" si="82"/>
        <v>4.7740423076923406</v>
      </c>
      <c r="FQ124" s="41">
        <v>0.76407083333333292</v>
      </c>
      <c r="FR124" s="41">
        <v>0.32377777777777778</v>
      </c>
      <c r="FS124" s="41">
        <v>0.23673333333333332</v>
      </c>
      <c r="FT124" s="41">
        <v>0.7303694444444444</v>
      </c>
      <c r="FU124" s="41">
        <v>0.40904722222222234</v>
      </c>
      <c r="FV124" s="41">
        <v>0.16604166666666662</v>
      </c>
      <c r="FW124" s="41">
        <v>0.30292834722222223</v>
      </c>
      <c r="FX124" s="41">
        <v>0.2824595416666667</v>
      </c>
      <c r="FY124" s="41">
        <v>0.20407190277777781</v>
      </c>
      <c r="FZ124" s="41">
        <v>0.19200230555555553</v>
      </c>
      <c r="GA124" s="41">
        <v>7.7151736111111119E-2</v>
      </c>
      <c r="GB124" s="41">
        <v>9.5247222222222191E-2</v>
      </c>
      <c r="GC124" s="41">
        <v>0.11495888888888889</v>
      </c>
      <c r="GD124" s="41">
        <v>0.2938861805555556</v>
      </c>
      <c r="GE124" s="41">
        <v>0.28341273611111112</v>
      </c>
      <c r="GF124" s="41">
        <v>8.57222222222222E-2</v>
      </c>
      <c r="GG124" s="41">
        <v>0.87355448611111142</v>
      </c>
      <c r="GH124" s="41">
        <v>0.79194284722222219</v>
      </c>
      <c r="GI124" s="41">
        <v>0.34509787499999994</v>
      </c>
      <c r="GJ124" s="41">
        <v>0.37675730555555553</v>
      </c>
      <c r="GK124" s="41">
        <v>0.3870847222222224</v>
      </c>
      <c r="GL124" s="41">
        <v>0.41347456944444444</v>
      </c>
      <c r="GM124" s="41">
        <v>19.692638888888887</v>
      </c>
      <c r="GN124" s="41">
        <v>25.503611111111109</v>
      </c>
      <c r="GO124" s="41">
        <v>26.047499999999999</v>
      </c>
      <c r="GP124" s="41">
        <v>26.605694444444453</v>
      </c>
      <c r="GQ124" s="41">
        <f t="shared" si="83"/>
        <v>6.3548611111111128</v>
      </c>
      <c r="GR124" s="40">
        <v>39.013333333333343</v>
      </c>
      <c r="GS124" s="40">
        <f t="shared" si="84"/>
        <v>99.093866666666685</v>
      </c>
      <c r="GT124" s="4">
        <v>104</v>
      </c>
      <c r="GU124" s="41">
        <f t="shared" si="85"/>
        <v>4.9061333333333152</v>
      </c>
      <c r="GV124" s="41">
        <v>0.79302571428571444</v>
      </c>
      <c r="GW124" s="41">
        <v>0.51885142857142852</v>
      </c>
      <c r="GX124" s="41">
        <v>0.33881000000000011</v>
      </c>
      <c r="GY124" s="41">
        <v>0.75890571428571452</v>
      </c>
      <c r="GZ124" s="41">
        <v>0.37263714285714283</v>
      </c>
      <c r="HA124" s="41">
        <v>0.25178428571428568</v>
      </c>
      <c r="HB124" s="41">
        <v>0.36121659999999994</v>
      </c>
      <c r="HC124" s="41">
        <v>0.34206837142857149</v>
      </c>
      <c r="HD124" s="41">
        <v>0.40158782857142861</v>
      </c>
      <c r="HE124" s="41">
        <v>0.38312061428571437</v>
      </c>
      <c r="HF124" s="41">
        <v>0.16536607142857151</v>
      </c>
      <c r="HG124" s="41">
        <v>0.21104492857142851</v>
      </c>
      <c r="HH124" s="41">
        <v>0.20871321428571435</v>
      </c>
      <c r="HI124" s="41">
        <v>0.51775825714285706</v>
      </c>
      <c r="HJ124" s="41">
        <v>0.50156598571428579</v>
      </c>
      <c r="HK124" s="41">
        <v>0.12085285714285719</v>
      </c>
      <c r="HL124" s="41">
        <v>1.1420877857142857</v>
      </c>
      <c r="HM124" s="41">
        <v>1.0495358999999995</v>
      </c>
      <c r="HN124" s="41">
        <v>0.52199581428571418</v>
      </c>
      <c r="HO124" s="41">
        <v>0.58084184285714302</v>
      </c>
      <c r="HP124" s="41">
        <v>0.6043425</v>
      </c>
      <c r="HQ124" s="41">
        <v>0.65307844285714278</v>
      </c>
      <c r="HR124" s="41">
        <v>15.986714285714305</v>
      </c>
      <c r="HS124" s="41">
        <v>20.682285714285708</v>
      </c>
      <c r="HT124" s="41">
        <v>20.997714285714281</v>
      </c>
      <c r="HU124" s="41">
        <v>21.392999999999997</v>
      </c>
      <c r="HV124" s="41">
        <f t="shared" si="86"/>
        <v>5.0109999999999761</v>
      </c>
      <c r="HW124" s="41">
        <v>38.574857142857134</v>
      </c>
      <c r="HX124" s="41">
        <f t="shared" si="87"/>
        <v>97.980137142857117</v>
      </c>
      <c r="HY124" s="4">
        <v>106</v>
      </c>
      <c r="HZ124" s="40">
        <f t="shared" si="88"/>
        <v>8.0198628571428827</v>
      </c>
      <c r="IA124" s="41">
        <v>0.73245409836065589</v>
      </c>
      <c r="IB124" s="41">
        <v>0.41992950819672126</v>
      </c>
      <c r="IC124" s="41">
        <v>0.2394344262295082</v>
      </c>
      <c r="ID124" s="41">
        <v>0.67611475409836064</v>
      </c>
      <c r="IE124" s="41">
        <v>0.2733295081967213</v>
      </c>
      <c r="IF124" s="41">
        <v>0.18771311475409835</v>
      </c>
      <c r="IG124" s="41">
        <v>0.45664609836065578</v>
      </c>
      <c r="IH124" s="41">
        <v>0.42448239344262295</v>
      </c>
      <c r="II124" s="41">
        <v>0.50774557377049179</v>
      </c>
      <c r="IJ124" s="41">
        <v>0.47748578688524601</v>
      </c>
      <c r="IK124" s="41">
        <v>0.21256318032786881</v>
      </c>
      <c r="IL124" s="41">
        <v>0.27546865573770485</v>
      </c>
      <c r="IM124" s="41">
        <v>0.27089727868852459</v>
      </c>
      <c r="IN124" s="41">
        <v>0.59193177049180346</v>
      </c>
      <c r="IO124" s="41">
        <v>0.56531342622950831</v>
      </c>
      <c r="IP124" s="41">
        <v>8.5616393442622965E-2</v>
      </c>
      <c r="IQ124" s="41">
        <v>1.6980078360655744</v>
      </c>
      <c r="IR124" s="41">
        <v>1.4891152622950823</v>
      </c>
      <c r="IS124" s="41">
        <v>0.53526660655737701</v>
      </c>
      <c r="IT124" s="41">
        <v>0.59473045901639332</v>
      </c>
      <c r="IU124" s="41">
        <v>0.63409965573770477</v>
      </c>
      <c r="IV124" s="41">
        <v>0.68094185245901684</v>
      </c>
      <c r="IW124" s="41">
        <v>19.93786885245903</v>
      </c>
      <c r="IX124" s="41">
        <v>20.727049180327871</v>
      </c>
      <c r="IY124" s="41">
        <v>21.43344262295081</v>
      </c>
      <c r="IZ124" s="41">
        <v>22.312295081967207</v>
      </c>
      <c r="JA124" s="41">
        <f t="shared" si="89"/>
        <v>1.4955737704917809</v>
      </c>
      <c r="JB124" s="41">
        <v>41.27360655737705</v>
      </c>
      <c r="JC124" s="41">
        <f t="shared" si="90"/>
        <v>104.8349606557377</v>
      </c>
      <c r="JD124" s="41">
        <v>112</v>
      </c>
      <c r="JE124" s="41">
        <f t="shared" si="91"/>
        <v>7.165039344262297</v>
      </c>
      <c r="JF124" s="41">
        <v>0.69138833333333338</v>
      </c>
      <c r="JG124" s="41">
        <v>0.36796666666666672</v>
      </c>
      <c r="JH124" s="41">
        <v>0.18145166666666671</v>
      </c>
      <c r="JI124" s="41">
        <v>0.6325183333333334</v>
      </c>
      <c r="JJ124" s="41">
        <v>0.22561166666666663</v>
      </c>
      <c r="JK124" s="41">
        <v>0.15860333333333332</v>
      </c>
      <c r="JL124" s="41">
        <v>0.50848498333333336</v>
      </c>
      <c r="JM124" s="41">
        <v>0.47483266666666674</v>
      </c>
      <c r="JN124" s="41">
        <v>0.58433540000000006</v>
      </c>
      <c r="JO124" s="41">
        <v>0.55429563333333332</v>
      </c>
      <c r="JP124" s="41">
        <v>0.24144008333333331</v>
      </c>
      <c r="JQ124" s="41">
        <v>0.34087044999999999</v>
      </c>
      <c r="JR124" s="41">
        <v>0.30512240000000002</v>
      </c>
      <c r="JS124" s="41">
        <v>0.62662898333333339</v>
      </c>
      <c r="JT124" s="41">
        <v>0.5988745666666665</v>
      </c>
      <c r="JU124" s="41">
        <v>6.7008333333333336E-2</v>
      </c>
      <c r="JV124" s="41">
        <v>2.0934009833333334</v>
      </c>
      <c r="JW124" s="41">
        <v>1.8299783999999994</v>
      </c>
      <c r="JX124" s="41">
        <v>0.52280931666666652</v>
      </c>
      <c r="JY124" s="41">
        <v>0.60092041666666662</v>
      </c>
      <c r="JZ124" s="41">
        <v>0.63403439999999978</v>
      </c>
      <c r="KA124" s="41">
        <v>0.69392435000000008</v>
      </c>
      <c r="KB124" s="41">
        <v>23.09950000000001</v>
      </c>
      <c r="KC124" s="41">
        <v>20.01733333333333</v>
      </c>
      <c r="KD124" s="41">
        <v>20.753000000000007</v>
      </c>
      <c r="KE124" s="41">
        <v>20.567166666666658</v>
      </c>
      <c r="KF124" s="41">
        <f t="shared" si="92"/>
        <v>-2.3465000000000025</v>
      </c>
      <c r="KG124" s="41">
        <v>42.675166666666662</v>
      </c>
      <c r="KH124" s="41">
        <f t="shared" si="93"/>
        <v>108.39492333333332</v>
      </c>
      <c r="KI124" s="41">
        <v>120</v>
      </c>
      <c r="KJ124" s="41">
        <f t="shared" si="94"/>
        <v>11.605076666666676</v>
      </c>
      <c r="KK124" s="41">
        <v>0.41825428571428575</v>
      </c>
      <c r="KL124" s="41">
        <v>0.21100857142857152</v>
      </c>
      <c r="KM124" s="41">
        <v>9.5165714285714298E-2</v>
      </c>
      <c r="KN124" s="41">
        <v>0.38628571428571423</v>
      </c>
      <c r="KO124" s="41">
        <v>0.11861714285714284</v>
      </c>
      <c r="KP124" s="41">
        <v>8.8160000000000002E-2</v>
      </c>
      <c r="KQ124" s="41">
        <v>0.55792082857142855</v>
      </c>
      <c r="KR124" s="41">
        <v>0.53004300000000004</v>
      </c>
      <c r="KS124" s="41">
        <v>0.62909162857142875</v>
      </c>
      <c r="KT124" s="41">
        <v>0.6046140571428571</v>
      </c>
      <c r="KU124" s="41">
        <v>0.28064022857142845</v>
      </c>
      <c r="KV124" s="41">
        <v>0.37896937142857146</v>
      </c>
      <c r="KW124" s="41">
        <v>0.32902311428571424</v>
      </c>
      <c r="KX124" s="41">
        <v>0.65157677142857129</v>
      </c>
      <c r="KY124" s="41">
        <v>0.62823997142857146</v>
      </c>
      <c r="KZ124" s="41">
        <v>3.0457142857142853E-2</v>
      </c>
      <c r="LA124" s="41">
        <v>2.5395154285714292</v>
      </c>
      <c r="LB124" s="41">
        <v>2.2704359999999997</v>
      </c>
      <c r="LC124" s="41">
        <v>0.52287548571428577</v>
      </c>
      <c r="LD124" s="41">
        <v>0.58983285714285727</v>
      </c>
      <c r="LE124" s="41">
        <v>0.6406233142857144</v>
      </c>
      <c r="LF124" s="41">
        <v>0.69095751428571417</v>
      </c>
      <c r="LG124" s="41">
        <v>20.25057142857144</v>
      </c>
      <c r="LH124" s="41">
        <v>17.921428571428578</v>
      </c>
      <c r="LI124" s="41">
        <v>18.184285714285711</v>
      </c>
      <c r="LJ124" s="41">
        <v>17.835714285714285</v>
      </c>
      <c r="LK124" s="41">
        <f t="shared" si="95"/>
        <v>-2.0662857142857298</v>
      </c>
      <c r="LL124" s="41">
        <v>56.471142857142866</v>
      </c>
      <c r="LM124" s="41">
        <f t="shared" si="96"/>
        <v>143.43670285714288</v>
      </c>
      <c r="LN124" s="41">
        <v>150</v>
      </c>
      <c r="LO124" s="41">
        <f t="shared" si="97"/>
        <v>6.5632971428571238</v>
      </c>
      <c r="LP124" s="41">
        <v>0.40076764705882367</v>
      </c>
      <c r="LQ124" s="41">
        <v>0.17307647058823528</v>
      </c>
      <c r="LR124" s="41">
        <v>6.076470588235295E-2</v>
      </c>
      <c r="LS124" s="41">
        <v>0.36610588235294111</v>
      </c>
      <c r="LT124" s="41">
        <v>8.6055882352941163E-2</v>
      </c>
      <c r="LU124" s="41">
        <v>6.5402941176470594E-2</v>
      </c>
      <c r="LV124" s="41">
        <v>0.64664549999999987</v>
      </c>
      <c r="LW124" s="41">
        <v>0.61941264705882348</v>
      </c>
      <c r="LX124" s="41">
        <v>0.7366377352941178</v>
      </c>
      <c r="LY124" s="41">
        <v>0.71490197058823535</v>
      </c>
      <c r="LZ124" s="41">
        <v>0.33657735294117641</v>
      </c>
      <c r="MA124" s="41">
        <v>0.48211123529411765</v>
      </c>
      <c r="MB124" s="41">
        <v>0.39655911764705887</v>
      </c>
      <c r="MC124" s="41">
        <v>0.71915594117647075</v>
      </c>
      <c r="MD124" s="41">
        <v>0.6963843823529412</v>
      </c>
      <c r="ME124" s="41">
        <v>2.0652941176470582E-2</v>
      </c>
      <c r="MF124" s="41">
        <v>3.7062999705882356</v>
      </c>
      <c r="MG124" s="41">
        <v>3.2987689705882355</v>
      </c>
      <c r="MH124" s="41">
        <v>0.53793552941176481</v>
      </c>
      <c r="MI124" s="41">
        <v>0.61404950000000003</v>
      </c>
      <c r="MJ124" s="41">
        <v>0.66861264705882373</v>
      </c>
      <c r="MK124" s="41">
        <v>0.72288347058823532</v>
      </c>
      <c r="ML124" s="41">
        <v>23.365882352941181</v>
      </c>
      <c r="MM124" s="41">
        <v>21.095294117647057</v>
      </c>
      <c r="MN124" s="41">
        <v>21.255294117647061</v>
      </c>
      <c r="MO124" s="41">
        <v>21.511764705882356</v>
      </c>
      <c r="MP124" s="41">
        <f t="shared" si="98"/>
        <v>-2.1105882352941201</v>
      </c>
      <c r="MQ124" s="41">
        <v>60.122352941176445</v>
      </c>
      <c r="MR124" s="41">
        <f t="shared" si="99"/>
        <v>152.71077647058817</v>
      </c>
      <c r="MS124" s="41">
        <v>150</v>
      </c>
      <c r="MT124" s="41">
        <f t="shared" si="100"/>
        <v>-2.7107764705881721</v>
      </c>
      <c r="MU124" s="41">
        <v>0.34424411764705881</v>
      </c>
      <c r="MV124" s="41">
        <v>0.1499117647058823</v>
      </c>
      <c r="MW124" s="41">
        <v>5.4157352941176483E-2</v>
      </c>
      <c r="MX124" s="41">
        <v>0.30650882352941172</v>
      </c>
      <c r="MY124" s="41">
        <v>7.5494117647058823E-2</v>
      </c>
      <c r="MZ124" s="41">
        <v>5.5326470588235289E-2</v>
      </c>
      <c r="NA124" s="41">
        <v>0.63999597058823543</v>
      </c>
      <c r="NB124" s="41">
        <v>0.60480110294117662</v>
      </c>
      <c r="NC124" s="41">
        <v>0.72766888235294114</v>
      </c>
      <c r="ND124" s="41">
        <v>0.69951039705882356</v>
      </c>
      <c r="NE124" s="41">
        <v>0.3305555</v>
      </c>
      <c r="NF124" s="41">
        <v>0.46966435294117631</v>
      </c>
      <c r="NG124" s="41">
        <v>0.3928911617647059</v>
      </c>
      <c r="NH124" s="41">
        <v>0.72282592647058819</v>
      </c>
      <c r="NI124" s="41">
        <v>0.69415461764705877</v>
      </c>
      <c r="NJ124" s="41">
        <v>2.016764705882353E-2</v>
      </c>
      <c r="NK124" s="41">
        <v>3.5994356029411763</v>
      </c>
      <c r="NL124" s="41">
        <v>3.0933194117647052</v>
      </c>
      <c r="NM124" s="41">
        <v>0.53949876470588254</v>
      </c>
      <c r="NN124" s="41">
        <v>0.61438388235294095</v>
      </c>
      <c r="NO124" s="41">
        <v>0.66871979411764715</v>
      </c>
      <c r="NP124" s="41">
        <v>0.72240005882352942</v>
      </c>
      <c r="NQ124" s="41">
        <v>23.755882352941189</v>
      </c>
      <c r="NR124" s="41">
        <v>22.507941176470585</v>
      </c>
      <c r="NS124" s="41">
        <v>22.987205882352935</v>
      </c>
      <c r="NT124" s="41">
        <v>23.15441176470588</v>
      </c>
      <c r="NU124" s="41">
        <f t="shared" si="101"/>
        <v>-0.76867647058825384</v>
      </c>
      <c r="NV124" s="41">
        <v>75.960000000000022</v>
      </c>
      <c r="NW124" s="41">
        <f t="shared" si="102"/>
        <v>192.93840000000006</v>
      </c>
      <c r="NX124" s="41">
        <v>174</v>
      </c>
      <c r="NY124" s="41">
        <f t="shared" si="103"/>
        <v>-18.938400000000058</v>
      </c>
      <c r="NZ124" s="41">
        <v>0.31692424242424244</v>
      </c>
      <c r="OA124" s="41">
        <v>0.13844242424242426</v>
      </c>
      <c r="OB124" s="41">
        <v>4.9378787878787869E-2</v>
      </c>
      <c r="OC124" s="41">
        <v>0.28473030303030306</v>
      </c>
      <c r="OD124" s="41">
        <v>6.8733333333333341E-2</v>
      </c>
      <c r="OE124" s="41">
        <v>5.0296969696969694E-2</v>
      </c>
      <c r="OF124" s="41">
        <v>0.64352666666666669</v>
      </c>
      <c r="OG124" s="41">
        <v>0.61120433333333324</v>
      </c>
      <c r="OH124" s="41">
        <v>0.73023721212121218</v>
      </c>
      <c r="OI124" s="41">
        <v>0.70448418181818195</v>
      </c>
      <c r="OJ124" s="41">
        <v>0.33661478787878796</v>
      </c>
      <c r="OK124" s="41">
        <v>0.47412690909090904</v>
      </c>
      <c r="OL124" s="41">
        <v>0.3918954848484848</v>
      </c>
      <c r="OM124" s="41">
        <v>0.72597539393939381</v>
      </c>
      <c r="ON124" s="41">
        <v>0.70005415151515149</v>
      </c>
      <c r="OO124" s="41">
        <v>1.8436363636363636E-2</v>
      </c>
      <c r="OP124" s="41">
        <v>3.6348932424242424</v>
      </c>
      <c r="OQ124" s="41">
        <v>3.1633681818181829</v>
      </c>
      <c r="OR124" s="41">
        <v>0.53667378787878806</v>
      </c>
      <c r="OS124" s="41">
        <v>0.60910803030303029</v>
      </c>
      <c r="OT124" s="41">
        <v>0.66658163636363632</v>
      </c>
      <c r="OU124" s="41">
        <v>0.71862406060606054</v>
      </c>
      <c r="OV124" s="41">
        <v>14.341515151515154</v>
      </c>
      <c r="OW124" s="41">
        <v>14.722121212121211</v>
      </c>
      <c r="OX124" s="41">
        <v>14.994545454545456</v>
      </c>
      <c r="OY124" s="41">
        <v>15.000606060606064</v>
      </c>
      <c r="OZ124" s="41">
        <f t="shared" si="104"/>
        <v>0.65303030303030241</v>
      </c>
      <c r="PA124" s="41">
        <v>42.526666666666678</v>
      </c>
      <c r="PB124" s="41">
        <f t="shared" si="105"/>
        <v>108.01773333333337</v>
      </c>
      <c r="PC124" s="41">
        <v>184</v>
      </c>
      <c r="PD124" s="41">
        <f t="shared" si="106"/>
        <v>75.982266666666632</v>
      </c>
      <c r="PE124" s="41">
        <v>0.3134376623376624</v>
      </c>
      <c r="PF124" s="41">
        <v>0.13111558441558438</v>
      </c>
      <c r="PG124" s="41">
        <v>9.338441558441557E-2</v>
      </c>
      <c r="PH124" s="41">
        <v>0.27691428571428567</v>
      </c>
      <c r="PI124" s="41">
        <v>9.4422077922077935E-2</v>
      </c>
      <c r="PJ124" s="41">
        <v>7.0542857142857157E-2</v>
      </c>
      <c r="PK124" s="41">
        <v>0.53644164935064942</v>
      </c>
      <c r="PL124" s="41">
        <v>0.49122336363636365</v>
      </c>
      <c r="PM124" s="41">
        <v>0.5414131428571427</v>
      </c>
      <c r="PN124" s="41">
        <v>0.49668093506493499</v>
      </c>
      <c r="PO124" s="41">
        <v>0.16331205194805196</v>
      </c>
      <c r="PP124" s="41">
        <v>0.17098110389610388</v>
      </c>
      <c r="PQ124" s="41">
        <v>0.4097502597402598</v>
      </c>
      <c r="PR124" s="41">
        <v>0.63225933766233788</v>
      </c>
      <c r="PS124" s="41">
        <v>0.59394100000000016</v>
      </c>
      <c r="PT124" s="41">
        <v>2.3879220779220785E-2</v>
      </c>
      <c r="PU124" s="41">
        <v>2.3473897012987015</v>
      </c>
      <c r="PV124" s="41">
        <v>1.9564786623376627</v>
      </c>
      <c r="PW124" s="41">
        <v>0.76202945454545468</v>
      </c>
      <c r="PX124" s="41">
        <v>0.76591189610389609</v>
      </c>
      <c r="PY124" s="41">
        <v>0.83098116883116901</v>
      </c>
      <c r="PZ124" s="41">
        <v>0.8336892207792207</v>
      </c>
      <c r="QA124" s="41">
        <v>24.407792207792205</v>
      </c>
      <c r="QB124" s="41">
        <v>25.746623376623379</v>
      </c>
      <c r="QC124" s="41">
        <v>26.008831168831176</v>
      </c>
      <c r="QD124" s="41">
        <v>25.184675324675322</v>
      </c>
      <c r="QE124" s="41">
        <f t="shared" si="107"/>
        <v>1.6010389610389701</v>
      </c>
      <c r="QF124" s="41">
        <v>69.199350649350606</v>
      </c>
      <c r="QG124" s="41">
        <f t="shared" si="108"/>
        <v>175.76635064935053</v>
      </c>
      <c r="QH124" s="41">
        <v>185</v>
      </c>
      <c r="QI124" s="41">
        <f t="shared" si="109"/>
        <v>9.2336493506494719</v>
      </c>
      <c r="QJ124" s="41">
        <v>0.25329615384615389</v>
      </c>
      <c r="QK124" s="41">
        <v>0.16121153846153849</v>
      </c>
      <c r="QL124" s="41">
        <v>0.11489615384615383</v>
      </c>
      <c r="QM124" s="41">
        <v>0.17973461538461541</v>
      </c>
      <c r="QN124" s="41">
        <v>9.6130769230769214E-2</v>
      </c>
      <c r="QO124" s="41">
        <v>7.4953846153846149E-2</v>
      </c>
      <c r="QP124" s="41">
        <v>0.44932384615384624</v>
      </c>
      <c r="QQ124" s="41">
        <v>0.30326746153846151</v>
      </c>
      <c r="QR124" s="41">
        <v>0.37645457692307682</v>
      </c>
      <c r="QS124" s="41">
        <v>0.22139276923076925</v>
      </c>
      <c r="QT124" s="41">
        <v>0.25303161538461533</v>
      </c>
      <c r="QU124" s="41">
        <v>0.16914823076923075</v>
      </c>
      <c r="QV124" s="41">
        <v>0.22184842307692304</v>
      </c>
      <c r="QW124" s="41">
        <v>0.54326019230769229</v>
      </c>
      <c r="QX124" s="41">
        <v>0.41154603846153848</v>
      </c>
      <c r="QY124" s="41">
        <v>2.1176923076923076E-2</v>
      </c>
      <c r="QZ124" s="41">
        <v>1.6486774230769232</v>
      </c>
      <c r="RA124" s="41">
        <v>0.88109865384615405</v>
      </c>
      <c r="RB124" s="41">
        <v>0.59279861538461542</v>
      </c>
      <c r="RC124" s="41">
        <v>0.49279353846153851</v>
      </c>
      <c r="RD124" s="41">
        <v>0.665191076923077</v>
      </c>
      <c r="RE124" s="41">
        <v>0.58337157692307706</v>
      </c>
      <c r="RF124" s="41">
        <v>25.101153846153849</v>
      </c>
      <c r="RG124" s="41">
        <v>30.484999999999992</v>
      </c>
      <c r="RH124" s="41">
        <v>31.475000000000005</v>
      </c>
      <c r="RI124" s="41">
        <v>29.959615384615379</v>
      </c>
      <c r="RJ124" s="41">
        <f t="shared" si="110"/>
        <v>6.3738461538461557</v>
      </c>
      <c r="RK124" s="41">
        <v>73.445000000000036</v>
      </c>
      <c r="RL124" s="41">
        <f t="shared" si="111"/>
        <v>186.55030000000011</v>
      </c>
      <c r="RM124" s="41">
        <v>197</v>
      </c>
      <c r="RN124" s="41">
        <f t="shared" si="112"/>
        <v>10.449699999999893</v>
      </c>
      <c r="RO124" s="41">
        <v>0.23013235294117648</v>
      </c>
      <c r="RP124" s="41">
        <v>0.12903823529411768</v>
      </c>
      <c r="RQ124" s="41">
        <v>0.11971176470588232</v>
      </c>
      <c r="RR124" s="41">
        <v>0.16597058823529409</v>
      </c>
      <c r="RS124" s="41">
        <v>0.10630000000000001</v>
      </c>
      <c r="RT124" s="41">
        <v>7.4961764705882353E-2</v>
      </c>
      <c r="RU124" s="41">
        <v>0.36673320588235298</v>
      </c>
      <c r="RV124" s="41">
        <v>0.21943135294117644</v>
      </c>
      <c r="RW124" s="41">
        <v>0.31477832352941187</v>
      </c>
      <c r="RX124" s="41">
        <v>0.16306435294117647</v>
      </c>
      <c r="RY124" s="41">
        <v>9.5833705882352946E-2</v>
      </c>
      <c r="RZ124" s="41">
        <v>3.7813970588235289E-2</v>
      </c>
      <c r="SA124" s="41">
        <v>0.28089555882352935</v>
      </c>
      <c r="SB124" s="41">
        <v>0.50713985294117647</v>
      </c>
      <c r="SC124" s="41">
        <v>0.37802308823529412</v>
      </c>
      <c r="SD124" s="41">
        <v>3.1338235294117653E-2</v>
      </c>
      <c r="SE124" s="41">
        <v>1.1730643529411764</v>
      </c>
      <c r="SF124" s="41">
        <v>0.56788694117647065</v>
      </c>
      <c r="SG124" s="41">
        <v>0.90472885294117644</v>
      </c>
      <c r="SH124" s="41">
        <v>0.76602141176470562</v>
      </c>
      <c r="SI124" s="41">
        <v>0.92540044117647047</v>
      </c>
      <c r="SJ124" s="41">
        <v>0.81521494117647064</v>
      </c>
      <c r="SK124" s="41">
        <v>29.474117647058815</v>
      </c>
      <c r="SL124" s="41">
        <v>33.915588235294116</v>
      </c>
      <c r="SM124" s="41">
        <v>34.008823529411771</v>
      </c>
      <c r="SN124" s="41">
        <v>33.307352941176475</v>
      </c>
      <c r="SO124" s="41">
        <f t="shared" si="113"/>
        <v>4.5347058823529558</v>
      </c>
      <c r="SP124" s="42">
        <v>75.946176470588213</v>
      </c>
      <c r="SQ124" s="42">
        <f t="shared" si="114"/>
        <v>192.90328823529407</v>
      </c>
      <c r="SR124" s="42">
        <v>202.5</v>
      </c>
      <c r="SS124" s="42">
        <f t="shared" si="115"/>
        <v>9.5967117647059297</v>
      </c>
      <c r="ST124" s="41">
        <v>0.20636774193548388</v>
      </c>
      <c r="SU124" s="41">
        <v>0.12999999999999998</v>
      </c>
      <c r="SV124" s="41">
        <v>0.13992096774193544</v>
      </c>
      <c r="SW124" s="41">
        <v>0.15434999999999999</v>
      </c>
      <c r="SX124" s="41">
        <v>0.1096967741935484</v>
      </c>
      <c r="SY124" s="41">
        <v>7.5283870967741959E-2</v>
      </c>
      <c r="SZ124" s="41">
        <v>0.30472441935483874</v>
      </c>
      <c r="TA124" s="41">
        <v>0.16898732258064519</v>
      </c>
      <c r="TB124" s="41">
        <v>0.19076590322580647</v>
      </c>
      <c r="TC124" s="41">
        <v>4.8970677419354819E-2</v>
      </c>
      <c r="TD124" s="41">
        <v>8.4039306451612894E-2</v>
      </c>
      <c r="TE124" s="41">
        <v>-3.7326225806451625E-2</v>
      </c>
      <c r="TF124" s="41">
        <v>0.22646298387096772</v>
      </c>
      <c r="TG124" s="41">
        <v>0.4644907096774194</v>
      </c>
      <c r="TH124" s="41">
        <v>0.34451954838709675</v>
      </c>
      <c r="TI124" s="41">
        <v>3.4412903225806452E-2</v>
      </c>
      <c r="TJ124" s="41">
        <v>0.88224156451612923</v>
      </c>
      <c r="TK124" s="41">
        <v>0.40879853225806456</v>
      </c>
      <c r="TL124" s="41">
        <v>1.2141271451612905</v>
      </c>
      <c r="TM124" s="41">
        <v>0.74343098387096784</v>
      </c>
      <c r="TN124" s="41">
        <v>1.1738690645161285</v>
      </c>
      <c r="TO124" s="41">
        <v>0.78906201612903248</v>
      </c>
      <c r="TP124" s="41">
        <v>32.692096774193551</v>
      </c>
      <c r="TQ124" s="41">
        <v>38.320161290322581</v>
      </c>
      <c r="TR124" s="41">
        <v>39.956774193548391</v>
      </c>
      <c r="TS124" s="41">
        <v>38.588064516129037</v>
      </c>
      <c r="TT124" s="41">
        <f t="shared" si="127"/>
        <v>7.2646774193548396</v>
      </c>
      <c r="TU124" s="41">
        <v>75.667419354838671</v>
      </c>
      <c r="TV124" s="41">
        <f t="shared" si="128"/>
        <v>192.19524516129022</v>
      </c>
      <c r="TW124" s="41">
        <v>207</v>
      </c>
      <c r="TX124" s="41">
        <f t="shared" si="129"/>
        <v>14.804754838709783</v>
      </c>
      <c r="TY124" s="41">
        <v>0.20766521739130431</v>
      </c>
      <c r="TZ124" s="41">
        <v>0.13030434782608696</v>
      </c>
      <c r="UA124" s="41">
        <v>0.14248695652173915</v>
      </c>
      <c r="UB124" s="41">
        <v>0.14740869565217393</v>
      </c>
      <c r="UC124" s="41">
        <v>0.11517391304347827</v>
      </c>
      <c r="UD124" s="41">
        <v>7.561304347826088E-2</v>
      </c>
      <c r="UE124" s="41">
        <v>0.28534569565217394</v>
      </c>
      <c r="UF124" s="41">
        <v>0.12270826086956521</v>
      </c>
      <c r="UG124" s="41">
        <v>0.18487673913043476</v>
      </c>
      <c r="UH124" s="41">
        <v>1.681860869565217E-2</v>
      </c>
      <c r="UI124" s="41">
        <v>6.1423043478260865E-2</v>
      </c>
      <c r="UJ124" s="41">
        <v>-4.4980913043478267E-2</v>
      </c>
      <c r="UK124" s="41">
        <v>0.22790852173913037</v>
      </c>
      <c r="UL124" s="41">
        <v>0.46554886956521735</v>
      </c>
      <c r="UM124" s="41">
        <v>0.3221932173913043</v>
      </c>
      <c r="UN124" s="41">
        <v>3.9560869565217385E-2</v>
      </c>
      <c r="UO124" s="41">
        <v>0.80457160869565203</v>
      </c>
      <c r="UP124" s="41">
        <v>0.28210204347826084</v>
      </c>
      <c r="UQ124" s="41">
        <v>1.2479997826086957</v>
      </c>
      <c r="UR124" s="41">
        <v>0.79877643478260862</v>
      </c>
      <c r="US124" s="41">
        <v>1.2011937826086958</v>
      </c>
      <c r="UT124" s="41">
        <v>0.83439008695652184</v>
      </c>
      <c r="UU124" s="41">
        <v>32.119565217391298</v>
      </c>
      <c r="UV124" s="41">
        <v>37.759130434782612</v>
      </c>
      <c r="UW124" s="41">
        <v>38.073043478260871</v>
      </c>
      <c r="UX124" s="41">
        <v>37.411304347826082</v>
      </c>
      <c r="UY124" s="41">
        <f t="shared" si="116"/>
        <v>5.9534782608695735</v>
      </c>
      <c r="UZ124" s="42">
        <v>75.989999999999995</v>
      </c>
      <c r="VA124" s="42">
        <f t="shared" si="117"/>
        <v>193.0146</v>
      </c>
      <c r="VB124" s="42">
        <v>206</v>
      </c>
      <c r="VC124" s="42">
        <f t="shared" si="118"/>
        <v>12.985399999999998</v>
      </c>
      <c r="VD124" s="41">
        <f t="shared" si="124"/>
        <v>25.391096937931248</v>
      </c>
      <c r="VE124" s="41">
        <f t="shared" si="125"/>
        <v>25.930855495076067</v>
      </c>
      <c r="VF124" s="41">
        <f t="shared" si="130"/>
        <v>7.3274783155503185</v>
      </c>
    </row>
    <row r="125" spans="1:578" x14ac:dyDescent="0.25">
      <c r="A125" s="4">
        <v>3</v>
      </c>
      <c r="B125" s="4">
        <v>13</v>
      </c>
      <c r="C125" s="28">
        <v>1304</v>
      </c>
      <c r="D125" s="9">
        <v>26</v>
      </c>
      <c r="E125" s="58">
        <v>-9999</v>
      </c>
      <c r="F125" s="4">
        <v>4</v>
      </c>
      <c r="G125" s="4">
        <v>48.8</v>
      </c>
      <c r="H125" s="40">
        <v>260.89999999999998</v>
      </c>
      <c r="I125" s="40">
        <f t="shared" si="73"/>
        <v>309.7</v>
      </c>
      <c r="J125" s="41">
        <f t="shared" si="74"/>
        <v>0.64053774560496379</v>
      </c>
      <c r="K125" s="4" t="s">
        <v>7</v>
      </c>
      <c r="L125" s="42">
        <v>150</v>
      </c>
      <c r="M125" s="42">
        <f t="shared" si="122"/>
        <v>168.00000000000003</v>
      </c>
      <c r="N125" s="42">
        <v>-9999</v>
      </c>
      <c r="O125" s="42">
        <v>-9999</v>
      </c>
      <c r="P125" s="42">
        <v>-9999</v>
      </c>
      <c r="Q125" s="42">
        <v>-9999</v>
      </c>
      <c r="R125" s="42">
        <v>-9999</v>
      </c>
      <c r="S125" s="42">
        <v>-9999</v>
      </c>
      <c r="T125" s="42">
        <v>-9999</v>
      </c>
      <c r="U125" s="42">
        <v>-9999</v>
      </c>
      <c r="V125" s="42">
        <v>-9999</v>
      </c>
      <c r="W125" s="42">
        <v>-9999</v>
      </c>
      <c r="X125" s="42">
        <v>-9999</v>
      </c>
      <c r="Y125" s="42">
        <v>-9999</v>
      </c>
      <c r="Z125" s="42">
        <v>-9999</v>
      </c>
      <c r="AA125" s="42">
        <v>-9999</v>
      </c>
      <c r="AB125" s="42">
        <v>-9999</v>
      </c>
      <c r="AC125" s="42">
        <v>-9999</v>
      </c>
      <c r="AD125" s="42">
        <v>-9999</v>
      </c>
      <c r="AE125" s="42">
        <v>-9999</v>
      </c>
      <c r="AF125" s="42">
        <v>-9999</v>
      </c>
      <c r="AG125" s="4">
        <v>8.5</v>
      </c>
      <c r="AH125" s="4">
        <v>7.2</v>
      </c>
      <c r="AI125" s="4">
        <v>0.47</v>
      </c>
      <c r="AJ125" s="4" t="s">
        <v>38</v>
      </c>
      <c r="AK125" s="42">
        <v>-9999</v>
      </c>
      <c r="AL125" s="4">
        <v>225</v>
      </c>
      <c r="AM125" s="4">
        <v>0.73</v>
      </c>
      <c r="AN125" s="4">
        <v>3906</v>
      </c>
      <c r="AO125" s="4">
        <v>184</v>
      </c>
      <c r="AP125" s="4">
        <v>212</v>
      </c>
      <c r="AQ125" s="4">
        <v>22.6</v>
      </c>
      <c r="AR125" s="4">
        <v>0</v>
      </c>
      <c r="AS125" s="4">
        <v>3</v>
      </c>
      <c r="AT125" s="4">
        <v>86</v>
      </c>
      <c r="AU125" s="4">
        <v>7</v>
      </c>
      <c r="AV125" s="4">
        <v>4</v>
      </c>
      <c r="AW125" s="4">
        <v>38</v>
      </c>
      <c r="AX125" s="4">
        <v>41</v>
      </c>
      <c r="AY125" s="42">
        <v>-9999</v>
      </c>
      <c r="AZ125" s="42">
        <v>-9999</v>
      </c>
      <c r="BA125" s="42">
        <v>-9999</v>
      </c>
      <c r="BB125" s="42">
        <v>-9999</v>
      </c>
      <c r="BC125" s="42">
        <v>-9999</v>
      </c>
      <c r="BD125" s="42">
        <v>-9999</v>
      </c>
      <c r="BE125" s="42">
        <v>-9999</v>
      </c>
      <c r="BF125" s="42">
        <v>-9999</v>
      </c>
      <c r="BG125" s="42">
        <v>-9999</v>
      </c>
      <c r="BH125" s="42">
        <v>-9999</v>
      </c>
      <c r="BI125" s="42">
        <v>-9999</v>
      </c>
      <c r="BJ125" s="42">
        <v>-9999</v>
      </c>
      <c r="BK125" s="42">
        <v>-9999</v>
      </c>
      <c r="BL125" s="42">
        <v>-9999</v>
      </c>
      <c r="BM125" s="42">
        <v>-9999</v>
      </c>
      <c r="BN125" s="42">
        <v>-9999</v>
      </c>
      <c r="BO125" s="42">
        <v>-9999</v>
      </c>
      <c r="BP125" s="42">
        <v>-9999</v>
      </c>
      <c r="BQ125" s="42">
        <v>-9999</v>
      </c>
      <c r="BR125" s="42">
        <v>-9999</v>
      </c>
      <c r="BS125" s="42">
        <v>-9999</v>
      </c>
      <c r="BT125" s="42">
        <v>-9999</v>
      </c>
      <c r="BU125" s="42">
        <v>-9999</v>
      </c>
      <c r="BV125" s="42">
        <v>-9999</v>
      </c>
      <c r="BW125" s="42">
        <v>-9999</v>
      </c>
      <c r="BX125" s="42">
        <v>-9999</v>
      </c>
      <c r="BY125" s="42">
        <v>-9999</v>
      </c>
      <c r="BZ125" s="42">
        <v>-9999</v>
      </c>
      <c r="CA125" s="42">
        <v>-9999</v>
      </c>
      <c r="CB125" s="42">
        <v>-9999</v>
      </c>
      <c r="CC125" s="42">
        <v>-9999</v>
      </c>
      <c r="CD125" s="63">
        <v>-9999</v>
      </c>
      <c r="CE125" s="60">
        <v>-9999</v>
      </c>
      <c r="CF125" s="42">
        <v>-9999</v>
      </c>
      <c r="CG125" s="42">
        <v>-9999</v>
      </c>
      <c r="CH125" s="61">
        <v>-9999</v>
      </c>
      <c r="CI125" s="60">
        <v>-9999</v>
      </c>
      <c r="CJ125" s="42">
        <v>-9999</v>
      </c>
      <c r="CK125" s="42">
        <v>-9999</v>
      </c>
      <c r="CL125" s="62">
        <v>-9999</v>
      </c>
      <c r="CM125" s="60">
        <v>-9999</v>
      </c>
      <c r="CN125" s="42">
        <v>-9999</v>
      </c>
      <c r="CO125" s="42">
        <v>-9999</v>
      </c>
      <c r="CP125" s="62">
        <v>-9999</v>
      </c>
      <c r="CQ125" s="60">
        <v>-9999</v>
      </c>
      <c r="CR125" s="42">
        <v>-9999</v>
      </c>
      <c r="CS125" s="42">
        <v>-9999</v>
      </c>
      <c r="CT125" s="8">
        <v>999.66</v>
      </c>
      <c r="CU125" s="8">
        <v>3.9895304568528043</v>
      </c>
      <c r="CV125" s="8">
        <v>4.0519350000000003</v>
      </c>
      <c r="CW125" s="8">
        <v>2467.1175623498398</v>
      </c>
      <c r="CX125" s="25">
        <f t="shared" si="126"/>
        <v>2467.1175623498398</v>
      </c>
      <c r="CY125" s="25">
        <f t="shared" si="75"/>
        <v>2173.1739130434785</v>
      </c>
      <c r="CZ125" s="60">
        <v>-9999</v>
      </c>
      <c r="DA125" s="43">
        <v>2.91</v>
      </c>
      <c r="DB125" s="41">
        <f t="shared" si="76"/>
        <v>71.793121064380344</v>
      </c>
      <c r="DC125" s="41">
        <v>69.900000000000006</v>
      </c>
      <c r="DD125" s="41">
        <v>1446</v>
      </c>
      <c r="DE125" s="41">
        <f t="shared" si="70"/>
        <v>48.3402489626556</v>
      </c>
      <c r="DF125" s="41">
        <v>0</v>
      </c>
      <c r="DG125" s="41">
        <v>0.80106097560975609</v>
      </c>
      <c r="DH125" s="41">
        <v>0.58511219512195123</v>
      </c>
      <c r="DI125" s="41">
        <v>0.49700000000000016</v>
      </c>
      <c r="DJ125" s="41">
        <v>0.76787804878048782</v>
      </c>
      <c r="DK125" s="41">
        <v>0.50771463414634155</v>
      </c>
      <c r="DL125" s="41">
        <v>0.31712439024390243</v>
      </c>
      <c r="DM125" s="41">
        <v>0.22411987804878047</v>
      </c>
      <c r="DN125" s="41">
        <v>0.20402307317073171</v>
      </c>
      <c r="DO125" s="41">
        <v>0.23410375609756096</v>
      </c>
      <c r="DP125" s="41">
        <v>0.21409841463414633</v>
      </c>
      <c r="DQ125" s="41">
        <v>7.0973804878048788E-2</v>
      </c>
      <c r="DR125" s="41">
        <v>8.1474975609756084E-2</v>
      </c>
      <c r="DS125" s="41">
        <v>0.15560929268292684</v>
      </c>
      <c r="DT125" s="41">
        <v>0.43272365853658562</v>
      </c>
      <c r="DU125" s="41">
        <v>0.41544521951219521</v>
      </c>
      <c r="DV125" s="41">
        <v>0.19059024390243903</v>
      </c>
      <c r="DW125" s="41">
        <v>0.57831178048780507</v>
      </c>
      <c r="DX125" s="41">
        <v>0.51301553658536569</v>
      </c>
      <c r="DY125" s="41">
        <v>0.66402068292682914</v>
      </c>
      <c r="DZ125" s="41">
        <v>0.69467614634146346</v>
      </c>
      <c r="EA125" s="41">
        <v>0.70892517073170735</v>
      </c>
      <c r="EB125" s="41">
        <v>0.73525368292682936</v>
      </c>
      <c r="EC125" s="41">
        <v>20.536097560975595</v>
      </c>
      <c r="ED125" s="41">
        <v>23.472439024390237</v>
      </c>
      <c r="EE125" s="41">
        <v>24.47878048780488</v>
      </c>
      <c r="EF125" s="41">
        <v>25.676341463414634</v>
      </c>
      <c r="EG125" s="41">
        <f t="shared" si="77"/>
        <v>3.9426829268292849</v>
      </c>
      <c r="EH125" s="41">
        <v>37.17024390243904</v>
      </c>
      <c r="EI125" s="42">
        <f t="shared" si="78"/>
        <v>94.412419512195157</v>
      </c>
      <c r="EJ125" s="4">
        <v>105</v>
      </c>
      <c r="EK125" s="40">
        <f t="shared" si="79"/>
        <v>10.587580487804843</v>
      </c>
      <c r="EL125" s="41">
        <v>0.73387173913043446</v>
      </c>
      <c r="EM125" s="41">
        <v>0.51910869565217377</v>
      </c>
      <c r="EN125" s="41">
        <v>0.4232152173913043</v>
      </c>
      <c r="EO125" s="41">
        <v>0.69665434782608671</v>
      </c>
      <c r="EP125" s="41">
        <v>0.43872608695652177</v>
      </c>
      <c r="EQ125" s="41">
        <v>0.27380652173913045</v>
      </c>
      <c r="ER125" s="41">
        <v>0.25184867391304344</v>
      </c>
      <c r="ES125" s="41">
        <v>0.2273794565217391</v>
      </c>
      <c r="ET125" s="41">
        <v>0.26837313043478256</v>
      </c>
      <c r="EU125" s="41">
        <v>0.24412391304347827</v>
      </c>
      <c r="EV125" s="41">
        <v>8.4175847826086947E-2</v>
      </c>
      <c r="EW125" s="41">
        <v>0.10176567391304346</v>
      </c>
      <c r="EX125" s="41">
        <v>0.17130223913043477</v>
      </c>
      <c r="EY125" s="41">
        <v>0.45640713043478265</v>
      </c>
      <c r="EZ125" s="41">
        <v>0.43563273913043471</v>
      </c>
      <c r="FA125" s="41">
        <v>0.16491956521739129</v>
      </c>
      <c r="FB125" s="41">
        <v>0.67442913043478236</v>
      </c>
      <c r="FC125" s="41">
        <v>0.58949104347826098</v>
      </c>
      <c r="FD125" s="41">
        <v>0.63826676086956513</v>
      </c>
      <c r="FE125" s="41">
        <v>0.68156819565217386</v>
      </c>
      <c r="FF125" s="41">
        <v>0.69074550000000012</v>
      </c>
      <c r="FG125" s="41">
        <v>0.72753936956521736</v>
      </c>
      <c r="FH125" s="41">
        <v>20.018043478260857</v>
      </c>
      <c r="FI125" s="41">
        <v>22.624130434782611</v>
      </c>
      <c r="FJ125" s="41">
        <v>23.008043478260863</v>
      </c>
      <c r="FK125" s="41">
        <v>23.687826086956523</v>
      </c>
      <c r="FL125" s="41">
        <f t="shared" si="80"/>
        <v>2.9900000000000055</v>
      </c>
      <c r="FM125" s="41">
        <v>39.589130434782618</v>
      </c>
      <c r="FN125" s="40">
        <f t="shared" si="81"/>
        <v>100.55639130434785</v>
      </c>
      <c r="FO125" s="4">
        <v>105</v>
      </c>
      <c r="FP125" s="40">
        <f t="shared" si="82"/>
        <v>4.443608695652145</v>
      </c>
      <c r="FQ125" s="41">
        <v>0.75552835820895536</v>
      </c>
      <c r="FR125" s="41">
        <v>0.4917268656716417</v>
      </c>
      <c r="FS125" s="41">
        <v>0.3714552238805971</v>
      </c>
      <c r="FT125" s="41">
        <v>0.72147462686567143</v>
      </c>
      <c r="FU125" s="41">
        <v>0.41288358208955234</v>
      </c>
      <c r="FV125" s="41">
        <v>0.2536805970149254</v>
      </c>
      <c r="FW125" s="41">
        <v>0.29369449253731333</v>
      </c>
      <c r="FX125" s="41">
        <v>0.27251719402985075</v>
      </c>
      <c r="FY125" s="41">
        <v>0.29485146268656731</v>
      </c>
      <c r="FZ125" s="41">
        <v>0.27489556716417912</v>
      </c>
      <c r="GA125" s="41">
        <v>0.11242540298507465</v>
      </c>
      <c r="GB125" s="41">
        <v>0.13127291044776115</v>
      </c>
      <c r="GC125" s="41">
        <v>0.17113899999999999</v>
      </c>
      <c r="GD125" s="41">
        <v>0.44550940298507447</v>
      </c>
      <c r="GE125" s="41">
        <v>0.42829468656716424</v>
      </c>
      <c r="GF125" s="41">
        <v>0.13359253731343285</v>
      </c>
      <c r="GG125" s="41">
        <v>0.83476767164179089</v>
      </c>
      <c r="GH125" s="41">
        <v>0.75195199999999995</v>
      </c>
      <c r="GI125" s="41">
        <v>0.54676498507462712</v>
      </c>
      <c r="GJ125" s="41">
        <v>0.5819390000000001</v>
      </c>
      <c r="GK125" s="41">
        <v>0.60695600000000005</v>
      </c>
      <c r="GL125" s="41">
        <v>0.63670295522388054</v>
      </c>
      <c r="GM125" s="41">
        <v>20.21746268656716</v>
      </c>
      <c r="GN125" s="41">
        <v>25.323134328358215</v>
      </c>
      <c r="GO125" s="41">
        <v>25.899104477611939</v>
      </c>
      <c r="GP125" s="41">
        <v>26.558656716417911</v>
      </c>
      <c r="GQ125" s="41">
        <f t="shared" si="83"/>
        <v>5.681641791044779</v>
      </c>
      <c r="GR125" s="40">
        <v>39.17238805970149</v>
      </c>
      <c r="GS125" s="40">
        <f t="shared" si="84"/>
        <v>99.49786567164179</v>
      </c>
      <c r="GT125" s="4">
        <v>104</v>
      </c>
      <c r="GU125" s="41">
        <f t="shared" si="85"/>
        <v>4.5021343283582098</v>
      </c>
      <c r="GV125" s="41">
        <v>0.77861224489795933</v>
      </c>
      <c r="GW125" s="41">
        <v>0.52224693877551021</v>
      </c>
      <c r="GX125" s="41">
        <v>0.3537510204081632</v>
      </c>
      <c r="GY125" s="41">
        <v>0.74957959183673462</v>
      </c>
      <c r="GZ125" s="41">
        <v>0.38332653061224509</v>
      </c>
      <c r="HA125" s="41">
        <v>0.25660816326530611</v>
      </c>
      <c r="HB125" s="41">
        <v>0.34084061224489803</v>
      </c>
      <c r="HC125" s="41">
        <v>0.32396946938775517</v>
      </c>
      <c r="HD125" s="41">
        <v>0.37538306122448972</v>
      </c>
      <c r="HE125" s="41">
        <v>0.35903946938775511</v>
      </c>
      <c r="HF125" s="41">
        <v>0.15454934693877551</v>
      </c>
      <c r="HG125" s="41">
        <v>0.19300971428571426</v>
      </c>
      <c r="HH125" s="41">
        <v>0.19685724489795922</v>
      </c>
      <c r="HI125" s="41">
        <v>0.50411877551020401</v>
      </c>
      <c r="HJ125" s="41">
        <v>0.48986402040816324</v>
      </c>
      <c r="HK125" s="41">
        <v>0.12671836734693878</v>
      </c>
      <c r="HL125" s="41">
        <v>1.0409054285714285</v>
      </c>
      <c r="HM125" s="41">
        <v>0.96530912244897982</v>
      </c>
      <c r="HN125" s="41">
        <v>0.52585542857142853</v>
      </c>
      <c r="HO125" s="41">
        <v>0.58059024489795918</v>
      </c>
      <c r="HP125" s="41">
        <v>0.6035171836734694</v>
      </c>
      <c r="HQ125" s="41">
        <v>0.6492143877551021</v>
      </c>
      <c r="HR125" s="41">
        <v>15.874081632653066</v>
      </c>
      <c r="HS125" s="41">
        <v>20.439591836734689</v>
      </c>
      <c r="HT125" s="41">
        <v>20.956734693877554</v>
      </c>
      <c r="HU125" s="41">
        <v>21.378571428571426</v>
      </c>
      <c r="HV125" s="41">
        <f t="shared" si="86"/>
        <v>5.0826530612244873</v>
      </c>
      <c r="HW125" s="41">
        <v>38.77918367346939</v>
      </c>
      <c r="HX125" s="41">
        <f t="shared" si="87"/>
        <v>98.499126530612259</v>
      </c>
      <c r="HY125" s="4">
        <v>106</v>
      </c>
      <c r="HZ125" s="40">
        <f t="shared" si="88"/>
        <v>7.5008734693877415</v>
      </c>
      <c r="IA125" s="41">
        <v>0.70357384615384622</v>
      </c>
      <c r="IB125" s="41">
        <v>0.41211999999999999</v>
      </c>
      <c r="IC125" s="41">
        <v>0.23879538461538458</v>
      </c>
      <c r="ID125" s="41">
        <v>0.64837230769230769</v>
      </c>
      <c r="IE125" s="41">
        <v>0.27182769230769238</v>
      </c>
      <c r="IF125" s="41">
        <v>0.1847661538461538</v>
      </c>
      <c r="IG125" s="41">
        <v>0.44326650769230747</v>
      </c>
      <c r="IH125" s="41">
        <v>0.40992918461538452</v>
      </c>
      <c r="II125" s="41">
        <v>0.49381924615384598</v>
      </c>
      <c r="IJ125" s="41">
        <v>0.46231473846153837</v>
      </c>
      <c r="IK125" s="41">
        <v>0.20640130769230769</v>
      </c>
      <c r="IL125" s="41">
        <v>0.26776115384615395</v>
      </c>
      <c r="IM125" s="41">
        <v>0.26110290769230765</v>
      </c>
      <c r="IN125" s="41">
        <v>0.58401609230769247</v>
      </c>
      <c r="IO125" s="41">
        <v>0.5564437692307691</v>
      </c>
      <c r="IP125" s="41">
        <v>8.706153846153844E-2</v>
      </c>
      <c r="IQ125" s="41">
        <v>1.6074516923076922</v>
      </c>
      <c r="IR125" s="41">
        <v>1.4020756307692308</v>
      </c>
      <c r="IS125" s="41">
        <v>0.52988198461538449</v>
      </c>
      <c r="IT125" s="41">
        <v>0.59200007692307688</v>
      </c>
      <c r="IU125" s="41">
        <v>0.6269545230769229</v>
      </c>
      <c r="IV125" s="41">
        <v>0.67605498461538471</v>
      </c>
      <c r="IW125" s="41">
        <v>20.017384615384614</v>
      </c>
      <c r="IX125" s="41">
        <v>20.654923076923083</v>
      </c>
      <c r="IY125" s="41">
        <v>21.609384615384609</v>
      </c>
      <c r="IZ125" s="41">
        <v>21.955846153846156</v>
      </c>
      <c r="JA125" s="41">
        <f t="shared" si="89"/>
        <v>1.5919999999999952</v>
      </c>
      <c r="JB125" s="41">
        <v>42.316307692307682</v>
      </c>
      <c r="JC125" s="41">
        <f t="shared" si="90"/>
        <v>107.48342153846151</v>
      </c>
      <c r="JD125" s="41">
        <v>112</v>
      </c>
      <c r="JE125" s="41">
        <f t="shared" si="91"/>
        <v>4.5165784615384865</v>
      </c>
      <c r="JF125" s="41">
        <v>0.68231555555555568</v>
      </c>
      <c r="JG125" s="41">
        <v>0.36046222222222229</v>
      </c>
      <c r="JH125" s="41">
        <v>0.18377111111111111</v>
      </c>
      <c r="JI125" s="41">
        <v>0.62244444444444436</v>
      </c>
      <c r="JJ125" s="41">
        <v>0.21899333333333335</v>
      </c>
      <c r="JK125" s="41">
        <v>0.15517111111111109</v>
      </c>
      <c r="JL125" s="41">
        <v>0.51472486666666661</v>
      </c>
      <c r="JM125" s="41">
        <v>0.48035611111111104</v>
      </c>
      <c r="JN125" s="41">
        <v>0.57605762222222223</v>
      </c>
      <c r="JO125" s="41">
        <v>0.54464999999999986</v>
      </c>
      <c r="JP125" s="41">
        <v>0.24546635555555565</v>
      </c>
      <c r="JQ125" s="41">
        <v>0.3258028</v>
      </c>
      <c r="JR125" s="41">
        <v>0.30863826666666661</v>
      </c>
      <c r="JS125" s="41">
        <v>0.6295129111111113</v>
      </c>
      <c r="JT125" s="41">
        <v>0.60105213333333329</v>
      </c>
      <c r="JU125" s="41">
        <v>6.3822222222222225E-2</v>
      </c>
      <c r="JV125" s="41">
        <v>2.1442233111111113</v>
      </c>
      <c r="JW125" s="41">
        <v>1.8672882444444441</v>
      </c>
      <c r="JX125" s="41">
        <v>0.53622664444444446</v>
      </c>
      <c r="JY125" s="41">
        <v>0.60154631111111112</v>
      </c>
      <c r="JZ125" s="41">
        <v>0.64520106666666666</v>
      </c>
      <c r="KA125" s="41">
        <v>0.69501277777777781</v>
      </c>
      <c r="KB125" s="41">
        <v>22.835555555555548</v>
      </c>
      <c r="KC125" s="41">
        <v>19.321999999999996</v>
      </c>
      <c r="KD125" s="41">
        <v>20.222666666666669</v>
      </c>
      <c r="KE125" s="41">
        <v>19.949555555555563</v>
      </c>
      <c r="KF125" s="41">
        <f t="shared" si="92"/>
        <v>-2.6128888888888788</v>
      </c>
      <c r="KG125" s="41">
        <v>42.772222222222233</v>
      </c>
      <c r="KH125" s="41">
        <f t="shared" si="93"/>
        <v>108.64144444444447</v>
      </c>
      <c r="KI125" s="41">
        <v>120</v>
      </c>
      <c r="KJ125" s="41">
        <f t="shared" si="94"/>
        <v>11.358555555555526</v>
      </c>
      <c r="KK125" s="41">
        <v>0.41510000000000008</v>
      </c>
      <c r="KL125" s="41">
        <v>0.19926111111111114</v>
      </c>
      <c r="KM125" s="41">
        <v>8.5308333333333333E-2</v>
      </c>
      <c r="KN125" s="41">
        <v>0.37951388888888882</v>
      </c>
      <c r="KO125" s="41">
        <v>0.10964166666666668</v>
      </c>
      <c r="KP125" s="41">
        <v>0.08</v>
      </c>
      <c r="KQ125" s="41">
        <v>0.58230141666666668</v>
      </c>
      <c r="KR125" s="41">
        <v>0.55190397222222221</v>
      </c>
      <c r="KS125" s="41">
        <v>0.65969372222222233</v>
      </c>
      <c r="KT125" s="41">
        <v>0.6336358333333334</v>
      </c>
      <c r="KU125" s="41">
        <v>0.29068766666666668</v>
      </c>
      <c r="KV125" s="41">
        <v>0.40204061111111117</v>
      </c>
      <c r="KW125" s="41">
        <v>0.3512741944444443</v>
      </c>
      <c r="KX125" s="41">
        <v>0.67722127777777763</v>
      </c>
      <c r="KY125" s="41">
        <v>0.65222505555555554</v>
      </c>
      <c r="KZ125" s="41">
        <v>2.9641666666666677E-2</v>
      </c>
      <c r="LA125" s="41">
        <v>2.8036106944444441</v>
      </c>
      <c r="LB125" s="41">
        <v>2.4785263888888887</v>
      </c>
      <c r="LC125" s="41">
        <v>0.53305702777777775</v>
      </c>
      <c r="LD125" s="41">
        <v>0.60369686111111109</v>
      </c>
      <c r="LE125" s="41">
        <v>0.65418075000000009</v>
      </c>
      <c r="LF125" s="41">
        <v>0.70644688888888874</v>
      </c>
      <c r="LG125" s="41">
        <v>20.220833333333339</v>
      </c>
      <c r="LH125" s="41">
        <v>17.718888888888891</v>
      </c>
      <c r="LI125" s="41">
        <v>17.903055555555554</v>
      </c>
      <c r="LJ125" s="41">
        <v>17.55</v>
      </c>
      <c r="LK125" s="41">
        <f t="shared" si="95"/>
        <v>-2.3177777777777848</v>
      </c>
      <c r="LL125" s="41">
        <v>57.24166666666666</v>
      </c>
      <c r="LM125" s="41">
        <f t="shared" si="96"/>
        <v>145.3938333333333</v>
      </c>
      <c r="LN125" s="41">
        <v>150</v>
      </c>
      <c r="LO125" s="41">
        <f t="shared" si="97"/>
        <v>4.6061666666666952</v>
      </c>
      <c r="LP125" s="41">
        <v>0.419190909090909</v>
      </c>
      <c r="LQ125" s="41">
        <v>0.1728454545454545</v>
      </c>
      <c r="LR125" s="41">
        <v>5.613333333333332E-2</v>
      </c>
      <c r="LS125" s="41">
        <v>0.37759393939393937</v>
      </c>
      <c r="LT125" s="41">
        <v>7.9996969696969705E-2</v>
      </c>
      <c r="LU125" s="41">
        <v>6.3599999999999976E-2</v>
      </c>
      <c r="LV125" s="41">
        <v>0.6792247272727272</v>
      </c>
      <c r="LW125" s="41">
        <v>0.65039793939393908</v>
      </c>
      <c r="LX125" s="41">
        <v>0.76347890909090899</v>
      </c>
      <c r="LY125" s="41">
        <v>0.74118309090909107</v>
      </c>
      <c r="LZ125" s="41">
        <v>0.36782157575757574</v>
      </c>
      <c r="MA125" s="41">
        <v>0.51046339393939399</v>
      </c>
      <c r="MB125" s="41">
        <v>0.41556360606060599</v>
      </c>
      <c r="MC125" s="41">
        <v>0.73618581818181805</v>
      </c>
      <c r="MD125" s="41">
        <v>0.71173481818181816</v>
      </c>
      <c r="ME125" s="41">
        <v>1.6396969696969695E-2</v>
      </c>
      <c r="MF125" s="41">
        <v>4.2759747575757574</v>
      </c>
      <c r="MG125" s="41">
        <v>3.752074151515151</v>
      </c>
      <c r="MH125" s="41">
        <v>0.5441366060606061</v>
      </c>
      <c r="MI125" s="41">
        <v>0.61187354545454553</v>
      </c>
      <c r="MJ125" s="41">
        <v>0.67758448484848477</v>
      </c>
      <c r="MK125" s="41">
        <v>0.72541715151515151</v>
      </c>
      <c r="ML125" s="41">
        <v>23.403030303030299</v>
      </c>
      <c r="MM125" s="41">
        <v>21.142424242424248</v>
      </c>
      <c r="MN125" s="41">
        <v>21.406060606060599</v>
      </c>
      <c r="MO125" s="41">
        <v>21.645454545454541</v>
      </c>
      <c r="MP125" s="41">
        <f t="shared" si="98"/>
        <v>-1.9969696969696997</v>
      </c>
      <c r="MQ125" s="41">
        <v>66.051818181818177</v>
      </c>
      <c r="MR125" s="41">
        <f t="shared" si="99"/>
        <v>167.77161818181818</v>
      </c>
      <c r="MS125" s="41">
        <v>150</v>
      </c>
      <c r="MT125" s="41">
        <f t="shared" si="100"/>
        <v>-17.771618181818184</v>
      </c>
      <c r="MU125" s="41">
        <v>0.34944848484848495</v>
      </c>
      <c r="MV125" s="41">
        <v>0.14952575757575759</v>
      </c>
      <c r="MW125" s="41">
        <v>5.0383333333333336E-2</v>
      </c>
      <c r="MX125" s="41">
        <v>0.31403484848484842</v>
      </c>
      <c r="MY125" s="41">
        <v>7.0921212121212135E-2</v>
      </c>
      <c r="MZ125" s="41">
        <v>5.5010606060606052E-2</v>
      </c>
      <c r="NA125" s="41">
        <v>0.6622423939393941</v>
      </c>
      <c r="NB125" s="41">
        <v>0.63153924242424253</v>
      </c>
      <c r="NC125" s="41">
        <v>0.74759189393939385</v>
      </c>
      <c r="ND125" s="41">
        <v>0.72322568181818148</v>
      </c>
      <c r="NE125" s="41">
        <v>0.35696813636363645</v>
      </c>
      <c r="NF125" s="41">
        <v>0.49672974242424239</v>
      </c>
      <c r="NG125" s="41">
        <v>0.40026624242424252</v>
      </c>
      <c r="NH125" s="41">
        <v>0.72773759090909096</v>
      </c>
      <c r="NI125" s="41">
        <v>0.70187195454545448</v>
      </c>
      <c r="NJ125" s="41">
        <v>1.5910606060606063E-2</v>
      </c>
      <c r="NK125" s="41">
        <v>3.9584148787878779</v>
      </c>
      <c r="NL125" s="41">
        <v>3.452156863636362</v>
      </c>
      <c r="NM125" s="41">
        <v>0.53531219696969679</v>
      </c>
      <c r="NN125" s="41">
        <v>0.60443484848484841</v>
      </c>
      <c r="NO125" s="41">
        <v>0.66772166666666666</v>
      </c>
      <c r="NP125" s="41">
        <v>0.71706240909090913</v>
      </c>
      <c r="NQ125" s="41">
        <v>23.646666666666661</v>
      </c>
      <c r="NR125" s="41">
        <v>22.159393939393933</v>
      </c>
      <c r="NS125" s="41">
        <v>22.368181818181831</v>
      </c>
      <c r="NT125" s="41">
        <v>22.54848484848484</v>
      </c>
      <c r="NU125" s="41">
        <f t="shared" si="101"/>
        <v>-1.2784848484848297</v>
      </c>
      <c r="NV125" s="41">
        <v>75.497121212121229</v>
      </c>
      <c r="NW125" s="41">
        <f t="shared" si="102"/>
        <v>191.76268787878791</v>
      </c>
      <c r="NX125" s="41">
        <v>174</v>
      </c>
      <c r="NY125" s="41">
        <f t="shared" si="103"/>
        <v>-17.762687878787915</v>
      </c>
      <c r="NZ125" s="41">
        <v>0.32882368421052638</v>
      </c>
      <c r="OA125" s="41">
        <v>0.13800789473684208</v>
      </c>
      <c r="OB125" s="41">
        <v>4.2476315789473681E-2</v>
      </c>
      <c r="OC125" s="41">
        <v>0.29359473684210519</v>
      </c>
      <c r="OD125" s="41">
        <v>6.0565789473684198E-2</v>
      </c>
      <c r="OE125" s="41">
        <v>4.7713157894736832E-2</v>
      </c>
      <c r="OF125" s="41">
        <v>0.68856771052631582</v>
      </c>
      <c r="OG125" s="41">
        <v>0.65798749999999984</v>
      </c>
      <c r="OH125" s="41">
        <v>0.77066202631578928</v>
      </c>
      <c r="OI125" s="41">
        <v>0.74710934210526314</v>
      </c>
      <c r="OJ125" s="41">
        <v>0.39054005263157887</v>
      </c>
      <c r="OK125" s="41">
        <v>0.52986310526315794</v>
      </c>
      <c r="OL125" s="41">
        <v>0.40807149999999998</v>
      </c>
      <c r="OM125" s="41">
        <v>0.74602228947368421</v>
      </c>
      <c r="ON125" s="41">
        <v>0.72026997368421042</v>
      </c>
      <c r="OO125" s="41">
        <v>1.2852631578947367E-2</v>
      </c>
      <c r="OP125" s="41">
        <v>4.4768891578947354</v>
      </c>
      <c r="OQ125" s="41">
        <v>3.8912589210526325</v>
      </c>
      <c r="OR125" s="41">
        <v>0.52925689473684212</v>
      </c>
      <c r="OS125" s="41">
        <v>0.59271013157894725</v>
      </c>
      <c r="OT125" s="41">
        <v>0.66502139473684208</v>
      </c>
      <c r="OU125" s="41">
        <v>0.71004010526315786</v>
      </c>
      <c r="OV125" s="41">
        <v>15.609210526315795</v>
      </c>
      <c r="OW125" s="41">
        <v>15.209736842105263</v>
      </c>
      <c r="OX125" s="41">
        <v>15.262105263157899</v>
      </c>
      <c r="OY125" s="41">
        <v>14.885263157894739</v>
      </c>
      <c r="OZ125" s="41">
        <f t="shared" si="104"/>
        <v>-0.34710526315789636</v>
      </c>
      <c r="PA125" s="41">
        <v>48.000789473684222</v>
      </c>
      <c r="PB125" s="41">
        <f t="shared" si="105"/>
        <v>121.92200526315793</v>
      </c>
      <c r="PC125" s="41">
        <v>184</v>
      </c>
      <c r="PD125" s="41">
        <f t="shared" si="106"/>
        <v>62.077994736842072</v>
      </c>
      <c r="PE125" s="41">
        <v>0.34838970588235307</v>
      </c>
      <c r="PF125" s="41">
        <v>0.12947352941176471</v>
      </c>
      <c r="PG125" s="41">
        <v>7.1735294117647064E-2</v>
      </c>
      <c r="PH125" s="41">
        <v>0.3089058823529412</v>
      </c>
      <c r="PI125" s="41">
        <v>7.9002941176470567E-2</v>
      </c>
      <c r="PJ125" s="41">
        <v>6.449264705882353E-2</v>
      </c>
      <c r="PK125" s="41">
        <v>0.62914875000000026</v>
      </c>
      <c r="PL125" s="41">
        <v>0.59200122058823523</v>
      </c>
      <c r="PM125" s="41">
        <v>0.65826860294117628</v>
      </c>
      <c r="PN125" s="41">
        <v>0.62320945588235332</v>
      </c>
      <c r="PO125" s="41">
        <v>0.24258142647058828</v>
      </c>
      <c r="PP125" s="41">
        <v>0.28913152941176473</v>
      </c>
      <c r="PQ125" s="41">
        <v>0.45726714705882365</v>
      </c>
      <c r="PR125" s="41">
        <v>0.68681967647058839</v>
      </c>
      <c r="PS125" s="41">
        <v>0.65414442647058824</v>
      </c>
      <c r="PT125" s="41">
        <v>1.4510294117647055E-2</v>
      </c>
      <c r="PU125" s="41">
        <v>3.4474615147058829</v>
      </c>
      <c r="PV125" s="41">
        <v>2.9423309411764698</v>
      </c>
      <c r="PW125" s="41">
        <v>0.69600632352941183</v>
      </c>
      <c r="PX125" s="41">
        <v>0.72729861764705883</v>
      </c>
      <c r="PY125" s="41">
        <v>0.79101069117647105</v>
      </c>
      <c r="PZ125" s="41">
        <v>0.812606838235294</v>
      </c>
      <c r="QA125" s="41">
        <v>23.963676470588236</v>
      </c>
      <c r="QB125" s="41">
        <v>24.246764705882352</v>
      </c>
      <c r="QC125" s="41">
        <v>24.220735294117649</v>
      </c>
      <c r="QD125" s="41">
        <v>23.362794117647059</v>
      </c>
      <c r="QE125" s="41">
        <f t="shared" si="107"/>
        <v>0.25705882352941245</v>
      </c>
      <c r="QF125" s="41">
        <v>62.476323529411729</v>
      </c>
      <c r="QG125" s="41">
        <f t="shared" si="108"/>
        <v>158.6898617647058</v>
      </c>
      <c r="QH125" s="41">
        <v>185</v>
      </c>
      <c r="QI125" s="41">
        <f t="shared" si="109"/>
        <v>26.310138235294204</v>
      </c>
      <c r="QJ125" s="41">
        <v>0.28371851851851854</v>
      </c>
      <c r="QK125" s="41">
        <v>0.15796296296296297</v>
      </c>
      <c r="QL125" s="41">
        <v>8.4762962962962971E-2</v>
      </c>
      <c r="QM125" s="41">
        <v>0.20168148148148146</v>
      </c>
      <c r="QN125" s="41">
        <v>8.2337037037037028E-2</v>
      </c>
      <c r="QO125" s="41">
        <v>6.8844444444444458E-2</v>
      </c>
      <c r="QP125" s="41">
        <v>0.54872059259259265</v>
      </c>
      <c r="QQ125" s="41">
        <v>0.41915107407407398</v>
      </c>
      <c r="QR125" s="41">
        <v>0.53912574074074093</v>
      </c>
      <c r="QS125" s="41">
        <v>0.40720951851851844</v>
      </c>
      <c r="QT125" s="41">
        <v>0.31476351851851853</v>
      </c>
      <c r="QU125" s="41">
        <v>0.30263718518518512</v>
      </c>
      <c r="QV125" s="41">
        <v>0.28390451851851856</v>
      </c>
      <c r="QW125" s="41">
        <v>0.60824785185185193</v>
      </c>
      <c r="QX125" s="41">
        <v>0.49007518518518517</v>
      </c>
      <c r="QY125" s="41">
        <v>1.3492592592592596E-2</v>
      </c>
      <c r="QZ125" s="41">
        <v>2.4784359259259254</v>
      </c>
      <c r="RA125" s="41">
        <v>1.4701374444444442</v>
      </c>
      <c r="RB125" s="41">
        <v>0.52710581481481489</v>
      </c>
      <c r="RC125" s="41">
        <v>0.51627592592592575</v>
      </c>
      <c r="RD125" s="41">
        <v>0.63021599999999989</v>
      </c>
      <c r="RE125" s="41">
        <v>0.62178181481481487</v>
      </c>
      <c r="RF125" s="41">
        <v>24.874814814814812</v>
      </c>
      <c r="RG125" s="41">
        <v>28.344814814814818</v>
      </c>
      <c r="RH125" s="41">
        <v>28.954814814814817</v>
      </c>
      <c r="RI125" s="41">
        <v>27.743703703703705</v>
      </c>
      <c r="RJ125" s="41">
        <f t="shared" si="110"/>
        <v>4.0800000000000054</v>
      </c>
      <c r="RK125" s="41">
        <v>70.399629629629644</v>
      </c>
      <c r="RL125" s="41">
        <f t="shared" si="111"/>
        <v>178.8150592592593</v>
      </c>
      <c r="RM125" s="41">
        <v>197</v>
      </c>
      <c r="RN125" s="41">
        <f t="shared" si="112"/>
        <v>18.1849407407407</v>
      </c>
      <c r="RO125" s="41">
        <v>0.26473749999999996</v>
      </c>
      <c r="RP125" s="41">
        <v>0.12775624999999999</v>
      </c>
      <c r="RQ125" s="41">
        <v>8.9190625000000023E-2</v>
      </c>
      <c r="RR125" s="41">
        <v>0.18649687499999992</v>
      </c>
      <c r="RS125" s="41">
        <v>9.0131249999999996E-2</v>
      </c>
      <c r="RT125" s="41">
        <v>6.6799999999999984E-2</v>
      </c>
      <c r="RU125" s="41">
        <v>0.48976821875000009</v>
      </c>
      <c r="RV125" s="41">
        <v>0.34774459375</v>
      </c>
      <c r="RW125" s="41">
        <v>0.49414171875000007</v>
      </c>
      <c r="RX125" s="41">
        <v>0.35295349999999992</v>
      </c>
      <c r="RY125" s="41">
        <v>0.17341768750000003</v>
      </c>
      <c r="RZ125" s="41">
        <v>0.18023703124999998</v>
      </c>
      <c r="SA125" s="41">
        <v>0.34701634374999996</v>
      </c>
      <c r="SB125" s="41">
        <v>0.59478846874999991</v>
      </c>
      <c r="SC125" s="41">
        <v>0.47186149999999999</v>
      </c>
      <c r="SD125" s="41">
        <v>2.3331250000000005E-2</v>
      </c>
      <c r="SE125" s="41">
        <v>1.9685444375000001</v>
      </c>
      <c r="SF125" s="41">
        <v>1.0862260312499998</v>
      </c>
      <c r="SG125" s="41">
        <v>0.70850468750000029</v>
      </c>
      <c r="SH125" s="41">
        <v>0.7090847187499999</v>
      </c>
      <c r="SI125" s="41">
        <v>0.78270106250000016</v>
      </c>
      <c r="SJ125" s="41">
        <v>0.78303043750000012</v>
      </c>
      <c r="SK125" s="41">
        <v>28.879687500000003</v>
      </c>
      <c r="SL125" s="41">
        <v>32.21</v>
      </c>
      <c r="SM125" s="41">
        <v>32.260625000000005</v>
      </c>
      <c r="SN125" s="41">
        <v>31.927812500000009</v>
      </c>
      <c r="SO125" s="41">
        <f t="shared" si="113"/>
        <v>3.3809375000000017</v>
      </c>
      <c r="SP125" s="42">
        <v>71.663437500000001</v>
      </c>
      <c r="SQ125" s="42">
        <f t="shared" si="114"/>
        <v>182.02513125000002</v>
      </c>
      <c r="SR125" s="42">
        <v>202.5</v>
      </c>
      <c r="SS125" s="42">
        <f t="shared" si="115"/>
        <v>20.474868749999985</v>
      </c>
      <c r="ST125" s="41">
        <v>0.22143174603174606</v>
      </c>
      <c r="SU125" s="41">
        <v>0.13018571428571424</v>
      </c>
      <c r="SV125" s="41">
        <v>0.12775555555555554</v>
      </c>
      <c r="SW125" s="41">
        <v>0.16482063492063495</v>
      </c>
      <c r="SX125" s="41">
        <v>0.10468571428571424</v>
      </c>
      <c r="SY125" s="41">
        <v>7.2082539682539692E-2</v>
      </c>
      <c r="SZ125" s="41">
        <v>0.35656393650793655</v>
      </c>
      <c r="TA125" s="41">
        <v>0.22272263492063496</v>
      </c>
      <c r="TB125" s="41">
        <v>0.26718793650793649</v>
      </c>
      <c r="TC125" s="41">
        <v>0.12659357142857142</v>
      </c>
      <c r="TD125" s="41">
        <v>0.10778393650793654</v>
      </c>
      <c r="TE125" s="41">
        <v>9.0982857142857133E-3</v>
      </c>
      <c r="TF125" s="41">
        <v>0.25881815873015879</v>
      </c>
      <c r="TG125" s="41">
        <v>0.50760342857142826</v>
      </c>
      <c r="TH125" s="41">
        <v>0.39104101587301582</v>
      </c>
      <c r="TI125" s="41">
        <v>3.2603174603174592E-2</v>
      </c>
      <c r="TJ125" s="41">
        <v>1.1189458888888892</v>
      </c>
      <c r="TK125" s="41">
        <v>0.57708725396825389</v>
      </c>
      <c r="TL125" s="41">
        <v>0.98582447619047631</v>
      </c>
      <c r="TM125" s="41">
        <v>0.72591523809523817</v>
      </c>
      <c r="TN125" s="41">
        <v>0.98695774603174591</v>
      </c>
      <c r="TO125" s="41">
        <v>0.78068349206349186</v>
      </c>
      <c r="TP125" s="41">
        <v>32.486825396825388</v>
      </c>
      <c r="TQ125" s="41">
        <v>37.74904761904763</v>
      </c>
      <c r="TR125" s="41">
        <v>38.652380952380945</v>
      </c>
      <c r="TS125" s="41">
        <v>36.919047619047618</v>
      </c>
      <c r="TT125" s="41">
        <f t="shared" si="127"/>
        <v>6.1655555555555566</v>
      </c>
      <c r="TU125" s="41">
        <v>67.376190476190416</v>
      </c>
      <c r="TV125" s="41">
        <f t="shared" si="128"/>
        <v>171.13552380952365</v>
      </c>
      <c r="TW125" s="41">
        <v>207</v>
      </c>
      <c r="TX125" s="41">
        <f t="shared" si="129"/>
        <v>35.864476190476353</v>
      </c>
      <c r="TY125" s="41">
        <v>0.22207407407407406</v>
      </c>
      <c r="TZ125" s="41">
        <v>0.13050740740740741</v>
      </c>
      <c r="UA125" s="41">
        <v>0.1321</v>
      </c>
      <c r="UB125" s="41">
        <v>0.15767037037037038</v>
      </c>
      <c r="UC125" s="41">
        <v>0.11055925925925925</v>
      </c>
      <c r="UD125" s="41">
        <v>7.4262962962962961E-2</v>
      </c>
      <c r="UE125" s="41">
        <v>0.33313840740740741</v>
      </c>
      <c r="UF125" s="41">
        <v>0.17504611111111112</v>
      </c>
      <c r="UG125" s="41">
        <v>0.25207588888888888</v>
      </c>
      <c r="UH125" s="41">
        <v>8.7725185185185184E-2</v>
      </c>
      <c r="UI125" s="41">
        <v>8.2366222222222216E-2</v>
      </c>
      <c r="UJ125" s="41">
        <v>-6.2949629629629631E-3</v>
      </c>
      <c r="UK125" s="41">
        <v>0.25795240740740744</v>
      </c>
      <c r="UL125" s="41">
        <v>0.49693844444444446</v>
      </c>
      <c r="UM125" s="41">
        <v>0.35905551851851847</v>
      </c>
      <c r="UN125" s="41">
        <v>3.6296296296296299E-2</v>
      </c>
      <c r="UO125" s="41">
        <v>1.0111360370370368</v>
      </c>
      <c r="UP125" s="41">
        <v>0.42700833333333327</v>
      </c>
      <c r="UQ125" s="41">
        <v>1.0325014074074073</v>
      </c>
      <c r="UR125" s="41">
        <v>0.77232122222222244</v>
      </c>
      <c r="US125" s="41">
        <v>1.025274814814815</v>
      </c>
      <c r="UT125" s="41">
        <v>0.81749733333333341</v>
      </c>
      <c r="UU125" s="41">
        <v>31.75851851851851</v>
      </c>
      <c r="UV125" s="41">
        <v>35.43333333333333</v>
      </c>
      <c r="UW125" s="41">
        <v>35.406296296296297</v>
      </c>
      <c r="UX125" s="41">
        <v>34.85407407407407</v>
      </c>
      <c r="UY125" s="41">
        <f t="shared" si="116"/>
        <v>3.6477777777777867</v>
      </c>
      <c r="UZ125" s="42">
        <v>75.988518518518518</v>
      </c>
      <c r="VA125" s="42">
        <f t="shared" si="117"/>
        <v>193.01083703703705</v>
      </c>
      <c r="VB125" s="42">
        <v>206</v>
      </c>
      <c r="VC125" s="42">
        <f t="shared" si="118"/>
        <v>12.989162962962951</v>
      </c>
      <c r="VD125" s="41">
        <f t="shared" si="124"/>
        <v>24.686502232167474</v>
      </c>
      <c r="VE125" s="41">
        <f t="shared" si="125"/>
        <v>25.118016809021043</v>
      </c>
      <c r="VF125" s="41">
        <f t="shared" si="130"/>
        <v>6.0282187728637577</v>
      </c>
    </row>
    <row r="126" spans="1:578" x14ac:dyDescent="0.25">
      <c r="A126" s="4">
        <v>3</v>
      </c>
      <c r="B126" s="4">
        <v>13</v>
      </c>
      <c r="C126" s="28">
        <v>1305</v>
      </c>
      <c r="D126" s="42">
        <v>-9999</v>
      </c>
      <c r="E126" s="42">
        <v>-9999</v>
      </c>
      <c r="F126" s="4">
        <v>5</v>
      </c>
      <c r="G126" s="4">
        <v>48.8</v>
      </c>
      <c r="H126" s="40">
        <v>313.84620253164553</v>
      </c>
      <c r="I126" s="40">
        <f t="shared" si="73"/>
        <v>362.64620253164554</v>
      </c>
      <c r="J126" s="41">
        <f t="shared" si="74"/>
        <v>0.75004385218540959</v>
      </c>
      <c r="K126" s="4" t="s">
        <v>7</v>
      </c>
      <c r="L126" s="42">
        <v>150</v>
      </c>
      <c r="M126" s="42">
        <f t="shared" si="122"/>
        <v>168.00000000000003</v>
      </c>
      <c r="N126" s="42">
        <v>-9999</v>
      </c>
      <c r="O126" s="42">
        <v>-9999</v>
      </c>
      <c r="P126" s="42">
        <v>-9999</v>
      </c>
      <c r="Q126" s="42">
        <v>-9999</v>
      </c>
      <c r="R126" s="42">
        <v>-9999</v>
      </c>
      <c r="S126" s="42">
        <v>-9999</v>
      </c>
      <c r="T126" s="42">
        <v>-9999</v>
      </c>
      <c r="U126" s="42">
        <v>-9999</v>
      </c>
      <c r="V126" s="42">
        <v>-9999</v>
      </c>
      <c r="W126" s="42">
        <v>-9999</v>
      </c>
      <c r="X126" s="42">
        <v>-9999</v>
      </c>
      <c r="Y126" s="42">
        <v>-9999</v>
      </c>
      <c r="Z126" s="42">
        <v>-9999</v>
      </c>
      <c r="AA126" s="42">
        <v>-9999</v>
      </c>
      <c r="AB126" s="42">
        <v>-9999</v>
      </c>
      <c r="AC126" s="42">
        <v>-9999</v>
      </c>
      <c r="AD126" s="42">
        <v>-9999</v>
      </c>
      <c r="AE126" s="42">
        <v>-9999</v>
      </c>
      <c r="AF126" s="42">
        <v>-9999</v>
      </c>
      <c r="AG126" s="42">
        <v>-9999</v>
      </c>
      <c r="AH126" s="42">
        <v>-9999</v>
      </c>
      <c r="AI126" s="42">
        <v>-9999</v>
      </c>
      <c r="AJ126" s="42">
        <v>-9999</v>
      </c>
      <c r="AK126" s="42">
        <v>-9999</v>
      </c>
      <c r="AL126" s="42">
        <v>-9999</v>
      </c>
      <c r="AM126" s="42">
        <v>-9999</v>
      </c>
      <c r="AN126" s="42">
        <v>-9999</v>
      </c>
      <c r="AO126" s="42">
        <v>-9999</v>
      </c>
      <c r="AP126" s="42">
        <v>-9999</v>
      </c>
      <c r="AQ126" s="42">
        <v>-9999</v>
      </c>
      <c r="AR126" s="42">
        <v>-9999</v>
      </c>
      <c r="AS126" s="42">
        <v>-9999</v>
      </c>
      <c r="AT126" s="42">
        <v>-9999</v>
      </c>
      <c r="AU126" s="42">
        <v>-9999</v>
      </c>
      <c r="AV126" s="42">
        <v>-9999</v>
      </c>
      <c r="AW126" s="42">
        <v>-9999</v>
      </c>
      <c r="AX126" s="42">
        <v>-9999</v>
      </c>
      <c r="AY126" s="42">
        <v>-9999</v>
      </c>
      <c r="AZ126" s="42">
        <v>-9999</v>
      </c>
      <c r="BA126" s="42">
        <v>-9999</v>
      </c>
      <c r="BB126" s="42">
        <v>-9999</v>
      </c>
      <c r="BC126" s="42">
        <v>-9999</v>
      </c>
      <c r="BD126" s="42">
        <v>-9999</v>
      </c>
      <c r="BE126" s="42">
        <v>-9999</v>
      </c>
      <c r="BF126" s="42">
        <v>-9999</v>
      </c>
      <c r="BG126" s="42">
        <v>-9999</v>
      </c>
      <c r="BH126" s="42">
        <v>-9999</v>
      </c>
      <c r="BI126" s="42">
        <v>-9999</v>
      </c>
      <c r="BJ126" s="42">
        <v>-9999</v>
      </c>
      <c r="BK126" s="42">
        <v>-9999</v>
      </c>
      <c r="BL126" s="42">
        <v>-9999</v>
      </c>
      <c r="BM126" s="42">
        <v>-9999</v>
      </c>
      <c r="BN126" s="42">
        <v>-9999</v>
      </c>
      <c r="BO126" s="42">
        <v>-9999</v>
      </c>
      <c r="BP126" s="42">
        <v>-9999</v>
      </c>
      <c r="BQ126" s="42">
        <v>-9999</v>
      </c>
      <c r="BR126" s="42">
        <v>-9999</v>
      </c>
      <c r="BS126" s="42">
        <v>-9999</v>
      </c>
      <c r="BT126" s="42">
        <v>-9999</v>
      </c>
      <c r="BU126" s="42">
        <v>-9999</v>
      </c>
      <c r="BV126" s="42">
        <v>-9999</v>
      </c>
      <c r="BW126" s="42">
        <v>-9999</v>
      </c>
      <c r="BX126" s="42">
        <v>-9999</v>
      </c>
      <c r="BY126" s="42">
        <v>-9999</v>
      </c>
      <c r="BZ126" s="42">
        <v>-9999</v>
      </c>
      <c r="CA126" s="42">
        <v>-9999</v>
      </c>
      <c r="CB126" s="42">
        <v>-9999</v>
      </c>
      <c r="CC126" s="42">
        <v>-9999</v>
      </c>
      <c r="CD126" s="20">
        <v>10.76</v>
      </c>
      <c r="CE126" s="25">
        <f t="shared" si="123"/>
        <v>717.33333333333337</v>
      </c>
      <c r="CF126" s="4">
        <v>3.26</v>
      </c>
      <c r="CG126" s="41">
        <f t="shared" si="121"/>
        <v>23.385066666666667</v>
      </c>
      <c r="CH126" s="37">
        <v>37.090000000000003</v>
      </c>
      <c r="CI126" s="25">
        <f>(CH126/1000)*(10000/(0.5*2*0.15))</f>
        <v>2472.666666666667</v>
      </c>
      <c r="CJ126" s="43">
        <v>2.61</v>
      </c>
      <c r="CK126" s="41">
        <f>CI126*CJ126/100</f>
        <v>64.536600000000007</v>
      </c>
      <c r="CL126" s="38">
        <v>132.66999999999999</v>
      </c>
      <c r="CM126" s="25">
        <f>(CL126/1000)*(10000/(0.5*2*0.15))</f>
        <v>8844.6666666666661</v>
      </c>
      <c r="CN126" s="43">
        <v>1.43</v>
      </c>
      <c r="CO126" s="41">
        <f>CM126*CN126/100</f>
        <v>126.47873333333331</v>
      </c>
      <c r="CP126" s="38">
        <v>259.3</v>
      </c>
      <c r="CQ126" s="25">
        <f>(CP126/1000)*(10000/(0.5*2*0.15))</f>
        <v>17286.666666666672</v>
      </c>
      <c r="CR126" s="43">
        <v>1.46</v>
      </c>
      <c r="CS126" s="41">
        <f>CQ126*CR126/100</f>
        <v>252.38533333333339</v>
      </c>
      <c r="CT126" s="8">
        <v>1413.1</v>
      </c>
      <c r="CU126" s="8">
        <v>4.7308059891685232</v>
      </c>
      <c r="CV126" s="8">
        <v>4.1262300000000005</v>
      </c>
      <c r="CW126" s="8">
        <v>3424.6757936421373</v>
      </c>
      <c r="CX126" s="25">
        <f t="shared" si="126"/>
        <v>3424.6757936421373</v>
      </c>
      <c r="CY126" s="25">
        <f t="shared" si="75"/>
        <v>3071.95652173913</v>
      </c>
      <c r="CZ126" s="25">
        <f>CX126/(CQ126)</f>
        <v>0.19811082493109158</v>
      </c>
      <c r="DA126" s="43">
        <v>2.61</v>
      </c>
      <c r="DB126" s="41">
        <f t="shared" si="76"/>
        <v>89.384038214059771</v>
      </c>
      <c r="DC126" s="41">
        <v>57.2</v>
      </c>
      <c r="DD126" s="41">
        <v>1166</v>
      </c>
      <c r="DE126" s="41">
        <f t="shared" si="70"/>
        <v>49.056603773584904</v>
      </c>
      <c r="DF126" s="41">
        <v>0</v>
      </c>
      <c r="DG126" s="41">
        <v>0.80165476190476193</v>
      </c>
      <c r="DH126" s="41">
        <v>0.58573333333333333</v>
      </c>
      <c r="DI126" s="41">
        <v>0.50012857142857137</v>
      </c>
      <c r="DJ126" s="41">
        <v>0.76949999999999985</v>
      </c>
      <c r="DK126" s="41">
        <v>0.5118071428571429</v>
      </c>
      <c r="DL126" s="41">
        <v>0.31826428571428578</v>
      </c>
      <c r="DM126" s="41">
        <v>0.22061423809523814</v>
      </c>
      <c r="DN126" s="41">
        <v>0.20094280952380952</v>
      </c>
      <c r="DO126" s="41">
        <v>0.23147523809523812</v>
      </c>
      <c r="DP126" s="41">
        <v>0.2119055714285715</v>
      </c>
      <c r="DQ126" s="41">
        <v>6.7392738095238117E-2</v>
      </c>
      <c r="DR126" s="41">
        <v>7.8849571428571408E-2</v>
      </c>
      <c r="DS126" s="41">
        <v>0.15549259523809522</v>
      </c>
      <c r="DT126" s="41">
        <v>0.43148109523809519</v>
      </c>
      <c r="DU126" s="41">
        <v>0.41456450000000006</v>
      </c>
      <c r="DV126" s="41">
        <v>0.1935428571428571</v>
      </c>
      <c r="DW126" s="41">
        <v>0.56668021428571425</v>
      </c>
      <c r="DX126" s="41">
        <v>0.50358049999999988</v>
      </c>
      <c r="DY126" s="41">
        <v>0.67054109523809502</v>
      </c>
      <c r="DZ126" s="41">
        <v>0.70470802380952369</v>
      </c>
      <c r="EA126" s="41">
        <v>0.71430573809523801</v>
      </c>
      <c r="EB126" s="41">
        <v>0.74341321428571427</v>
      </c>
      <c r="EC126" s="41">
        <v>20.586904761904776</v>
      </c>
      <c r="ED126" s="41">
        <v>23.599999999999998</v>
      </c>
      <c r="EE126" s="41">
        <v>24.58880952380952</v>
      </c>
      <c r="EF126" s="41">
        <v>26.055238095238092</v>
      </c>
      <c r="EG126" s="41">
        <f t="shared" si="77"/>
        <v>4.0019047619047434</v>
      </c>
      <c r="EH126" s="41">
        <v>36.91571428571428</v>
      </c>
      <c r="EI126" s="42">
        <f t="shared" si="78"/>
        <v>93.765914285714274</v>
      </c>
      <c r="EJ126" s="4">
        <v>105</v>
      </c>
      <c r="EK126" s="40">
        <f t="shared" si="79"/>
        <v>11.234085714285726</v>
      </c>
      <c r="EL126" s="41">
        <v>0.73406530612244913</v>
      </c>
      <c r="EM126" s="41">
        <v>0.52245918367346944</v>
      </c>
      <c r="EN126" s="41">
        <v>0.42728367346938778</v>
      </c>
      <c r="EO126" s="41">
        <v>0.6982836734693878</v>
      </c>
      <c r="EP126" s="41">
        <v>0.44163061224489797</v>
      </c>
      <c r="EQ126" s="41">
        <v>0.27627959183673462</v>
      </c>
      <c r="ER126" s="41">
        <v>0.24843669387755105</v>
      </c>
      <c r="ES126" s="41">
        <v>0.22498955102040816</v>
      </c>
      <c r="ET126" s="41">
        <v>0.26383928571428561</v>
      </c>
      <c r="EU126" s="41">
        <v>0.24060185714285712</v>
      </c>
      <c r="EV126" s="41">
        <v>8.3931918367346953E-2</v>
      </c>
      <c r="EW126" s="41">
        <v>0.10038518367346939</v>
      </c>
      <c r="EX126" s="41">
        <v>0.16797812244897964</v>
      </c>
      <c r="EY126" s="41">
        <v>0.45267173469387745</v>
      </c>
      <c r="EZ126" s="41">
        <v>0.43275355102040808</v>
      </c>
      <c r="FA126" s="41">
        <v>0.16535102040816327</v>
      </c>
      <c r="FB126" s="41">
        <v>0.66299310204081618</v>
      </c>
      <c r="FC126" s="41">
        <v>0.58191502040816312</v>
      </c>
      <c r="FD126" s="41">
        <v>0.63450006122448976</v>
      </c>
      <c r="FE126" s="41">
        <v>0.67427424489795917</v>
      </c>
      <c r="FF126" s="41">
        <v>0.68603338775510203</v>
      </c>
      <c r="FG126" s="41">
        <v>0.71971199999999991</v>
      </c>
      <c r="FH126" s="41">
        <v>20.014489795918376</v>
      </c>
      <c r="FI126" s="41">
        <v>22.540816326530617</v>
      </c>
      <c r="FJ126" s="41">
        <v>23.013265306122445</v>
      </c>
      <c r="FK126" s="41">
        <v>23.899183673469381</v>
      </c>
      <c r="FL126" s="41">
        <f t="shared" si="80"/>
        <v>2.9987755102040694</v>
      </c>
      <c r="FM126" s="41">
        <v>39.340000000000003</v>
      </c>
      <c r="FN126" s="40">
        <f t="shared" si="81"/>
        <v>99.923600000000008</v>
      </c>
      <c r="FO126" s="4">
        <v>105</v>
      </c>
      <c r="FP126" s="40">
        <f t="shared" si="82"/>
        <v>5.0763999999999925</v>
      </c>
      <c r="FQ126" s="41">
        <v>0.74538414634146322</v>
      </c>
      <c r="FR126" s="41">
        <v>0.52389756097560958</v>
      </c>
      <c r="FS126" s="41">
        <v>0.39923658536585366</v>
      </c>
      <c r="FT126" s="41">
        <v>0.71181341463414671</v>
      </c>
      <c r="FU126" s="41">
        <v>0.41605609756097539</v>
      </c>
      <c r="FV126" s="41">
        <v>0.27146341463414625</v>
      </c>
      <c r="FW126" s="41">
        <v>0.28336689024390244</v>
      </c>
      <c r="FX126" s="41">
        <v>0.26210936585365868</v>
      </c>
      <c r="FY126" s="41">
        <v>0.30236501219512191</v>
      </c>
      <c r="FZ126" s="41">
        <v>0.2813604268292681</v>
      </c>
      <c r="GA126" s="41">
        <v>0.1150253048780488</v>
      </c>
      <c r="GB126" s="41">
        <v>0.13544964634146342</v>
      </c>
      <c r="GC126" s="41">
        <v>0.17416623170731704</v>
      </c>
      <c r="GD126" s="41">
        <v>0.46579562195121965</v>
      </c>
      <c r="GE126" s="41">
        <v>0.44763023170731686</v>
      </c>
      <c r="GF126" s="41">
        <v>0.14459268292682931</v>
      </c>
      <c r="GG126" s="41">
        <v>0.79538571951219517</v>
      </c>
      <c r="GH126" s="41">
        <v>0.71446287804878039</v>
      </c>
      <c r="GI126" s="41">
        <v>0.57606067073170775</v>
      </c>
      <c r="GJ126" s="41">
        <v>0.614493719512195</v>
      </c>
      <c r="GK126" s="41">
        <v>0.6382546951219511</v>
      </c>
      <c r="GL126" s="41">
        <v>0.67116846341463388</v>
      </c>
      <c r="GM126" s="41">
        <v>20.044756097561006</v>
      </c>
      <c r="GN126" s="41">
        <v>24.570243902439035</v>
      </c>
      <c r="GO126" s="41">
        <v>25.454146341463414</v>
      </c>
      <c r="GP126" s="41">
        <v>26.144999999999989</v>
      </c>
      <c r="GQ126" s="41">
        <f t="shared" si="83"/>
        <v>5.4093902439024077</v>
      </c>
      <c r="GR126" s="40">
        <v>39.178536585365862</v>
      </c>
      <c r="GS126" s="40">
        <f t="shared" si="84"/>
        <v>99.513482926829283</v>
      </c>
      <c r="GT126" s="4">
        <v>104</v>
      </c>
      <c r="GU126" s="41">
        <f t="shared" si="85"/>
        <v>4.4865170731707167</v>
      </c>
      <c r="GV126" s="41">
        <v>0.77745593220339004</v>
      </c>
      <c r="GW126" s="41">
        <v>0.51930847457627127</v>
      </c>
      <c r="GX126" s="41">
        <v>0.35438983050847456</v>
      </c>
      <c r="GY126" s="41">
        <v>0.74733559322033916</v>
      </c>
      <c r="GZ126" s="41">
        <v>0.37949661016949154</v>
      </c>
      <c r="HA126" s="41">
        <v>0.25620508474576276</v>
      </c>
      <c r="HB126" s="41">
        <v>0.34396977966101683</v>
      </c>
      <c r="HC126" s="41">
        <v>0.32644072881355934</v>
      </c>
      <c r="HD126" s="41">
        <v>0.37429172881355932</v>
      </c>
      <c r="HE126" s="41">
        <v>0.3571856610169491</v>
      </c>
      <c r="HF126" s="41">
        <v>0.15630923728813556</v>
      </c>
      <c r="HG126" s="41">
        <v>0.19004179661016948</v>
      </c>
      <c r="HH126" s="41">
        <v>0.19874823728813565</v>
      </c>
      <c r="HI126" s="41">
        <v>0.50410013559322042</v>
      </c>
      <c r="HJ126" s="41">
        <v>0.48921042372881363</v>
      </c>
      <c r="HK126" s="41">
        <v>0.12329152542372881</v>
      </c>
      <c r="HL126" s="41">
        <v>1.0590819152542372</v>
      </c>
      <c r="HM126" s="41">
        <v>0.97902832203389811</v>
      </c>
      <c r="HN126" s="41">
        <v>0.53275171186440662</v>
      </c>
      <c r="HO126" s="41">
        <v>0.57881699999999991</v>
      </c>
      <c r="HP126" s="41">
        <v>0.60962210169491537</v>
      </c>
      <c r="HQ126" s="41">
        <v>0.64839311864406801</v>
      </c>
      <c r="HR126" s="41">
        <v>15.928135593220341</v>
      </c>
      <c r="HS126" s="41">
        <v>20.362881355932192</v>
      </c>
      <c r="HT126" s="41">
        <v>20.636779661016948</v>
      </c>
      <c r="HU126" s="41">
        <v>21.417118644067795</v>
      </c>
      <c r="HV126" s="41">
        <f t="shared" si="86"/>
        <v>4.708644067796607</v>
      </c>
      <c r="HW126" s="41">
        <v>38.638305084745767</v>
      </c>
      <c r="HX126" s="41">
        <f t="shared" si="87"/>
        <v>98.14129491525425</v>
      </c>
      <c r="HY126" s="4">
        <v>106</v>
      </c>
      <c r="HZ126" s="40">
        <f t="shared" si="88"/>
        <v>7.8587050847457505</v>
      </c>
      <c r="IA126" s="41">
        <v>0.72040701754385972</v>
      </c>
      <c r="IB126" s="41">
        <v>0.41905789473684202</v>
      </c>
      <c r="IC126" s="41">
        <v>0.24407894736842112</v>
      </c>
      <c r="ID126" s="41">
        <v>0.665942105263158</v>
      </c>
      <c r="IE126" s="41">
        <v>0.27665789473684205</v>
      </c>
      <c r="IF126" s="41">
        <v>0.18707894736842109</v>
      </c>
      <c r="IG126" s="41">
        <v>0.44498394736842106</v>
      </c>
      <c r="IH126" s="41">
        <v>0.41304798245614033</v>
      </c>
      <c r="II126" s="41">
        <v>0.49512426315789476</v>
      </c>
      <c r="IJ126" s="41">
        <v>0.46498603508771924</v>
      </c>
      <c r="IK126" s="41">
        <v>0.20563805263157897</v>
      </c>
      <c r="IL126" s="41">
        <v>0.26679840350877193</v>
      </c>
      <c r="IM126" s="41">
        <v>0.26419007017543861</v>
      </c>
      <c r="IN126" s="41">
        <v>0.58777382456140348</v>
      </c>
      <c r="IO126" s="41">
        <v>0.56149173684210507</v>
      </c>
      <c r="IP126" s="41">
        <v>8.957894736842105E-2</v>
      </c>
      <c r="IQ126" s="41">
        <v>1.6238246315789477</v>
      </c>
      <c r="IR126" s="41">
        <v>1.4254636666666667</v>
      </c>
      <c r="IS126" s="41">
        <v>0.53571256140350876</v>
      </c>
      <c r="IT126" s="41">
        <v>0.59527442105263173</v>
      </c>
      <c r="IU126" s="41">
        <v>0.63239949122807015</v>
      </c>
      <c r="IV126" s="41">
        <v>0.67964142105263148</v>
      </c>
      <c r="IW126" s="41">
        <v>20.113859649122809</v>
      </c>
      <c r="IX126" s="41">
        <v>20.365263157894734</v>
      </c>
      <c r="IY126" s="41">
        <v>21.083508771929811</v>
      </c>
      <c r="IZ126" s="41">
        <v>21.940000000000008</v>
      </c>
      <c r="JA126" s="41">
        <f t="shared" si="89"/>
        <v>0.96964912280700233</v>
      </c>
      <c r="JB126" s="41">
        <v>40.98017543859649</v>
      </c>
      <c r="JC126" s="41">
        <f t="shared" si="90"/>
        <v>104.08964561403509</v>
      </c>
      <c r="JD126" s="41">
        <v>112</v>
      </c>
      <c r="JE126" s="41">
        <f t="shared" si="91"/>
        <v>7.9103543859649079</v>
      </c>
      <c r="JF126" s="41">
        <v>0.67743478260869561</v>
      </c>
      <c r="JG126" s="41">
        <v>0.34557608695652176</v>
      </c>
      <c r="JH126" s="41">
        <v>0.16603913043478261</v>
      </c>
      <c r="JI126" s="41">
        <v>0.6158804347826089</v>
      </c>
      <c r="JJ126" s="41">
        <v>0.2054173913043478</v>
      </c>
      <c r="JK126" s="41">
        <v>0.14588260869565217</v>
      </c>
      <c r="JL126" s="41">
        <v>0.53458104347826085</v>
      </c>
      <c r="JM126" s="41">
        <v>0.4996646086956521</v>
      </c>
      <c r="JN126" s="41">
        <v>0.60670123913043472</v>
      </c>
      <c r="JO126" s="41">
        <v>0.57575419565217389</v>
      </c>
      <c r="JP126" s="41">
        <v>0.25559608695652164</v>
      </c>
      <c r="JQ126" s="41">
        <v>0.35297467391304355</v>
      </c>
      <c r="JR126" s="41">
        <v>0.32409456521739122</v>
      </c>
      <c r="JS126" s="41">
        <v>0.64532743478260879</v>
      </c>
      <c r="JT126" s="41">
        <v>0.61663841304347822</v>
      </c>
      <c r="JU126" s="41">
        <v>5.9534782608695679E-2</v>
      </c>
      <c r="JV126" s="41">
        <v>2.3306023695652165</v>
      </c>
      <c r="JW126" s="41">
        <v>2.0281746956521745</v>
      </c>
      <c r="JX126" s="41">
        <v>0.53447389130434786</v>
      </c>
      <c r="JY126" s="41">
        <v>0.60698873913043472</v>
      </c>
      <c r="JZ126" s="41">
        <v>0.64791536956521734</v>
      </c>
      <c r="KA126" s="41">
        <v>0.70279041304347822</v>
      </c>
      <c r="KB126" s="41">
        <v>22.795652173913037</v>
      </c>
      <c r="KC126" s="41">
        <v>18.769347826086953</v>
      </c>
      <c r="KD126" s="41">
        <v>19.481521739130443</v>
      </c>
      <c r="KE126" s="41">
        <v>19.377826086956517</v>
      </c>
      <c r="KF126" s="41">
        <f t="shared" si="92"/>
        <v>-3.3141304347825944</v>
      </c>
      <c r="KG126" s="41">
        <v>42.378043478260871</v>
      </c>
      <c r="KH126" s="41">
        <f t="shared" si="93"/>
        <v>107.64023043478261</v>
      </c>
      <c r="KI126" s="41">
        <v>120</v>
      </c>
      <c r="KJ126" s="41">
        <f t="shared" si="94"/>
        <v>12.359769565217391</v>
      </c>
      <c r="KK126" s="41">
        <v>0.40528571428571425</v>
      </c>
      <c r="KL126" s="41">
        <v>0.18771190476190483</v>
      </c>
      <c r="KM126" s="41">
        <v>7.2695238095238118E-2</v>
      </c>
      <c r="KN126" s="41">
        <v>0.37085476190476185</v>
      </c>
      <c r="KO126" s="41">
        <v>9.677619047619046E-2</v>
      </c>
      <c r="KP126" s="41">
        <v>7.2792857142857145E-2</v>
      </c>
      <c r="KQ126" s="41">
        <v>0.61395776190476192</v>
      </c>
      <c r="KR126" s="41">
        <v>0.58588176190476182</v>
      </c>
      <c r="KS126" s="41">
        <v>0.69577471428571436</v>
      </c>
      <c r="KT126" s="41">
        <v>0.67249111904761916</v>
      </c>
      <c r="KU126" s="41">
        <v>0.3201086428571428</v>
      </c>
      <c r="KV126" s="41">
        <v>0.44371326190476185</v>
      </c>
      <c r="KW126" s="41">
        <v>0.36607769047619054</v>
      </c>
      <c r="KX126" s="41">
        <v>0.69489816666666659</v>
      </c>
      <c r="KY126" s="41">
        <v>0.67158304761904775</v>
      </c>
      <c r="KZ126" s="41">
        <v>2.3983333333333329E-2</v>
      </c>
      <c r="LA126" s="41">
        <v>3.2120966666666675</v>
      </c>
      <c r="LB126" s="41">
        <v>2.8542812619047626</v>
      </c>
      <c r="LC126" s="41">
        <v>0.52580104761904756</v>
      </c>
      <c r="LD126" s="41">
        <v>0.59569402380952363</v>
      </c>
      <c r="LE126" s="41">
        <v>0.65195909523809537</v>
      </c>
      <c r="LF126" s="41">
        <v>0.70306647619047602</v>
      </c>
      <c r="LG126" s="41">
        <v>20.129285714285707</v>
      </c>
      <c r="LH126" s="41">
        <v>17.724523809523806</v>
      </c>
      <c r="LI126" s="41">
        <v>18.062142857142845</v>
      </c>
      <c r="LJ126" s="41">
        <v>17.902142857142856</v>
      </c>
      <c r="LK126" s="41">
        <f t="shared" si="95"/>
        <v>-2.0671428571428621</v>
      </c>
      <c r="LL126" s="41">
        <v>55.820476190476178</v>
      </c>
      <c r="LM126" s="41">
        <f t="shared" si="96"/>
        <v>141.78400952380949</v>
      </c>
      <c r="LN126" s="41">
        <v>150</v>
      </c>
      <c r="LO126" s="41">
        <f t="shared" si="97"/>
        <v>8.2159904761905125</v>
      </c>
      <c r="LP126" s="41">
        <v>0.42553333333333343</v>
      </c>
      <c r="LQ126" s="41">
        <v>0.16644444444444448</v>
      </c>
      <c r="LR126" s="41">
        <v>4.5566666666666679E-2</v>
      </c>
      <c r="LS126" s="41">
        <v>0.38220277777777789</v>
      </c>
      <c r="LT126" s="41">
        <v>7.3077777777777755E-2</v>
      </c>
      <c r="LU126" s="41">
        <v>5.9333333333333349E-2</v>
      </c>
      <c r="LV126" s="41">
        <v>0.70644961111111104</v>
      </c>
      <c r="LW126" s="41">
        <v>0.6784830277777778</v>
      </c>
      <c r="LX126" s="41">
        <v>0.80621397222222246</v>
      </c>
      <c r="LY126" s="41">
        <v>0.78647966666666669</v>
      </c>
      <c r="LZ126" s="41">
        <v>0.38967294444444428</v>
      </c>
      <c r="MA126" s="41">
        <v>0.57024652777777773</v>
      </c>
      <c r="MB126" s="41">
        <v>0.43731283333333332</v>
      </c>
      <c r="MC126" s="41">
        <v>0.75498702777777793</v>
      </c>
      <c r="MD126" s="41">
        <v>0.73097486111111121</v>
      </c>
      <c r="ME126" s="41">
        <v>1.3744444444444443E-2</v>
      </c>
      <c r="MF126" s="41">
        <v>4.8438425833333323</v>
      </c>
      <c r="MG126" s="41">
        <v>4.2487814166666666</v>
      </c>
      <c r="MH126" s="41">
        <v>0.54246119444444441</v>
      </c>
      <c r="MI126" s="41">
        <v>0.61883402777777785</v>
      </c>
      <c r="MJ126" s="41">
        <v>0.68121022222222227</v>
      </c>
      <c r="MK126" s="41">
        <v>0.73437888888888869</v>
      </c>
      <c r="ML126" s="41">
        <v>23.351111111111113</v>
      </c>
      <c r="MM126" s="41">
        <v>20.500833333333336</v>
      </c>
      <c r="MN126" s="41">
        <v>20.594444444444449</v>
      </c>
      <c r="MO126" s="41">
        <v>21.085833333333341</v>
      </c>
      <c r="MP126" s="41">
        <f t="shared" si="98"/>
        <v>-2.7566666666666642</v>
      </c>
      <c r="MQ126" s="41">
        <v>61.523888888888877</v>
      </c>
      <c r="MR126" s="41">
        <f t="shared" si="99"/>
        <v>156.27067777777773</v>
      </c>
      <c r="MS126" s="41">
        <v>150</v>
      </c>
      <c r="MT126" s="41">
        <f t="shared" si="100"/>
        <v>-6.2706777777777347</v>
      </c>
      <c r="MU126" s="41">
        <v>0.37876363636363636</v>
      </c>
      <c r="MV126" s="41">
        <v>0.15071948051948048</v>
      </c>
      <c r="MW126" s="41">
        <v>4.1510389610389602E-2</v>
      </c>
      <c r="MX126" s="41">
        <v>0.33532987012987009</v>
      </c>
      <c r="MY126" s="41">
        <v>6.2819480519480553E-2</v>
      </c>
      <c r="MZ126" s="41">
        <v>5.0703896103896105E-2</v>
      </c>
      <c r="NA126" s="41">
        <v>0.71497519480519478</v>
      </c>
      <c r="NB126" s="41">
        <v>0.6841837532467534</v>
      </c>
      <c r="NC126" s="41">
        <v>0.80253003896103925</v>
      </c>
      <c r="ND126" s="41">
        <v>0.77991644155844164</v>
      </c>
      <c r="NE126" s="41">
        <v>0.4119800779220778</v>
      </c>
      <c r="NF126" s="41">
        <v>0.56885037662337656</v>
      </c>
      <c r="NG126" s="41">
        <v>0.43030616883116896</v>
      </c>
      <c r="NH126" s="41">
        <v>0.76378318181818194</v>
      </c>
      <c r="NI126" s="41">
        <v>0.73733738961038986</v>
      </c>
      <c r="NJ126" s="41">
        <v>1.2115584415584411E-2</v>
      </c>
      <c r="NK126" s="41">
        <v>5.082135805194806</v>
      </c>
      <c r="NL126" s="41">
        <v>4.3842418831168821</v>
      </c>
      <c r="NM126" s="41">
        <v>0.53643392207792207</v>
      </c>
      <c r="NN126" s="41">
        <v>0.60214250649350642</v>
      </c>
      <c r="NO126" s="41">
        <v>0.67551435064935084</v>
      </c>
      <c r="NP126" s="41">
        <v>0.72153816883116861</v>
      </c>
      <c r="NQ126" s="41">
        <v>23.562857142857162</v>
      </c>
      <c r="NR126" s="41">
        <v>21.548961038961046</v>
      </c>
      <c r="NS126" s="41">
        <v>21.648311688311679</v>
      </c>
      <c r="NT126" s="41">
        <v>22.382597402597412</v>
      </c>
      <c r="NU126" s="41">
        <f t="shared" si="101"/>
        <v>-1.9145454545454825</v>
      </c>
      <c r="NV126" s="41">
        <v>75.960129870129904</v>
      </c>
      <c r="NW126" s="41">
        <f t="shared" si="102"/>
        <v>192.93872987012995</v>
      </c>
      <c r="NX126" s="41">
        <v>174</v>
      </c>
      <c r="NY126" s="41">
        <f t="shared" si="103"/>
        <v>-18.938729870129947</v>
      </c>
      <c r="NZ126" s="41">
        <v>0.3532794117647059</v>
      </c>
      <c r="OA126" s="41">
        <v>0.13748235294117647</v>
      </c>
      <c r="OB126" s="41">
        <v>3.4379411764705881E-2</v>
      </c>
      <c r="OC126" s="41">
        <v>0.31611176470588237</v>
      </c>
      <c r="OD126" s="41">
        <v>5.5911764705882348E-2</v>
      </c>
      <c r="OE126" s="41">
        <v>4.3535294117647054E-2</v>
      </c>
      <c r="OF126" s="41">
        <v>0.72611820588235276</v>
      </c>
      <c r="OG126" s="41">
        <v>0.69893347058823529</v>
      </c>
      <c r="OH126" s="41">
        <v>0.82228735294117661</v>
      </c>
      <c r="OI126" s="41">
        <v>0.80354567647058839</v>
      </c>
      <c r="OJ126" s="41">
        <v>0.42210232352941163</v>
      </c>
      <c r="OK126" s="41">
        <v>0.60059923529411763</v>
      </c>
      <c r="OL126" s="41">
        <v>0.43923941176470582</v>
      </c>
      <c r="OM126" s="41">
        <v>0.78034944117647054</v>
      </c>
      <c r="ON126" s="41">
        <v>0.75787038235294113</v>
      </c>
      <c r="OO126" s="41">
        <v>1.2376470588235296E-2</v>
      </c>
      <c r="OP126" s="41">
        <v>5.3653322941176471</v>
      </c>
      <c r="OQ126" s="41">
        <v>4.6953340294117636</v>
      </c>
      <c r="OR126" s="41">
        <v>0.53430288235294099</v>
      </c>
      <c r="OS126" s="41">
        <v>0.60484550000000015</v>
      </c>
      <c r="OT126" s="41">
        <v>0.67608561764705866</v>
      </c>
      <c r="OU126" s="41">
        <v>0.72516726470588233</v>
      </c>
      <c r="OV126" s="41">
        <v>13.992941176470589</v>
      </c>
      <c r="OW126" s="41">
        <v>11.919117647058826</v>
      </c>
      <c r="OX126" s="41">
        <v>11.974117647058822</v>
      </c>
      <c r="OY126" s="41">
        <v>12.061176470588235</v>
      </c>
      <c r="OZ126" s="41">
        <f t="shared" si="104"/>
        <v>-2.0188235294117671</v>
      </c>
      <c r="PA126" s="41">
        <v>39.350588235294111</v>
      </c>
      <c r="PB126" s="41">
        <f t="shared" si="105"/>
        <v>99.95049411764704</v>
      </c>
      <c r="PC126" s="41">
        <v>184</v>
      </c>
      <c r="PD126" s="41">
        <f t="shared" si="106"/>
        <v>84.04950588235296</v>
      </c>
      <c r="PE126" s="41">
        <v>0.37874533333333332</v>
      </c>
      <c r="PF126" s="41">
        <v>0.12548266666666666</v>
      </c>
      <c r="PG126" s="41">
        <v>5.2137333333333334E-2</v>
      </c>
      <c r="PH126" s="41">
        <v>0.3347626666666666</v>
      </c>
      <c r="PI126" s="41">
        <v>6.2602666666666681E-2</v>
      </c>
      <c r="PJ126" s="41">
        <v>5.631866666666667E-2</v>
      </c>
      <c r="PK126" s="41">
        <v>0.71580918666666649</v>
      </c>
      <c r="PL126" s="41">
        <v>0.68442672000000015</v>
      </c>
      <c r="PM126" s="41">
        <v>0.75776587999999989</v>
      </c>
      <c r="PN126" s="41">
        <v>0.73039796000000012</v>
      </c>
      <c r="PO126" s="41">
        <v>0.33441849333333334</v>
      </c>
      <c r="PP126" s="41">
        <v>0.41355443999999991</v>
      </c>
      <c r="PQ126" s="41">
        <v>0.50189916000000001</v>
      </c>
      <c r="PR126" s="41">
        <v>0.74084917333333344</v>
      </c>
      <c r="PS126" s="41">
        <v>0.71179619999999999</v>
      </c>
      <c r="PT126" s="41">
        <v>6.2839999999999988E-3</v>
      </c>
      <c r="PU126" s="41">
        <v>5.0817298133333342</v>
      </c>
      <c r="PV126" s="41">
        <v>4.3764655999999986</v>
      </c>
      <c r="PW126" s="41">
        <v>0.66275029333333346</v>
      </c>
      <c r="PX126" s="41">
        <v>0.70124917333333325</v>
      </c>
      <c r="PY126" s="41">
        <v>0.7751761866666671</v>
      </c>
      <c r="PZ126" s="41">
        <v>0.80086795999999971</v>
      </c>
      <c r="QA126" s="41">
        <v>23.62706666666665</v>
      </c>
      <c r="QB126" s="41">
        <v>21.89066666666665</v>
      </c>
      <c r="QC126" s="41">
        <v>21.591333333333328</v>
      </c>
      <c r="QD126" s="41">
        <v>20.807599999999997</v>
      </c>
      <c r="QE126" s="41">
        <f t="shared" si="107"/>
        <v>-2.0357333333333223</v>
      </c>
      <c r="QF126" s="41">
        <v>70.417599999999965</v>
      </c>
      <c r="QG126" s="41">
        <f t="shared" si="108"/>
        <v>178.86070399999991</v>
      </c>
      <c r="QH126" s="41">
        <v>185</v>
      </c>
      <c r="QI126" s="41">
        <f t="shared" si="109"/>
        <v>6.1392960000000869</v>
      </c>
      <c r="QJ126" s="41">
        <v>0.34037407407407405</v>
      </c>
      <c r="QK126" s="41">
        <v>0.16158518518518519</v>
      </c>
      <c r="QL126" s="41">
        <v>5.9214814814814803E-2</v>
      </c>
      <c r="QM126" s="41">
        <v>0.24317037037037037</v>
      </c>
      <c r="QN126" s="41">
        <v>6.6685185185185181E-2</v>
      </c>
      <c r="QO126" s="41">
        <v>6.1951851851851862E-2</v>
      </c>
      <c r="QP126" s="41">
        <v>0.67115959259259272</v>
      </c>
      <c r="QQ126" s="41">
        <v>0.56865059259259265</v>
      </c>
      <c r="QR126" s="41">
        <v>0.7024448148148148</v>
      </c>
      <c r="QS126" s="41">
        <v>0.60701440740740731</v>
      </c>
      <c r="QT126" s="41">
        <v>0.41550444444444451</v>
      </c>
      <c r="QU126" s="41">
        <v>0.46353711111111118</v>
      </c>
      <c r="QV126" s="41">
        <v>0.35517307407407406</v>
      </c>
      <c r="QW126" s="41">
        <v>0.69080788888888878</v>
      </c>
      <c r="QX126" s="41">
        <v>0.59302696296296287</v>
      </c>
      <c r="QY126" s="41">
        <v>4.7333333333333333E-3</v>
      </c>
      <c r="QZ126" s="41">
        <v>4.1276785185185183</v>
      </c>
      <c r="RA126" s="41">
        <v>2.664248518518519</v>
      </c>
      <c r="RB126" s="41">
        <v>0.50525051851851843</v>
      </c>
      <c r="RC126" s="41">
        <v>0.52868233333333337</v>
      </c>
      <c r="RD126" s="41">
        <v>0.63409918518518538</v>
      </c>
      <c r="RE126" s="41">
        <v>0.65138792592592598</v>
      </c>
      <c r="RF126" s="41">
        <v>24.68703703703703</v>
      </c>
      <c r="RG126" s="41">
        <v>24.934814814814818</v>
      </c>
      <c r="RH126" s="41">
        <v>25.159259259259265</v>
      </c>
      <c r="RI126" s="41">
        <v>24.501481481481481</v>
      </c>
      <c r="RJ126" s="41">
        <f t="shared" si="110"/>
        <v>0.47222222222223564</v>
      </c>
      <c r="RK126" s="41">
        <v>52.960000000000008</v>
      </c>
      <c r="RL126" s="41">
        <f t="shared" si="111"/>
        <v>134.51840000000001</v>
      </c>
      <c r="RM126" s="41">
        <v>197</v>
      </c>
      <c r="RN126" s="41">
        <f t="shared" si="112"/>
        <v>62.481599999999986</v>
      </c>
      <c r="RO126" s="41">
        <v>0.30909393939393937</v>
      </c>
      <c r="RP126" s="41">
        <v>0.12400303030303031</v>
      </c>
      <c r="RQ126" s="41">
        <v>5.7312121212121224E-2</v>
      </c>
      <c r="RR126" s="41">
        <v>0.21935757575757578</v>
      </c>
      <c r="RS126" s="41">
        <v>7.0587878787878811E-2</v>
      </c>
      <c r="RT126" s="41">
        <v>5.8951515151515151E-2</v>
      </c>
      <c r="RU126" s="41">
        <v>0.62699442424242413</v>
      </c>
      <c r="RV126" s="41">
        <v>0.51247530303030298</v>
      </c>
      <c r="RW126" s="41">
        <v>0.6861605454545453</v>
      </c>
      <c r="RX126" s="41">
        <v>0.58484830303030289</v>
      </c>
      <c r="RY126" s="41">
        <v>0.2736187575757576</v>
      </c>
      <c r="RZ126" s="41">
        <v>0.36695812121212112</v>
      </c>
      <c r="SA126" s="41">
        <v>0.42693615151515152</v>
      </c>
      <c r="SB126" s="41">
        <v>0.67847160606060619</v>
      </c>
      <c r="SC126" s="41">
        <v>0.57572096969696951</v>
      </c>
      <c r="SD126" s="41">
        <v>1.1636363636363637E-2</v>
      </c>
      <c r="SE126" s="41">
        <v>3.3997908181818182</v>
      </c>
      <c r="SF126" s="41">
        <v>2.1209313030303032</v>
      </c>
      <c r="SG126" s="41">
        <v>0.62348024242424249</v>
      </c>
      <c r="SH126" s="41">
        <v>0.68102366666666658</v>
      </c>
      <c r="SI126" s="41">
        <v>0.73528006060606066</v>
      </c>
      <c r="SJ126" s="41">
        <v>0.77581033333333349</v>
      </c>
      <c r="SK126" s="41">
        <v>28.107575757575752</v>
      </c>
      <c r="SL126" s="41">
        <v>30.128484848484852</v>
      </c>
      <c r="SM126" s="41">
        <v>29.695757575757572</v>
      </c>
      <c r="SN126" s="41">
        <v>28.652121212121212</v>
      </c>
      <c r="SO126" s="41">
        <f t="shared" si="113"/>
        <v>1.5881818181818197</v>
      </c>
      <c r="SP126" s="42">
        <v>65.008787878787871</v>
      </c>
      <c r="SQ126" s="42">
        <f t="shared" si="114"/>
        <v>165.12232121212119</v>
      </c>
      <c r="SR126" s="42">
        <v>202.5</v>
      </c>
      <c r="SS126" s="42">
        <f t="shared" si="115"/>
        <v>37.377678787878807</v>
      </c>
      <c r="ST126" s="41">
        <v>0.24847758620689656</v>
      </c>
      <c r="SU126" s="41">
        <v>0.13040344827586209</v>
      </c>
      <c r="SV126" s="41">
        <v>0.10179827586206897</v>
      </c>
      <c r="SW126" s="41">
        <v>0.18580344827586209</v>
      </c>
      <c r="SX126" s="41">
        <v>9.615862068965518E-2</v>
      </c>
      <c r="SY126" s="41">
        <v>6.8662068965517215E-2</v>
      </c>
      <c r="SZ126" s="41">
        <v>0.43983382758620687</v>
      </c>
      <c r="TA126" s="41">
        <v>0.31743374137931035</v>
      </c>
      <c r="TB126" s="41">
        <v>0.41668789655172411</v>
      </c>
      <c r="TC126" s="41">
        <v>0.29172003448275874</v>
      </c>
      <c r="TD126" s="41">
        <v>0.1502912068965517</v>
      </c>
      <c r="TE126" s="41">
        <v>0.12280427586206896</v>
      </c>
      <c r="TF126" s="41">
        <v>0.31042474137931031</v>
      </c>
      <c r="TG126" s="41">
        <v>0.56540515517241363</v>
      </c>
      <c r="TH126" s="41">
        <v>0.45992956896551723</v>
      </c>
      <c r="TI126" s="41">
        <v>2.7496551724137931E-2</v>
      </c>
      <c r="TJ126" s="41">
        <v>1.5920544482758618</v>
      </c>
      <c r="TK126" s="41">
        <v>0.93556236206896548</v>
      </c>
      <c r="TL126" s="41">
        <v>0.74959260344827583</v>
      </c>
      <c r="TM126" s="41">
        <v>0.70584118965517229</v>
      </c>
      <c r="TN126" s="41">
        <v>0.80769075862068962</v>
      </c>
      <c r="TO126" s="41">
        <v>0.77418087931034507</v>
      </c>
      <c r="TP126" s="41">
        <v>32.111379310344823</v>
      </c>
      <c r="TQ126" s="41">
        <v>35.44655172413794</v>
      </c>
      <c r="TR126" s="41">
        <v>35.812758620689664</v>
      </c>
      <c r="TS126" s="41">
        <v>34.396206896551718</v>
      </c>
      <c r="TT126" s="41">
        <f t="shared" si="127"/>
        <v>3.7013793103448407</v>
      </c>
      <c r="TU126" s="41">
        <v>70.418275862068896</v>
      </c>
      <c r="TV126" s="41">
        <f t="shared" si="128"/>
        <v>178.86242068965501</v>
      </c>
      <c r="TW126" s="41">
        <v>207</v>
      </c>
      <c r="TX126" s="41">
        <f t="shared" si="129"/>
        <v>28.137579310344989</v>
      </c>
      <c r="TY126" s="41">
        <v>0.24825833333333333</v>
      </c>
      <c r="TZ126" s="41">
        <v>0.13337916666666669</v>
      </c>
      <c r="UA126" s="41">
        <v>0.1135125</v>
      </c>
      <c r="UB126" s="41">
        <v>0.17518749999999997</v>
      </c>
      <c r="UC126" s="41">
        <v>0.10459166666666668</v>
      </c>
      <c r="UD126" s="41">
        <v>6.9729166666666662E-2</v>
      </c>
      <c r="UE126" s="41">
        <v>0.40550270833333341</v>
      </c>
      <c r="UF126" s="41">
        <v>0.25176520833333332</v>
      </c>
      <c r="UG126" s="41">
        <v>0.37053408333333332</v>
      </c>
      <c r="UH126" s="41">
        <v>0.2131088333333333</v>
      </c>
      <c r="UI126" s="41">
        <v>0.12040029166666667</v>
      </c>
      <c r="UJ126" s="41">
        <v>8.0524624999999975E-2</v>
      </c>
      <c r="UK126" s="41">
        <v>0.29981845833333332</v>
      </c>
      <c r="UL126" s="41">
        <v>0.5593577500000001</v>
      </c>
      <c r="UM126" s="41">
        <v>0.43037079166666664</v>
      </c>
      <c r="UN126" s="41">
        <v>3.4862499999999998E-2</v>
      </c>
      <c r="UO126" s="41">
        <v>1.3750013750000003</v>
      </c>
      <c r="UP126" s="41">
        <v>0.67804683333333327</v>
      </c>
      <c r="UQ126" s="41">
        <v>0.8166436250000001</v>
      </c>
      <c r="UR126" s="41">
        <v>0.73867345833333342</v>
      </c>
      <c r="US126" s="41">
        <v>0.85857116666666655</v>
      </c>
      <c r="UT126" s="41">
        <v>0.79770958333333342</v>
      </c>
      <c r="UU126" s="41">
        <v>31.645833333333332</v>
      </c>
      <c r="UV126" s="41">
        <v>32.961666666666666</v>
      </c>
      <c r="UW126" s="41">
        <v>32.956666666666671</v>
      </c>
      <c r="UX126" s="41">
        <v>32.337916666666672</v>
      </c>
      <c r="UY126" s="41">
        <f t="shared" si="116"/>
        <v>1.3108333333333384</v>
      </c>
      <c r="UZ126" s="42">
        <v>75.988749999999996</v>
      </c>
      <c r="VA126" s="42">
        <f t="shared" si="117"/>
        <v>193.011425</v>
      </c>
      <c r="VB126" s="42">
        <v>206</v>
      </c>
      <c r="VC126" s="42">
        <f t="shared" si="118"/>
        <v>12.988574999999997</v>
      </c>
      <c r="VD126" s="41">
        <f t="shared" si="124"/>
        <v>23.350092268757088</v>
      </c>
      <c r="VE126" s="41">
        <f t="shared" si="125"/>
        <v>23.651145983937141</v>
      </c>
      <c r="VF126" s="41">
        <f t="shared" si="130"/>
        <v>5.2187278999101299</v>
      </c>
    </row>
    <row r="127" spans="1:578" x14ac:dyDescent="0.25">
      <c r="A127" s="4">
        <v>3</v>
      </c>
      <c r="B127" s="4">
        <v>13</v>
      </c>
      <c r="C127" s="28">
        <v>1306</v>
      </c>
      <c r="D127" s="42">
        <v>-9999</v>
      </c>
      <c r="E127" s="4">
        <v>26</v>
      </c>
      <c r="F127" s="4">
        <v>6</v>
      </c>
      <c r="G127" s="4">
        <v>48.8</v>
      </c>
      <c r="H127" s="40">
        <v>369.50759493670881</v>
      </c>
      <c r="I127" s="40">
        <f t="shared" si="73"/>
        <v>418.30759493670882</v>
      </c>
      <c r="J127" s="41">
        <f t="shared" si="74"/>
        <v>0.86516565653921162</v>
      </c>
      <c r="K127" s="4" t="s">
        <v>7</v>
      </c>
      <c r="L127" s="42">
        <v>150</v>
      </c>
      <c r="M127" s="42">
        <f t="shared" si="122"/>
        <v>168.00000000000003</v>
      </c>
      <c r="N127" s="40">
        <v>58.4</v>
      </c>
      <c r="O127" s="40">
        <v>17.439999999999998</v>
      </c>
      <c r="P127" s="40">
        <v>24.160000000000004</v>
      </c>
      <c r="Q127" s="40">
        <v>58.4</v>
      </c>
      <c r="R127" s="40">
        <v>17.439999999999998</v>
      </c>
      <c r="S127" s="40">
        <v>24.160000000000004</v>
      </c>
      <c r="T127" s="40">
        <v>42.4</v>
      </c>
      <c r="U127" s="40">
        <v>21.439999999999998</v>
      </c>
      <c r="V127" s="40">
        <v>36.160000000000004</v>
      </c>
      <c r="W127" s="40">
        <v>44.4</v>
      </c>
      <c r="X127" s="40">
        <v>23.439999999999998</v>
      </c>
      <c r="Y127" s="40">
        <v>32.160000000000004</v>
      </c>
      <c r="Z127" s="40">
        <v>66.400000000000006</v>
      </c>
      <c r="AA127" s="40">
        <v>9.4399999999999977</v>
      </c>
      <c r="AB127" s="40">
        <v>24.160000000000004</v>
      </c>
      <c r="AC127" s="40">
        <v>74.400000000000006</v>
      </c>
      <c r="AD127" s="40">
        <v>11.439999999999998</v>
      </c>
      <c r="AE127" s="40">
        <v>14.160000000000004</v>
      </c>
      <c r="AF127" s="42">
        <v>-9999</v>
      </c>
      <c r="AG127" s="42">
        <v>-9999</v>
      </c>
      <c r="AH127" s="42">
        <v>-9999</v>
      </c>
      <c r="AI127" s="42">
        <v>-9999</v>
      </c>
      <c r="AJ127" s="42">
        <v>-9999</v>
      </c>
      <c r="AK127" s="42">
        <v>-9999</v>
      </c>
      <c r="AL127" s="42">
        <v>-9999</v>
      </c>
      <c r="AM127" s="42">
        <v>-9999</v>
      </c>
      <c r="AN127" s="42">
        <v>-9999</v>
      </c>
      <c r="AO127" s="42">
        <v>-9999</v>
      </c>
      <c r="AP127" s="42">
        <v>-9999</v>
      </c>
      <c r="AQ127" s="42">
        <v>-9999</v>
      </c>
      <c r="AR127" s="42">
        <v>-9999</v>
      </c>
      <c r="AS127" s="42">
        <v>-9999</v>
      </c>
      <c r="AT127" s="42">
        <v>-9999</v>
      </c>
      <c r="AU127" s="42">
        <v>-9999</v>
      </c>
      <c r="AV127" s="42">
        <v>-9999</v>
      </c>
      <c r="AW127" s="42">
        <v>-9999</v>
      </c>
      <c r="AX127" s="42">
        <v>-9999</v>
      </c>
      <c r="AY127" s="42">
        <v>-9999</v>
      </c>
      <c r="AZ127" s="41">
        <v>3.5563082133784927</v>
      </c>
      <c r="BA127" s="41">
        <v>2.1731528201029127</v>
      </c>
      <c r="BB127" s="41">
        <v>1.4807059527370627</v>
      </c>
      <c r="BC127" s="41">
        <v>0.91660854837102712</v>
      </c>
      <c r="BD127" s="41">
        <v>0.43285735608736747</v>
      </c>
      <c r="BE127" s="41">
        <v>2.0007983235206068</v>
      </c>
      <c r="BF127" s="41">
        <v>1.2771455548377477</v>
      </c>
      <c r="BG127" s="41">
        <f>(2*AZ127)+(2*BA127)+(4*BB127)</f>
        <v>17.381745877911062</v>
      </c>
      <c r="BH127" s="41">
        <f>BG127+(4*BC127)</f>
        <v>21.048180071395169</v>
      </c>
      <c r="BI127" s="41">
        <f>(BH127+(BD127*4))</f>
        <v>22.779609495744641</v>
      </c>
      <c r="BJ127" s="41">
        <f>(BD127*4)</f>
        <v>1.7314294243494699</v>
      </c>
      <c r="BK127" s="41">
        <f>(BE127*4)</f>
        <v>8.0031932940824273</v>
      </c>
      <c r="BL127" s="41">
        <f>(BF127*4)</f>
        <v>5.1085822193509909</v>
      </c>
      <c r="BM127" s="41">
        <f>SUM(BJ127:BL127)</f>
        <v>14.843204937782888</v>
      </c>
      <c r="BN127" s="41">
        <v>6.186183194700404</v>
      </c>
      <c r="BO127" s="41">
        <v>5.0656941599640302</v>
      </c>
      <c r="BP127" s="41">
        <v>2.9813540731877559</v>
      </c>
      <c r="BQ127" s="41">
        <v>3.5169871475540497</v>
      </c>
      <c r="BR127" s="41">
        <v>2.2040897557092394</v>
      </c>
      <c r="BS127" s="41">
        <v>3.8718690749426208</v>
      </c>
      <c r="BT127" s="41">
        <v>4.1296029419072697</v>
      </c>
      <c r="BU127" s="41">
        <f>(2*BN127)+(2*BO127)+(4*BP127)</f>
        <v>34.42917100207989</v>
      </c>
      <c r="BV127" s="41">
        <f>BU127+(4*BQ127)</f>
        <v>48.497119592296087</v>
      </c>
      <c r="BW127" s="41">
        <f>(BV127+(BR127*4))</f>
        <v>57.313478615133043</v>
      </c>
      <c r="BX127" s="41">
        <f>(BR127*4)</f>
        <v>8.8163590228369575</v>
      </c>
      <c r="BY127" s="41">
        <f>(BS127*4)</f>
        <v>15.487476299770483</v>
      </c>
      <c r="BZ127" s="41">
        <f>(BT127*4)</f>
        <v>16.518411767629079</v>
      </c>
      <c r="CA127" s="42">
        <v>-9999</v>
      </c>
      <c r="CB127" s="42">
        <v>-9999</v>
      </c>
      <c r="CC127" s="42">
        <v>-9999</v>
      </c>
      <c r="CD127" s="63">
        <v>-9999</v>
      </c>
      <c r="CE127" s="60">
        <v>-9999</v>
      </c>
      <c r="CF127" s="42">
        <v>-9999</v>
      </c>
      <c r="CG127" s="42">
        <v>-9999</v>
      </c>
      <c r="CH127" s="61">
        <v>-9999</v>
      </c>
      <c r="CI127" s="60">
        <v>-9999</v>
      </c>
      <c r="CJ127" s="42">
        <v>-9999</v>
      </c>
      <c r="CK127" s="42">
        <v>-9999</v>
      </c>
      <c r="CL127" s="62">
        <v>-9999</v>
      </c>
      <c r="CM127" s="60">
        <v>-9999</v>
      </c>
      <c r="CN127" s="42">
        <v>-9999</v>
      </c>
      <c r="CO127" s="42">
        <v>-9999</v>
      </c>
      <c r="CP127" s="62">
        <v>-9999</v>
      </c>
      <c r="CQ127" s="60">
        <v>-9999</v>
      </c>
      <c r="CR127" s="42">
        <v>-9999</v>
      </c>
      <c r="CS127" s="42">
        <v>-9999</v>
      </c>
      <c r="CT127" s="8">
        <v>2135.5500000000002</v>
      </c>
      <c r="CU127" s="8">
        <v>6.010132023334366</v>
      </c>
      <c r="CV127" s="8">
        <v>4.4405550000000007</v>
      </c>
      <c r="CW127" s="8">
        <v>4809.1961477788245</v>
      </c>
      <c r="CX127" s="25">
        <f t="shared" si="126"/>
        <v>4809.1961477788245</v>
      </c>
      <c r="CY127" s="25">
        <f t="shared" si="75"/>
        <v>4642.5000000000009</v>
      </c>
      <c r="CZ127" s="60">
        <v>-9999</v>
      </c>
      <c r="DA127" s="43">
        <v>2.27</v>
      </c>
      <c r="DB127" s="41">
        <f t="shared" si="76"/>
        <v>109.16875255457933</v>
      </c>
      <c r="DC127" s="41">
        <v>66.5</v>
      </c>
      <c r="DD127" s="41">
        <v>1264</v>
      </c>
      <c r="DE127" s="41">
        <f t="shared" si="70"/>
        <v>52.610759493670884</v>
      </c>
      <c r="DF127" s="41">
        <v>2.5</v>
      </c>
      <c r="DG127" s="41">
        <v>0.82425384615384645</v>
      </c>
      <c r="DH127" s="41">
        <v>0.59216153846153829</v>
      </c>
      <c r="DI127" s="41">
        <v>0.49491025641025632</v>
      </c>
      <c r="DJ127" s="41">
        <v>0.78311025641025656</v>
      </c>
      <c r="DK127" s="41">
        <v>0.50875128205128206</v>
      </c>
      <c r="DL127" s="41">
        <v>0.31746153846153857</v>
      </c>
      <c r="DM127" s="41">
        <v>0.23621505128205136</v>
      </c>
      <c r="DN127" s="41">
        <v>0.21210305128205134</v>
      </c>
      <c r="DO127" s="41">
        <v>0.24929458974358978</v>
      </c>
      <c r="DP127" s="41">
        <v>0.2253006153846154</v>
      </c>
      <c r="DQ127" s="41">
        <v>7.5875384615384622E-2</v>
      </c>
      <c r="DR127" s="41">
        <v>8.9624717948717944E-2</v>
      </c>
      <c r="DS127" s="41">
        <v>0.16332769230769228</v>
      </c>
      <c r="DT127" s="41">
        <v>0.44345935897435906</v>
      </c>
      <c r="DU127" s="41">
        <v>0.42281830769230777</v>
      </c>
      <c r="DV127" s="41">
        <v>0.19128974358974363</v>
      </c>
      <c r="DW127" s="41">
        <v>0.62160112820512836</v>
      </c>
      <c r="DX127" s="41">
        <v>0.54051566666666662</v>
      </c>
      <c r="DY127" s="41">
        <v>0.65420823076923074</v>
      </c>
      <c r="DZ127" s="41">
        <v>0.69465530769230777</v>
      </c>
      <c r="EA127" s="41">
        <v>0.70203423076923077</v>
      </c>
      <c r="EB127" s="41">
        <v>0.73675679487179502</v>
      </c>
      <c r="EC127" s="41">
        <v>20.583846153846153</v>
      </c>
      <c r="ED127" s="41">
        <v>23.473333333333333</v>
      </c>
      <c r="EE127" s="41">
        <v>24.270512820512824</v>
      </c>
      <c r="EF127" s="41">
        <v>25.751538461538459</v>
      </c>
      <c r="EG127" s="41">
        <f t="shared" si="77"/>
        <v>3.686666666666671</v>
      </c>
      <c r="EH127" s="41">
        <v>36.626410256410246</v>
      </c>
      <c r="EI127" s="42">
        <f t="shared" si="78"/>
        <v>93.031082051282027</v>
      </c>
      <c r="EJ127" s="4">
        <v>105</v>
      </c>
      <c r="EK127" s="40">
        <f t="shared" si="79"/>
        <v>11.968917948717973</v>
      </c>
      <c r="EL127" s="41">
        <v>0.74909811320754705</v>
      </c>
      <c r="EM127" s="41">
        <v>0.52258301886792446</v>
      </c>
      <c r="EN127" s="41">
        <v>0.41711132075471691</v>
      </c>
      <c r="EO127" s="41">
        <v>0.71494905660377339</v>
      </c>
      <c r="EP127" s="41">
        <v>0.43904716981132064</v>
      </c>
      <c r="EQ127" s="41">
        <v>0.27223584905660375</v>
      </c>
      <c r="ER127" s="41">
        <v>0.26082552830188677</v>
      </c>
      <c r="ES127" s="41">
        <v>0.23893345283018871</v>
      </c>
      <c r="ET127" s="41">
        <v>0.28482775471698107</v>
      </c>
      <c r="EU127" s="41">
        <v>0.26321522641509432</v>
      </c>
      <c r="EV127" s="41">
        <v>8.7199716981132075E-2</v>
      </c>
      <c r="EW127" s="41">
        <v>0.11287339622641512</v>
      </c>
      <c r="EX127" s="41">
        <v>0.17780543396226423</v>
      </c>
      <c r="EY127" s="41">
        <v>0.46680484905660369</v>
      </c>
      <c r="EZ127" s="41">
        <v>0.44832896226415098</v>
      </c>
      <c r="FA127" s="41">
        <v>0.166811320754717</v>
      </c>
      <c r="FB127" s="41">
        <v>0.71067294339622644</v>
      </c>
      <c r="FC127" s="41">
        <v>0.63244911320754726</v>
      </c>
      <c r="FD127" s="41">
        <v>0.62681083018867934</v>
      </c>
      <c r="FE127" s="41">
        <v>0.68826960377358526</v>
      </c>
      <c r="FF127" s="41">
        <v>0.68274641509433975</v>
      </c>
      <c r="FG127" s="41">
        <v>0.73474383018867884</v>
      </c>
      <c r="FH127" s="41">
        <v>19.773962264150931</v>
      </c>
      <c r="FI127" s="41">
        <v>22.194905660377351</v>
      </c>
      <c r="FJ127" s="41">
        <v>22.466037735849056</v>
      </c>
      <c r="FK127" s="41">
        <v>23.386792452830178</v>
      </c>
      <c r="FL127" s="41">
        <f t="shared" si="80"/>
        <v>2.692075471698125</v>
      </c>
      <c r="FM127" s="41">
        <v>38.983584905660386</v>
      </c>
      <c r="FN127" s="40">
        <f t="shared" si="81"/>
        <v>99.018305660377379</v>
      </c>
      <c r="FO127" s="4">
        <v>105</v>
      </c>
      <c r="FP127" s="40">
        <f t="shared" si="82"/>
        <v>5.9816943396226208</v>
      </c>
      <c r="FQ127" s="41">
        <v>0.76099302325581386</v>
      </c>
      <c r="FR127" s="41">
        <v>0.51594651162790717</v>
      </c>
      <c r="FS127" s="41">
        <v>0.37745348837209292</v>
      </c>
      <c r="FT127" s="41">
        <v>0.72754418604651172</v>
      </c>
      <c r="FU127" s="41">
        <v>0.40114302325581402</v>
      </c>
      <c r="FV127" s="41">
        <v>0.26176279069767444</v>
      </c>
      <c r="FW127" s="41">
        <v>0.30989682558139536</v>
      </c>
      <c r="FX127" s="41">
        <v>0.28956056976744182</v>
      </c>
      <c r="FY127" s="41">
        <v>0.33811358139534881</v>
      </c>
      <c r="FZ127" s="41">
        <v>0.31811368604651163</v>
      </c>
      <c r="GA127" s="41">
        <v>0.12592761627906979</v>
      </c>
      <c r="GB127" s="41">
        <v>0.15711974418604652</v>
      </c>
      <c r="GC127" s="41">
        <v>0.19173327906976745</v>
      </c>
      <c r="GD127" s="41">
        <v>0.48826795348837193</v>
      </c>
      <c r="GE127" s="41">
        <v>0.4710163372093023</v>
      </c>
      <c r="GF127" s="41">
        <v>0.13938023255813956</v>
      </c>
      <c r="GG127" s="41">
        <v>0.90928048837209285</v>
      </c>
      <c r="GH127" s="41">
        <v>0.82504572093023232</v>
      </c>
      <c r="GI127" s="41">
        <v>0.57153965116279082</v>
      </c>
      <c r="GJ127" s="41">
        <v>0.62860046511627898</v>
      </c>
      <c r="GK127" s="41">
        <v>0.64030538372093038</v>
      </c>
      <c r="GL127" s="41">
        <v>0.68746977906976736</v>
      </c>
      <c r="GM127" s="41">
        <v>19.934069767441883</v>
      </c>
      <c r="GN127" s="41">
        <v>23.635000000000005</v>
      </c>
      <c r="GO127" s="41">
        <v>24.51151162790698</v>
      </c>
      <c r="GP127" s="41">
        <v>24.970930232558139</v>
      </c>
      <c r="GQ127" s="41">
        <f t="shared" si="83"/>
        <v>4.5774418604650968</v>
      </c>
      <c r="GR127" s="40">
        <v>38.80616279069767</v>
      </c>
      <c r="GS127" s="40">
        <f t="shared" si="84"/>
        <v>98.567653488372088</v>
      </c>
      <c r="GT127" s="4">
        <v>104</v>
      </c>
      <c r="GU127" s="41">
        <f t="shared" si="85"/>
        <v>5.4323465116279124</v>
      </c>
      <c r="GV127" s="41">
        <v>0.79407666666666687</v>
      </c>
      <c r="GW127" s="41">
        <v>0.5161650000000001</v>
      </c>
      <c r="GX127" s="41">
        <v>0.33712333333333339</v>
      </c>
      <c r="GY127" s="41">
        <v>0.75839999999999996</v>
      </c>
      <c r="GZ127" s="41">
        <v>0.36797333333333343</v>
      </c>
      <c r="HA127" s="41">
        <v>0.24974499999999988</v>
      </c>
      <c r="HB127" s="41">
        <v>0.3670239833333333</v>
      </c>
      <c r="HC127" s="41">
        <v>0.34733419999999993</v>
      </c>
      <c r="HD127" s="41">
        <v>0.40571721666666666</v>
      </c>
      <c r="HE127" s="41">
        <v>0.38650991666666662</v>
      </c>
      <c r="HF127" s="41">
        <v>0.16919634999999994</v>
      </c>
      <c r="HG127" s="41">
        <v>0.21321563333333332</v>
      </c>
      <c r="HH127" s="41">
        <v>0.21169899999999994</v>
      </c>
      <c r="HI127" s="41">
        <v>0.52147141666666652</v>
      </c>
      <c r="HJ127" s="41">
        <v>0.50468518333333323</v>
      </c>
      <c r="HK127" s="41">
        <v>0.11822833333333334</v>
      </c>
      <c r="HL127" s="41">
        <v>1.1857306833333332</v>
      </c>
      <c r="HM127" s="41">
        <v>1.0859989500000002</v>
      </c>
      <c r="HN127" s="41">
        <v>0.52691238333333323</v>
      </c>
      <c r="HO127" s="41">
        <v>0.58792116666666694</v>
      </c>
      <c r="HP127" s="41">
        <v>0.60922706666666671</v>
      </c>
      <c r="HQ127" s="41">
        <v>0.65918476666666659</v>
      </c>
      <c r="HR127" s="41">
        <v>16.293000000000013</v>
      </c>
      <c r="HS127" s="41">
        <v>19.773333333333333</v>
      </c>
      <c r="HT127" s="41">
        <v>20.106666666666669</v>
      </c>
      <c r="HU127" s="41">
        <v>20.749000000000002</v>
      </c>
      <c r="HV127" s="41">
        <f t="shared" si="86"/>
        <v>3.8136666666666557</v>
      </c>
      <c r="HW127" s="41">
        <v>38.195333333333338</v>
      </c>
      <c r="HX127" s="41">
        <f t="shared" si="87"/>
        <v>97.016146666666685</v>
      </c>
      <c r="HY127" s="4">
        <v>106</v>
      </c>
      <c r="HZ127" s="40">
        <f t="shared" si="88"/>
        <v>8.9838533333333146</v>
      </c>
      <c r="IA127" s="41">
        <v>0.73158620689655141</v>
      </c>
      <c r="IB127" s="41">
        <v>0.40865172413793094</v>
      </c>
      <c r="IC127" s="41">
        <v>0.22341034482758615</v>
      </c>
      <c r="ID127" s="41">
        <v>0.67169137931034462</v>
      </c>
      <c r="IE127" s="41">
        <v>0.26811034482758622</v>
      </c>
      <c r="IF127" s="41">
        <v>0.17595689655172411</v>
      </c>
      <c r="IG127" s="41">
        <v>0.46410043103448279</v>
      </c>
      <c r="IH127" s="41">
        <v>0.43013398275862069</v>
      </c>
      <c r="II127" s="41">
        <v>0.53398705172413785</v>
      </c>
      <c r="IJ127" s="41">
        <v>0.5030558793103449</v>
      </c>
      <c r="IK127" s="41">
        <v>0.21021341379310352</v>
      </c>
      <c r="IL127" s="41">
        <v>0.29832937931034487</v>
      </c>
      <c r="IM127" s="41">
        <v>0.28257855172413798</v>
      </c>
      <c r="IN127" s="41">
        <v>0.61208046551724149</v>
      </c>
      <c r="IO127" s="41">
        <v>0.58477798275862058</v>
      </c>
      <c r="IP127" s="41">
        <v>9.2153448275862096E-2</v>
      </c>
      <c r="IQ127" s="41">
        <v>1.7882244482758622</v>
      </c>
      <c r="IR127" s="41">
        <v>1.5596606206896553</v>
      </c>
      <c r="IS127" s="41">
        <v>0.53196562068965503</v>
      </c>
      <c r="IT127" s="41">
        <v>0.62052058620689654</v>
      </c>
      <c r="IU127" s="41">
        <v>0.6345884827586209</v>
      </c>
      <c r="IV127" s="41">
        <v>0.70269968965517282</v>
      </c>
      <c r="IW127" s="41">
        <v>20.198793103448274</v>
      </c>
      <c r="IX127" s="41">
        <v>19.722931034482755</v>
      </c>
      <c r="IY127" s="41">
        <v>20.543793103448273</v>
      </c>
      <c r="IZ127" s="41">
        <v>21.301379310344831</v>
      </c>
      <c r="JA127" s="41">
        <f t="shared" si="89"/>
        <v>0.34499999999999886</v>
      </c>
      <c r="JB127" s="41">
        <v>40.586551724137948</v>
      </c>
      <c r="JC127" s="41">
        <f t="shared" si="90"/>
        <v>103.08984137931039</v>
      </c>
      <c r="JD127" s="41">
        <v>112</v>
      </c>
      <c r="JE127" s="41">
        <f t="shared" si="91"/>
        <v>8.9101586206896144</v>
      </c>
      <c r="JF127" s="41">
        <v>0.68105306122448972</v>
      </c>
      <c r="JG127" s="41">
        <v>0.33717755102040814</v>
      </c>
      <c r="JH127" s="41">
        <v>0.1492673469387755</v>
      </c>
      <c r="JI127" s="41">
        <v>0.61427346938775507</v>
      </c>
      <c r="JJ127" s="41">
        <v>0.18509795918367347</v>
      </c>
      <c r="JK127" s="41">
        <v>0.13290204081632651</v>
      </c>
      <c r="JL127" s="41">
        <v>0.57274832653061214</v>
      </c>
      <c r="JM127" s="41">
        <v>0.5372614081632654</v>
      </c>
      <c r="JN127" s="41">
        <v>0.64094377551020409</v>
      </c>
      <c r="JO127" s="41">
        <v>0.60958736734693875</v>
      </c>
      <c r="JP127" s="41">
        <v>0.29410887755102044</v>
      </c>
      <c r="JQ127" s="41">
        <v>0.39125995918367351</v>
      </c>
      <c r="JR127" s="41">
        <v>0.33649581632653058</v>
      </c>
      <c r="JS127" s="41">
        <v>0.67235946938775526</v>
      </c>
      <c r="JT127" s="41">
        <v>0.64303859183673473</v>
      </c>
      <c r="JU127" s="41">
        <v>5.2195918367346952E-2</v>
      </c>
      <c r="JV127" s="41">
        <v>2.7643170612244901</v>
      </c>
      <c r="JW127" s="41">
        <v>2.3929355918367348</v>
      </c>
      <c r="JX127" s="41">
        <v>0.52579761224489785</v>
      </c>
      <c r="JY127" s="41">
        <v>0.59152946938775497</v>
      </c>
      <c r="JZ127" s="41">
        <v>0.6441312857142858</v>
      </c>
      <c r="KA127" s="41">
        <v>0.69279085714285704</v>
      </c>
      <c r="KB127" s="41">
        <v>22.772040816326538</v>
      </c>
      <c r="KC127" s="41">
        <v>18.24775510204082</v>
      </c>
      <c r="KD127" s="41">
        <v>18.985714285714291</v>
      </c>
      <c r="KE127" s="41">
        <v>18.76183673469388</v>
      </c>
      <c r="KF127" s="41">
        <f t="shared" si="92"/>
        <v>-3.7863265306122464</v>
      </c>
      <c r="KG127" s="41">
        <v>42.677346938775493</v>
      </c>
      <c r="KH127" s="41">
        <f t="shared" si="93"/>
        <v>108.40046122448976</v>
      </c>
      <c r="KI127" s="41">
        <v>120</v>
      </c>
      <c r="KJ127" s="41">
        <f t="shared" si="94"/>
        <v>11.59953877551024</v>
      </c>
      <c r="KK127" s="41">
        <v>0.39947826086956523</v>
      </c>
      <c r="KL127" s="41">
        <v>0.17781521739130438</v>
      </c>
      <c r="KM127" s="41">
        <v>6.5119565217391318E-2</v>
      </c>
      <c r="KN127" s="41">
        <v>0.36397173913043485</v>
      </c>
      <c r="KO127" s="41">
        <v>8.647608695652173E-2</v>
      </c>
      <c r="KP127" s="41">
        <v>6.7389130434782604E-2</v>
      </c>
      <c r="KQ127" s="41">
        <v>0.64269780434782608</v>
      </c>
      <c r="KR127" s="41">
        <v>0.61453093478260856</v>
      </c>
      <c r="KS127" s="41">
        <v>0.71935932608695641</v>
      </c>
      <c r="KT127" s="41">
        <v>0.69625293478260863</v>
      </c>
      <c r="KU127" s="41">
        <v>0.34629417391304346</v>
      </c>
      <c r="KV127" s="41">
        <v>0.46481432608695666</v>
      </c>
      <c r="KW127" s="41">
        <v>0.38234208695652172</v>
      </c>
      <c r="KX127" s="41">
        <v>0.71020434782608699</v>
      </c>
      <c r="KY127" s="41">
        <v>0.68631154347826084</v>
      </c>
      <c r="KZ127" s="41">
        <v>1.908695652173913E-2</v>
      </c>
      <c r="LA127" s="41">
        <v>3.6597125217391304</v>
      </c>
      <c r="LB127" s="41">
        <v>3.2458272608695653</v>
      </c>
      <c r="LC127" s="41">
        <v>0.53172010869565212</v>
      </c>
      <c r="LD127" s="41">
        <v>0.59450178260869568</v>
      </c>
      <c r="LE127" s="41">
        <v>0.66014971739130435</v>
      </c>
      <c r="LF127" s="41">
        <v>0.70584221739130415</v>
      </c>
      <c r="LG127" s="41">
        <v>19.950869565217396</v>
      </c>
      <c r="LH127" s="41">
        <v>17.565434782608698</v>
      </c>
      <c r="LI127" s="41">
        <v>17.908260869565218</v>
      </c>
      <c r="LJ127" s="41">
        <v>17.691521739130437</v>
      </c>
      <c r="LK127" s="41">
        <f t="shared" si="95"/>
        <v>-2.0426086956521772</v>
      </c>
      <c r="LL127" s="41">
        <v>56.529130434782608</v>
      </c>
      <c r="LM127" s="41">
        <f t="shared" si="96"/>
        <v>143.58399130434782</v>
      </c>
      <c r="LN127" s="41">
        <v>150</v>
      </c>
      <c r="LO127" s="41">
        <f t="shared" si="97"/>
        <v>6.4160086956521809</v>
      </c>
      <c r="LP127" s="41">
        <v>0.4359628571428571</v>
      </c>
      <c r="LQ127" s="41">
        <v>0.17021142857142857</v>
      </c>
      <c r="LR127" s="41">
        <v>4.0105714285714293E-2</v>
      </c>
      <c r="LS127" s="41">
        <v>0.39934000000000003</v>
      </c>
      <c r="LT127" s="41">
        <v>6.8908571428571402E-2</v>
      </c>
      <c r="LU127" s="41">
        <v>5.7340000000000009E-2</v>
      </c>
      <c r="LV127" s="41">
        <v>0.72528477142857151</v>
      </c>
      <c r="LW127" s="41">
        <v>0.70401374285714291</v>
      </c>
      <c r="LX127" s="41">
        <v>0.83120068571428574</v>
      </c>
      <c r="LY127" s="41">
        <v>0.81698999999999999</v>
      </c>
      <c r="LZ127" s="41">
        <v>0.42484862857142852</v>
      </c>
      <c r="MA127" s="41">
        <v>0.61925399999999997</v>
      </c>
      <c r="MB127" s="41">
        <v>0.43606128571428571</v>
      </c>
      <c r="MC127" s="41">
        <v>0.76628979999999991</v>
      </c>
      <c r="MD127" s="41">
        <v>0.74754611428571427</v>
      </c>
      <c r="ME127" s="41">
        <v>1.1568571428571433E-2</v>
      </c>
      <c r="MF127" s="41">
        <v>5.4262155428571415</v>
      </c>
      <c r="MG127" s="41">
        <v>4.8837005714285713</v>
      </c>
      <c r="MH127" s="41">
        <v>0.52455462857142865</v>
      </c>
      <c r="MI127" s="41">
        <v>0.60066231428571426</v>
      </c>
      <c r="MJ127" s="41">
        <v>0.66742711428571455</v>
      </c>
      <c r="MK127" s="41">
        <v>0.72073154285714292</v>
      </c>
      <c r="ML127" s="41">
        <v>23.311999999999991</v>
      </c>
      <c r="MM127" s="41">
        <v>20.566571428571429</v>
      </c>
      <c r="MN127" s="41">
        <v>20.812857142857144</v>
      </c>
      <c r="MO127" s="41">
        <v>21.338571428571427</v>
      </c>
      <c r="MP127" s="41">
        <f t="shared" si="98"/>
        <v>-2.4991428571428465</v>
      </c>
      <c r="MQ127" s="41">
        <v>62.138571428571439</v>
      </c>
      <c r="MR127" s="41">
        <f t="shared" si="99"/>
        <v>157.83197142857145</v>
      </c>
      <c r="MS127" s="41">
        <v>150</v>
      </c>
      <c r="MT127" s="41">
        <f t="shared" si="100"/>
        <v>-7.8319714285714497</v>
      </c>
      <c r="MU127" s="41">
        <v>0.38208208955223871</v>
      </c>
      <c r="MV127" s="41">
        <v>0.14960746268656719</v>
      </c>
      <c r="MW127" s="41">
        <v>3.857761194029851E-2</v>
      </c>
      <c r="MX127" s="41">
        <v>0.33897611940298511</v>
      </c>
      <c r="MY127" s="41">
        <v>6.1785074626865694E-2</v>
      </c>
      <c r="MZ127" s="41">
        <v>4.9537313432835822E-2</v>
      </c>
      <c r="NA127" s="41">
        <v>0.72127941791044758</v>
      </c>
      <c r="NB127" s="41">
        <v>0.69163010447761197</v>
      </c>
      <c r="NC127" s="41">
        <v>0.81587941791044816</v>
      </c>
      <c r="ND127" s="41">
        <v>0.79510059701492519</v>
      </c>
      <c r="NE127" s="41">
        <v>0.41578782089552252</v>
      </c>
      <c r="NF127" s="41">
        <v>0.59006094029850731</v>
      </c>
      <c r="NG127" s="41">
        <v>0.43657062686567177</v>
      </c>
      <c r="NH127" s="41">
        <v>0.76991974626865678</v>
      </c>
      <c r="NI127" s="41">
        <v>0.74469589552238791</v>
      </c>
      <c r="NJ127" s="41">
        <v>1.2247761194029852E-2</v>
      </c>
      <c r="NK127" s="41">
        <v>5.2233885970149236</v>
      </c>
      <c r="NL127" s="41">
        <v>4.520825567164179</v>
      </c>
      <c r="NM127" s="41">
        <v>0.5348400597014924</v>
      </c>
      <c r="NN127" s="41">
        <v>0.60527892537313455</v>
      </c>
      <c r="NO127" s="41">
        <v>0.67568880597014902</v>
      </c>
      <c r="NP127" s="41">
        <v>0.72467580597014902</v>
      </c>
      <c r="NQ127" s="41">
        <v>23.31134328358208</v>
      </c>
      <c r="NR127" s="41">
        <v>20.34850746268657</v>
      </c>
      <c r="NS127" s="41">
        <v>20.685820895522387</v>
      </c>
      <c r="NT127" s="41">
        <v>21.328059701492531</v>
      </c>
      <c r="NU127" s="41">
        <f t="shared" si="101"/>
        <v>-2.625522388059693</v>
      </c>
      <c r="NV127" s="41">
        <v>72.024029850746288</v>
      </c>
      <c r="NW127" s="41">
        <f t="shared" si="102"/>
        <v>182.94103582089556</v>
      </c>
      <c r="NX127" s="41">
        <v>174</v>
      </c>
      <c r="NY127" s="41">
        <f t="shared" si="103"/>
        <v>-8.9410358208955643</v>
      </c>
      <c r="NZ127" s="41">
        <v>0.37668437499999996</v>
      </c>
      <c r="OA127" s="41">
        <v>0.143065625</v>
      </c>
      <c r="OB127" s="41">
        <v>3.1937500000000001E-2</v>
      </c>
      <c r="OC127" s="41">
        <v>0.34096562499999988</v>
      </c>
      <c r="OD127" s="41">
        <v>5.3315624999999998E-2</v>
      </c>
      <c r="OE127" s="41">
        <v>4.3909374999999994E-2</v>
      </c>
      <c r="OF127" s="41">
        <v>0.75090034374999992</v>
      </c>
      <c r="OG127" s="41">
        <v>0.72820903125000014</v>
      </c>
      <c r="OH127" s="41">
        <v>0.84306028124999999</v>
      </c>
      <c r="OI127" s="41">
        <v>0.82806853124999991</v>
      </c>
      <c r="OJ127" s="41">
        <v>0.45706021875000002</v>
      </c>
      <c r="OK127" s="41">
        <v>0.63445737499999988</v>
      </c>
      <c r="OL127" s="41">
        <v>0.44837421875000005</v>
      </c>
      <c r="OM127" s="41">
        <v>0.79036637499999984</v>
      </c>
      <c r="ON127" s="41">
        <v>0.77094556250000001</v>
      </c>
      <c r="OO127" s="41">
        <v>9.4062500000000014E-3</v>
      </c>
      <c r="OP127" s="41">
        <v>6.1224549687499996</v>
      </c>
      <c r="OQ127" s="41">
        <v>5.4509190312499998</v>
      </c>
      <c r="OR127" s="41">
        <v>0.53167696875000015</v>
      </c>
      <c r="OS127" s="41">
        <v>0.59641765625000021</v>
      </c>
      <c r="OT127" s="41">
        <v>0.67570540624999986</v>
      </c>
      <c r="OU127" s="41">
        <v>0.72055734375000002</v>
      </c>
      <c r="OV127" s="41">
        <v>14.958749999999998</v>
      </c>
      <c r="OW127" s="41">
        <v>11.738437500000002</v>
      </c>
      <c r="OX127" s="41">
        <v>12.018125</v>
      </c>
      <c r="OY127" s="41">
        <v>12.264062500000001</v>
      </c>
      <c r="OZ127" s="41">
        <f t="shared" si="104"/>
        <v>-2.9406249999999989</v>
      </c>
      <c r="PA127" s="41">
        <v>40.073749999999997</v>
      </c>
      <c r="PB127" s="41">
        <f t="shared" si="105"/>
        <v>101.787325</v>
      </c>
      <c r="PC127" s="41">
        <v>184</v>
      </c>
      <c r="PD127" s="41">
        <f t="shared" si="106"/>
        <v>82.212675000000004</v>
      </c>
      <c r="PE127" s="41">
        <v>0.40267777777777786</v>
      </c>
      <c r="PF127" s="41">
        <v>0.12782638888888892</v>
      </c>
      <c r="PG127" s="41">
        <v>4.5315277777777774E-2</v>
      </c>
      <c r="PH127" s="41">
        <v>0.35214305555555553</v>
      </c>
      <c r="PI127" s="41">
        <v>5.9787499999999993E-2</v>
      </c>
      <c r="PJ127" s="41">
        <v>5.48125E-2</v>
      </c>
      <c r="PK127" s="41">
        <v>0.74034847222222244</v>
      </c>
      <c r="PL127" s="41">
        <v>0.70864562499999995</v>
      </c>
      <c r="PM127" s="41">
        <v>0.79800245833333305</v>
      </c>
      <c r="PN127" s="41">
        <v>0.77221824999999999</v>
      </c>
      <c r="PO127" s="41">
        <v>0.36249845833333327</v>
      </c>
      <c r="PP127" s="41">
        <v>0.47791509722222231</v>
      </c>
      <c r="PQ127" s="41">
        <v>0.51722208333333319</v>
      </c>
      <c r="PR127" s="41">
        <v>0.7598877638888889</v>
      </c>
      <c r="PS127" s="41">
        <v>0.73003576388888913</v>
      </c>
      <c r="PT127" s="41">
        <v>4.9749999999999994E-3</v>
      </c>
      <c r="PU127" s="41">
        <v>5.789456416666666</v>
      </c>
      <c r="PV127" s="41">
        <v>4.9332533055555556</v>
      </c>
      <c r="PW127" s="41">
        <v>0.64858619444444432</v>
      </c>
      <c r="PX127" s="41">
        <v>0.69878470833333339</v>
      </c>
      <c r="PY127" s="41">
        <v>0.76786309722222201</v>
      </c>
      <c r="PZ127" s="41">
        <v>0.80110194444444438</v>
      </c>
      <c r="QA127" s="41">
        <v>23.147083333333317</v>
      </c>
      <c r="QB127" s="41">
        <v>19.239583333333325</v>
      </c>
      <c r="QC127" s="41">
        <v>19.477777777777771</v>
      </c>
      <c r="QD127" s="41">
        <v>19.152361111111109</v>
      </c>
      <c r="QE127" s="41">
        <f t="shared" si="107"/>
        <v>-3.6693055555555461</v>
      </c>
      <c r="QF127" s="41">
        <v>68.947916666666643</v>
      </c>
      <c r="QG127" s="41">
        <f t="shared" si="108"/>
        <v>175.12770833333329</v>
      </c>
      <c r="QH127" s="41">
        <v>185</v>
      </c>
      <c r="QI127" s="41">
        <f t="shared" si="109"/>
        <v>9.8722916666667118</v>
      </c>
      <c r="QJ127" s="41">
        <v>0.37141562500000008</v>
      </c>
      <c r="QK127" s="41">
        <v>0.16661249999999997</v>
      </c>
      <c r="QL127" s="41">
        <v>5.1581250000000009E-2</v>
      </c>
      <c r="QM127" s="41">
        <v>0.26545312499999996</v>
      </c>
      <c r="QN127" s="41">
        <v>6.1393750000000011E-2</v>
      </c>
      <c r="QO127" s="41">
        <v>6.0599999999999994E-2</v>
      </c>
      <c r="QP127" s="41">
        <v>0.71511918750000003</v>
      </c>
      <c r="QQ127" s="41">
        <v>0.62434318750000006</v>
      </c>
      <c r="QR127" s="41">
        <v>0.75475931250000006</v>
      </c>
      <c r="QS127" s="41">
        <v>0.67353531249999987</v>
      </c>
      <c r="QT127" s="41">
        <v>0.46125274999999999</v>
      </c>
      <c r="QU127" s="41">
        <v>0.52636559375000003</v>
      </c>
      <c r="QV127" s="41">
        <v>0.37962368749999997</v>
      </c>
      <c r="QW127" s="41">
        <v>0.71842456249999997</v>
      </c>
      <c r="QX127" s="41">
        <v>0.62809681249999993</v>
      </c>
      <c r="QY127" s="41">
        <v>7.9374999999999986E-4</v>
      </c>
      <c r="QZ127" s="41">
        <v>5.0877178749999992</v>
      </c>
      <c r="RA127" s="41">
        <v>3.3455355937499998</v>
      </c>
      <c r="RB127" s="41">
        <v>0.50293503124999994</v>
      </c>
      <c r="RC127" s="41">
        <v>0.53080793749999999</v>
      </c>
      <c r="RD127" s="41">
        <v>0.63913487499999999</v>
      </c>
      <c r="RE127" s="41">
        <v>0.65937231249999995</v>
      </c>
      <c r="RF127" s="41">
        <v>24.664999999999996</v>
      </c>
      <c r="RG127" s="41">
        <v>21.834687499999998</v>
      </c>
      <c r="RH127" s="41">
        <v>22.682187500000005</v>
      </c>
      <c r="RI127" s="41">
        <v>22.594374999999992</v>
      </c>
      <c r="RJ127" s="41">
        <f t="shared" si="110"/>
        <v>-1.9828124999999908</v>
      </c>
      <c r="RK127" s="41">
        <v>61.789375000000014</v>
      </c>
      <c r="RL127" s="41">
        <f t="shared" si="111"/>
        <v>156.94501250000005</v>
      </c>
      <c r="RM127" s="41">
        <v>197</v>
      </c>
      <c r="RN127" s="41">
        <f t="shared" si="112"/>
        <v>40.054987499999953</v>
      </c>
      <c r="RO127" s="41">
        <v>0.34307419354838709</v>
      </c>
      <c r="RP127" s="41">
        <v>0.12294838709677419</v>
      </c>
      <c r="RQ127" s="41">
        <v>4.4564516129032269E-2</v>
      </c>
      <c r="RR127" s="41">
        <v>0.24223870967741937</v>
      </c>
      <c r="RS127" s="41">
        <v>5.9409677419354837E-2</v>
      </c>
      <c r="RT127" s="41">
        <v>5.1767741935483856E-2</v>
      </c>
      <c r="RU127" s="41">
        <v>0.70425396774193549</v>
      </c>
      <c r="RV127" s="41">
        <v>0.60601700000000003</v>
      </c>
      <c r="RW127" s="41">
        <v>0.76952809677419343</v>
      </c>
      <c r="RX127" s="41">
        <v>0.68821474193548393</v>
      </c>
      <c r="RY127" s="41">
        <v>0.34816274193548391</v>
      </c>
      <c r="RZ127" s="41">
        <v>0.46714887096774199</v>
      </c>
      <c r="SA127" s="41">
        <v>0.47226687096774195</v>
      </c>
      <c r="SB127" s="41">
        <v>0.7374002903225807</v>
      </c>
      <c r="SC127" s="41">
        <v>0.64718080645161291</v>
      </c>
      <c r="SD127" s="41">
        <v>7.6419354838709675E-3</v>
      </c>
      <c r="SE127" s="41">
        <v>4.8166382258064528</v>
      </c>
      <c r="SF127" s="41">
        <v>3.1014747419354847</v>
      </c>
      <c r="SG127" s="41">
        <v>0.61421229032258029</v>
      </c>
      <c r="SH127" s="41">
        <v>0.6710054838709677</v>
      </c>
      <c r="SI127" s="41">
        <v>0.73752699999999982</v>
      </c>
      <c r="SJ127" s="41">
        <v>0.77618661290322577</v>
      </c>
      <c r="SK127" s="41">
        <v>27.788387096774184</v>
      </c>
      <c r="SL127" s="41">
        <v>25.886774193548394</v>
      </c>
      <c r="SM127" s="41">
        <v>25.638064516129027</v>
      </c>
      <c r="SN127" s="41">
        <v>24.95451612903226</v>
      </c>
      <c r="SO127" s="41">
        <f t="shared" si="113"/>
        <v>-2.150322580645156</v>
      </c>
      <c r="SP127" s="42">
        <v>63.569032258064517</v>
      </c>
      <c r="SQ127" s="42">
        <f t="shared" si="114"/>
        <v>161.46534193548388</v>
      </c>
      <c r="SR127" s="42">
        <v>202.5</v>
      </c>
      <c r="SS127" s="42">
        <f t="shared" si="115"/>
        <v>41.034658064516123</v>
      </c>
      <c r="ST127" s="41">
        <v>0.30125789473684211</v>
      </c>
      <c r="SU127" s="41">
        <v>0.13012236842105265</v>
      </c>
      <c r="SV127" s="41">
        <v>7.0459210526315805E-2</v>
      </c>
      <c r="SW127" s="41">
        <v>0.21910921052631571</v>
      </c>
      <c r="SX127" s="41">
        <v>7.7171052631578946E-2</v>
      </c>
      <c r="SY127" s="41">
        <v>5.8976315789473682E-2</v>
      </c>
      <c r="SZ127" s="41">
        <v>0.59045982894736848</v>
      </c>
      <c r="TA127" s="41">
        <v>0.4775847236842104</v>
      </c>
      <c r="TB127" s="41">
        <v>0.61995055263157872</v>
      </c>
      <c r="TC127" s="41">
        <v>0.5111597499999998</v>
      </c>
      <c r="TD127" s="41">
        <v>0.25614038157894736</v>
      </c>
      <c r="TE127" s="41">
        <v>0.30033323684210533</v>
      </c>
      <c r="TF127" s="41">
        <v>0.39564123684210523</v>
      </c>
      <c r="TG127" s="41">
        <v>0.67119194736842136</v>
      </c>
      <c r="TH127" s="41">
        <v>0.57394627631578943</v>
      </c>
      <c r="TI127" s="41">
        <v>1.819473684210526E-2</v>
      </c>
      <c r="TJ127" s="41">
        <v>2.9571704605263149</v>
      </c>
      <c r="TK127" s="41">
        <v>1.8701239736842099</v>
      </c>
      <c r="TL127" s="41">
        <v>0.64262288157894698</v>
      </c>
      <c r="TM127" s="41">
        <v>0.67140302631578963</v>
      </c>
      <c r="TN127" s="41">
        <v>0.7433008157894736</v>
      </c>
      <c r="TO127" s="41">
        <v>0.76405890789473674</v>
      </c>
      <c r="TP127" s="41">
        <v>31.665131578947364</v>
      </c>
      <c r="TQ127" s="41">
        <v>32.44065789473683</v>
      </c>
      <c r="TR127" s="41">
        <v>32.481184210526308</v>
      </c>
      <c r="TS127" s="41">
        <v>30.785657894736847</v>
      </c>
      <c r="TT127" s="41">
        <f t="shared" si="127"/>
        <v>0.8160526315789447</v>
      </c>
      <c r="TU127" s="41">
        <v>71.824210526315824</v>
      </c>
      <c r="TV127" s="41">
        <f t="shared" si="128"/>
        <v>182.43349473684219</v>
      </c>
      <c r="TW127" s="41">
        <v>207</v>
      </c>
      <c r="TX127" s="41">
        <f t="shared" si="129"/>
        <v>24.566505263157808</v>
      </c>
      <c r="TY127" s="41">
        <v>0.28433666666666663</v>
      </c>
      <c r="TZ127" s="41">
        <v>0.13159000000000001</v>
      </c>
      <c r="UA127" s="41">
        <v>7.8140000000000001E-2</v>
      </c>
      <c r="UB127" s="41">
        <v>0.20174333333333333</v>
      </c>
      <c r="UC127" s="41">
        <v>8.7730000000000002E-2</v>
      </c>
      <c r="UD127" s="41">
        <v>6.2336666666666679E-2</v>
      </c>
      <c r="UE127" s="41">
        <v>0.52616113333333325</v>
      </c>
      <c r="UF127" s="41">
        <v>0.39202486666666669</v>
      </c>
      <c r="UG127" s="41">
        <v>0.5671354666666667</v>
      </c>
      <c r="UH127" s="41">
        <v>0.43956666666666655</v>
      </c>
      <c r="UI127" s="41">
        <v>0.19998559999999996</v>
      </c>
      <c r="UJ127" s="41">
        <v>0.25740003333333333</v>
      </c>
      <c r="UK127" s="41">
        <v>0.36556536666666661</v>
      </c>
      <c r="UL127" s="41">
        <v>0.63806009999999991</v>
      </c>
      <c r="UM127" s="41">
        <v>0.52589739999999996</v>
      </c>
      <c r="UN127" s="41">
        <v>2.5393333333333327E-2</v>
      </c>
      <c r="UO127" s="41">
        <v>2.2676823999999995</v>
      </c>
      <c r="UP127" s="41">
        <v>1.3127918999999999</v>
      </c>
      <c r="UQ127" s="41">
        <v>0.64789043333333329</v>
      </c>
      <c r="UR127" s="41">
        <v>0.6949523999999998</v>
      </c>
      <c r="US127" s="41">
        <v>0.74129996666666698</v>
      </c>
      <c r="UT127" s="41">
        <v>0.77566823333333312</v>
      </c>
      <c r="UU127" s="41">
        <v>31.901666666666667</v>
      </c>
      <c r="UV127" s="41">
        <v>29.080999999999996</v>
      </c>
      <c r="UW127" s="41">
        <v>29.467999999999996</v>
      </c>
      <c r="UX127" s="41">
        <v>29.229000000000003</v>
      </c>
      <c r="UY127" s="41">
        <f t="shared" si="116"/>
        <v>-2.4336666666666709</v>
      </c>
      <c r="UZ127" s="42">
        <v>75.989999999999981</v>
      </c>
      <c r="VA127" s="42">
        <f t="shared" si="117"/>
        <v>193.01459999999994</v>
      </c>
      <c r="VB127" s="42">
        <v>206</v>
      </c>
      <c r="VC127" s="42">
        <f t="shared" si="118"/>
        <v>12.985400000000055</v>
      </c>
      <c r="VD127" s="41">
        <f t="shared" si="124"/>
        <v>21.855398516122822</v>
      </c>
      <c r="VE127" s="41">
        <f t="shared" si="125"/>
        <v>22.282131963272093</v>
      </c>
      <c r="VF127" s="41">
        <f t="shared" si="130"/>
        <v>4.2139329822008138</v>
      </c>
    </row>
    <row r="128" spans="1:578" x14ac:dyDescent="0.25">
      <c r="A128" s="4">
        <v>3</v>
      </c>
      <c r="B128" s="4">
        <v>13</v>
      </c>
      <c r="C128" s="28">
        <v>1307</v>
      </c>
      <c r="D128" s="42">
        <v>-9999</v>
      </c>
      <c r="E128" s="42">
        <v>-9999</v>
      </c>
      <c r="F128" s="4">
        <v>7</v>
      </c>
      <c r="G128" s="4">
        <v>48.8</v>
      </c>
      <c r="H128" s="40">
        <v>434.67215189873411</v>
      </c>
      <c r="I128" s="40">
        <f t="shared" si="73"/>
        <v>483.47215189873413</v>
      </c>
      <c r="J128" s="41">
        <f t="shared" si="74"/>
        <v>0.99994240309976035</v>
      </c>
      <c r="K128" s="4" t="s">
        <v>7</v>
      </c>
      <c r="L128" s="42">
        <v>150</v>
      </c>
      <c r="M128" s="42">
        <f t="shared" si="122"/>
        <v>168.00000000000003</v>
      </c>
      <c r="N128" s="42">
        <v>-9999</v>
      </c>
      <c r="O128" s="42">
        <v>-9999</v>
      </c>
      <c r="P128" s="42">
        <v>-9999</v>
      </c>
      <c r="Q128" s="42">
        <v>-9999</v>
      </c>
      <c r="R128" s="42">
        <v>-9999</v>
      </c>
      <c r="S128" s="42">
        <v>-9999</v>
      </c>
      <c r="T128" s="42">
        <v>-9999</v>
      </c>
      <c r="U128" s="42">
        <v>-9999</v>
      </c>
      <c r="V128" s="42">
        <v>-9999</v>
      </c>
      <c r="W128" s="42">
        <v>-9999</v>
      </c>
      <c r="X128" s="42">
        <v>-9999</v>
      </c>
      <c r="Y128" s="42">
        <v>-9999</v>
      </c>
      <c r="Z128" s="42">
        <v>-9999</v>
      </c>
      <c r="AA128" s="42">
        <v>-9999</v>
      </c>
      <c r="AB128" s="42">
        <v>-9999</v>
      </c>
      <c r="AC128" s="42">
        <v>-9999</v>
      </c>
      <c r="AD128" s="42">
        <v>-9999</v>
      </c>
      <c r="AE128" s="42">
        <v>-9999</v>
      </c>
      <c r="AF128" s="42">
        <v>-9999</v>
      </c>
      <c r="AG128" s="42">
        <v>-9999</v>
      </c>
      <c r="AH128" s="42">
        <v>-9999</v>
      </c>
      <c r="AI128" s="42">
        <v>-9999</v>
      </c>
      <c r="AJ128" s="42">
        <v>-9999</v>
      </c>
      <c r="AK128" s="42">
        <v>-9999</v>
      </c>
      <c r="AL128" s="42">
        <v>-9999</v>
      </c>
      <c r="AM128" s="42">
        <v>-9999</v>
      </c>
      <c r="AN128" s="42">
        <v>-9999</v>
      </c>
      <c r="AO128" s="42">
        <v>-9999</v>
      </c>
      <c r="AP128" s="42">
        <v>-9999</v>
      </c>
      <c r="AQ128" s="42">
        <v>-9999</v>
      </c>
      <c r="AR128" s="42">
        <v>-9999</v>
      </c>
      <c r="AS128" s="42">
        <v>-9999</v>
      </c>
      <c r="AT128" s="42">
        <v>-9999</v>
      </c>
      <c r="AU128" s="42">
        <v>-9999</v>
      </c>
      <c r="AV128" s="42">
        <v>-9999</v>
      </c>
      <c r="AW128" s="42">
        <v>-9999</v>
      </c>
      <c r="AX128" s="42">
        <v>-9999</v>
      </c>
      <c r="AY128" s="42">
        <v>-9999</v>
      </c>
      <c r="AZ128" s="42">
        <v>-9999</v>
      </c>
      <c r="BA128" s="42">
        <v>-9999</v>
      </c>
      <c r="BB128" s="42">
        <v>-9999</v>
      </c>
      <c r="BC128" s="42">
        <v>-9999</v>
      </c>
      <c r="BD128" s="42">
        <v>-9999</v>
      </c>
      <c r="BE128" s="42">
        <v>-9999</v>
      </c>
      <c r="BF128" s="42">
        <v>-9999</v>
      </c>
      <c r="BG128" s="42">
        <v>-9999</v>
      </c>
      <c r="BH128" s="42">
        <v>-9999</v>
      </c>
      <c r="BI128" s="42">
        <v>-9999</v>
      </c>
      <c r="BJ128" s="42">
        <v>-9999</v>
      </c>
      <c r="BK128" s="42">
        <v>-9999</v>
      </c>
      <c r="BL128" s="42">
        <v>-9999</v>
      </c>
      <c r="BM128" s="42">
        <v>-9999</v>
      </c>
      <c r="BN128" s="42">
        <v>-9999</v>
      </c>
      <c r="BO128" s="42">
        <v>-9999</v>
      </c>
      <c r="BP128" s="42">
        <v>-9999</v>
      </c>
      <c r="BQ128" s="42">
        <v>-9999</v>
      </c>
      <c r="BR128" s="42">
        <v>-9999</v>
      </c>
      <c r="BS128" s="42">
        <v>-9999</v>
      </c>
      <c r="BT128" s="42">
        <v>-9999</v>
      </c>
      <c r="BU128" s="42">
        <v>-9999</v>
      </c>
      <c r="BV128" s="42">
        <v>-9999</v>
      </c>
      <c r="BW128" s="42">
        <v>-9999</v>
      </c>
      <c r="BX128" s="42">
        <v>-9999</v>
      </c>
      <c r="BY128" s="42">
        <v>-9999</v>
      </c>
      <c r="BZ128" s="42">
        <v>-9999</v>
      </c>
      <c r="CA128" s="42">
        <v>-9999</v>
      </c>
      <c r="CB128" s="42">
        <v>-9999</v>
      </c>
      <c r="CC128" s="42">
        <v>-9999</v>
      </c>
      <c r="CD128" s="8">
        <v>10.4</v>
      </c>
      <c r="CE128" s="25">
        <f t="shared" si="123"/>
        <v>693.33333333333337</v>
      </c>
      <c r="CF128" s="4">
        <v>3.85</v>
      </c>
      <c r="CG128" s="41">
        <f t="shared" si="121"/>
        <v>26.693333333333335</v>
      </c>
      <c r="CH128" s="37">
        <v>30.81</v>
      </c>
      <c r="CI128" s="25">
        <f>(CH128/1000)*(10000/(0.5*2*0.15))</f>
        <v>2054</v>
      </c>
      <c r="CJ128" s="43">
        <v>2.63</v>
      </c>
      <c r="CK128" s="41">
        <f>CI128*CJ128/100</f>
        <v>54.020199999999996</v>
      </c>
      <c r="CL128" s="38">
        <v>135.12</v>
      </c>
      <c r="CM128" s="25">
        <f>(CL128/1000)*(10000/(0.5*2*0.15))</f>
        <v>9008.0000000000018</v>
      </c>
      <c r="CN128" s="43">
        <v>1.49</v>
      </c>
      <c r="CO128" s="41">
        <f>CM128*CN128/100</f>
        <v>134.21920000000003</v>
      </c>
      <c r="CP128" s="38">
        <v>248.55</v>
      </c>
      <c r="CQ128" s="25">
        <f>(CP128/1000)*(10000/(0.5*2*0.15))</f>
        <v>16570.000000000004</v>
      </c>
      <c r="CR128" s="43">
        <v>0.98599999999999999</v>
      </c>
      <c r="CS128" s="41">
        <f>CQ128*CR128/100</f>
        <v>163.38020000000003</v>
      </c>
      <c r="CT128" s="8">
        <v>1976.7</v>
      </c>
      <c r="CU128" s="8">
        <v>3.9055539055538984</v>
      </c>
      <c r="CV128" s="8">
        <v>4.1205150000000001</v>
      </c>
      <c r="CW128" s="8">
        <v>4797.2158819953329</v>
      </c>
      <c r="CX128" s="25">
        <f t="shared" si="126"/>
        <v>4797.2158819953329</v>
      </c>
      <c r="CY128" s="25">
        <f t="shared" si="75"/>
        <v>4297.1739130434789</v>
      </c>
      <c r="CZ128" s="25">
        <f>CX128/(CQ128)</f>
        <v>0.28951212323447989</v>
      </c>
      <c r="DA128" s="43">
        <v>2.15</v>
      </c>
      <c r="DB128" s="41">
        <f t="shared" si="76"/>
        <v>103.14014146289965</v>
      </c>
      <c r="DC128" s="41">
        <v>69</v>
      </c>
      <c r="DD128" s="41">
        <v>1218</v>
      </c>
      <c r="DE128" s="41">
        <f t="shared" si="70"/>
        <v>56.650246305418719</v>
      </c>
      <c r="DF128" s="41">
        <v>5</v>
      </c>
      <c r="DG128" s="41">
        <v>0.80423809523809542</v>
      </c>
      <c r="DH128" s="41">
        <v>0.58586428571428573</v>
      </c>
      <c r="DI128" s="41">
        <v>0.4930309523809524</v>
      </c>
      <c r="DJ128" s="41">
        <v>0.76886428571428567</v>
      </c>
      <c r="DK128" s="41">
        <v>0.50283333333333335</v>
      </c>
      <c r="DL128" s="41">
        <v>0.31391666666666668</v>
      </c>
      <c r="DM128" s="41">
        <v>0.23036316666666662</v>
      </c>
      <c r="DN128" s="41">
        <v>0.20906842857142852</v>
      </c>
      <c r="DO128" s="41">
        <v>0.23915619047619049</v>
      </c>
      <c r="DP128" s="41">
        <v>0.21797204761904765</v>
      </c>
      <c r="DQ128" s="41">
        <v>7.6707166666666687E-2</v>
      </c>
      <c r="DR128" s="41">
        <v>8.6049452380952393E-2</v>
      </c>
      <c r="DS128" s="41">
        <v>0.15634454761904756</v>
      </c>
      <c r="DT128" s="41">
        <v>0.43783404761904765</v>
      </c>
      <c r="DU128" s="41">
        <v>0.41960266666666679</v>
      </c>
      <c r="DV128" s="41">
        <v>0.1889166666666667</v>
      </c>
      <c r="DW128" s="41">
        <v>0.59923176190476179</v>
      </c>
      <c r="DX128" s="41">
        <v>0.52917099999999995</v>
      </c>
      <c r="DY128" s="41">
        <v>0.65109873809523799</v>
      </c>
      <c r="DZ128" s="41">
        <v>0.67842811904761913</v>
      </c>
      <c r="EA128" s="41">
        <v>0.69744416666666675</v>
      </c>
      <c r="EB128" s="41">
        <v>0.72040823809523824</v>
      </c>
      <c r="EC128" s="41">
        <v>20.63666666666666</v>
      </c>
      <c r="ED128" s="41">
        <v>23.261666666666663</v>
      </c>
      <c r="EE128" s="41">
        <v>24.396904761904768</v>
      </c>
      <c r="EF128" s="41">
        <v>25.752142857142843</v>
      </c>
      <c r="EG128" s="41">
        <f t="shared" si="77"/>
        <v>3.7602380952381083</v>
      </c>
      <c r="EH128" s="41">
        <v>36.991190476190482</v>
      </c>
      <c r="EI128" s="42">
        <f t="shared" si="78"/>
        <v>93.957623809523824</v>
      </c>
      <c r="EJ128" s="4">
        <v>105</v>
      </c>
      <c r="EK128" s="40">
        <f t="shared" si="79"/>
        <v>11.042376190476176</v>
      </c>
      <c r="EL128" s="41">
        <v>0.73137962962962977</v>
      </c>
      <c r="EM128" s="41">
        <v>0.5167870370370371</v>
      </c>
      <c r="EN128" s="41">
        <v>0.41871851851851849</v>
      </c>
      <c r="EO128" s="41">
        <v>0.69655740740740746</v>
      </c>
      <c r="EP128" s="41">
        <v>0.43365185185185179</v>
      </c>
      <c r="EQ128" s="41">
        <v>0.27105185185185188</v>
      </c>
      <c r="ER128" s="41">
        <v>0.25543344444444444</v>
      </c>
      <c r="ES128" s="41">
        <v>0.23258446296296301</v>
      </c>
      <c r="ET128" s="41">
        <v>0.27142835185185188</v>
      </c>
      <c r="EU128" s="41">
        <v>0.24878383333333329</v>
      </c>
      <c r="EV128" s="41">
        <v>8.783685185185186E-2</v>
      </c>
      <c r="EW128" s="41">
        <v>0.10492342592592589</v>
      </c>
      <c r="EX128" s="41">
        <v>0.17138772222222215</v>
      </c>
      <c r="EY128" s="41">
        <v>0.45880203703703704</v>
      </c>
      <c r="EZ128" s="41">
        <v>0.43940633333333329</v>
      </c>
      <c r="FA128" s="41">
        <v>0.16259999999999999</v>
      </c>
      <c r="FB128" s="41">
        <v>0.6872151851851851</v>
      </c>
      <c r="FC128" s="41">
        <v>0.60703027777777774</v>
      </c>
      <c r="FD128" s="41">
        <v>0.63004681481481484</v>
      </c>
      <c r="FE128" s="41">
        <v>0.67095544444444455</v>
      </c>
      <c r="FF128" s="41">
        <v>0.68328990740740736</v>
      </c>
      <c r="FG128" s="41">
        <v>0.71786170370370361</v>
      </c>
      <c r="FH128" s="41">
        <v>19.745370370370374</v>
      </c>
      <c r="FI128" s="41">
        <v>22.023148148148145</v>
      </c>
      <c r="FJ128" s="41">
        <v>22.670370370370364</v>
      </c>
      <c r="FK128" s="41">
        <v>23.345555555555549</v>
      </c>
      <c r="FL128" s="41">
        <f t="shared" si="80"/>
        <v>2.9249999999999901</v>
      </c>
      <c r="FM128" s="41">
        <v>39.486296296296302</v>
      </c>
      <c r="FN128" s="40">
        <f t="shared" si="81"/>
        <v>100.29519259259261</v>
      </c>
      <c r="FO128" s="4">
        <v>105</v>
      </c>
      <c r="FP128" s="40">
        <f t="shared" si="82"/>
        <v>4.7048074074073867</v>
      </c>
      <c r="FQ128" s="41">
        <v>0.75053369565217398</v>
      </c>
      <c r="FR128" s="41">
        <v>0.51621739130434785</v>
      </c>
      <c r="FS128" s="41">
        <v>0.38390869565217378</v>
      </c>
      <c r="FT128" s="41">
        <v>0.72078043478260889</v>
      </c>
      <c r="FU128" s="41">
        <v>0.40215217391304336</v>
      </c>
      <c r="FV128" s="41">
        <v>0.26274347826086958</v>
      </c>
      <c r="FW128" s="41">
        <v>0.3025576413043477</v>
      </c>
      <c r="FX128" s="41">
        <v>0.28405510869565215</v>
      </c>
      <c r="FY128" s="41">
        <v>0.32329194565217395</v>
      </c>
      <c r="FZ128" s="41">
        <v>0.30504257608695651</v>
      </c>
      <c r="GA128" s="41">
        <v>0.12486566304347826</v>
      </c>
      <c r="GB128" s="41">
        <v>0.14741779347826087</v>
      </c>
      <c r="GC128" s="41">
        <v>0.18476536956521744</v>
      </c>
      <c r="GD128" s="41">
        <v>0.48119209782608691</v>
      </c>
      <c r="GE128" s="41">
        <v>0.46547473913043452</v>
      </c>
      <c r="GF128" s="41">
        <v>0.13940869565217398</v>
      </c>
      <c r="GG128" s="41">
        <v>0.87187769565217377</v>
      </c>
      <c r="GH128" s="41">
        <v>0.7974188804347826</v>
      </c>
      <c r="GI128" s="41">
        <v>0.57113331521739119</v>
      </c>
      <c r="GJ128" s="41">
        <v>0.61101313043478245</v>
      </c>
      <c r="GK128" s="41">
        <v>0.63718243478260894</v>
      </c>
      <c r="GL128" s="41">
        <v>0.67083445652173912</v>
      </c>
      <c r="GM128" s="41">
        <v>20.01565217391304</v>
      </c>
      <c r="GN128" s="41">
        <v>23.587065217391313</v>
      </c>
      <c r="GO128" s="41">
        <v>24.452500000000008</v>
      </c>
      <c r="GP128" s="41">
        <v>25.135652173913048</v>
      </c>
      <c r="GQ128" s="41">
        <f t="shared" si="83"/>
        <v>4.4368478260869679</v>
      </c>
      <c r="GR128" s="40">
        <v>39.150543478260872</v>
      </c>
      <c r="GS128" s="40">
        <f t="shared" si="84"/>
        <v>99.442380434782621</v>
      </c>
      <c r="GT128" s="4">
        <v>104</v>
      </c>
      <c r="GU128" s="41">
        <f t="shared" si="85"/>
        <v>4.5576195652173794</v>
      </c>
      <c r="GV128" s="41">
        <v>0.7798274193548389</v>
      </c>
      <c r="GW128" s="41">
        <v>0.51505645161290325</v>
      </c>
      <c r="GX128" s="41">
        <v>0.34684999999999994</v>
      </c>
      <c r="GY128" s="41">
        <v>0.74849193548387094</v>
      </c>
      <c r="GZ128" s="41">
        <v>0.373933870967742</v>
      </c>
      <c r="HA128" s="41">
        <v>0.25073870967741935</v>
      </c>
      <c r="HB128" s="41">
        <v>0.35222320967741938</v>
      </c>
      <c r="HC128" s="41">
        <v>0.33419443548387096</v>
      </c>
      <c r="HD128" s="41">
        <v>0.38456674193548379</v>
      </c>
      <c r="HE128" s="41">
        <v>0.36701008064516133</v>
      </c>
      <c r="HF128" s="41">
        <v>0.1600879354838709</v>
      </c>
      <c r="HG128" s="41">
        <v>0.19624825806451612</v>
      </c>
      <c r="HH128" s="41">
        <v>0.2039962096774193</v>
      </c>
      <c r="HI128" s="41">
        <v>0.51294830645161293</v>
      </c>
      <c r="HJ128" s="41">
        <v>0.4977050161290324</v>
      </c>
      <c r="HK128" s="41">
        <v>0.12319516129032258</v>
      </c>
      <c r="HL128" s="41">
        <v>1.0987807903225808</v>
      </c>
      <c r="HM128" s="41">
        <v>1.0144455483870971</v>
      </c>
      <c r="HN128" s="41">
        <v>0.53195279032258058</v>
      </c>
      <c r="HO128" s="41">
        <v>0.58101532258064525</v>
      </c>
      <c r="HP128" s="41">
        <v>0.61041672580645168</v>
      </c>
      <c r="HQ128" s="41">
        <v>0.65133483870967723</v>
      </c>
      <c r="HR128" s="41">
        <v>16.455806451612901</v>
      </c>
      <c r="HS128" s="41">
        <v>19.427741935483869</v>
      </c>
      <c r="HT128" s="41">
        <v>19.967419354838725</v>
      </c>
      <c r="HU128" s="41">
        <v>20.595322580645156</v>
      </c>
      <c r="HV128" s="41">
        <f t="shared" si="86"/>
        <v>3.5116129032258243</v>
      </c>
      <c r="HW128" s="41">
        <v>38.736935483870965</v>
      </c>
      <c r="HX128" s="41">
        <f t="shared" si="87"/>
        <v>98.39181612903225</v>
      </c>
      <c r="HY128" s="4">
        <v>106</v>
      </c>
      <c r="HZ128" s="40">
        <f t="shared" si="88"/>
        <v>7.6081838709677498</v>
      </c>
      <c r="IA128" s="41">
        <v>0.71451311475409807</v>
      </c>
      <c r="IB128" s="41">
        <v>0.40389180327868845</v>
      </c>
      <c r="IC128" s="41">
        <v>0.2294639344262295</v>
      </c>
      <c r="ID128" s="41">
        <v>0.65620655737704925</v>
      </c>
      <c r="IE128" s="41">
        <v>0.25854262295081964</v>
      </c>
      <c r="IF128" s="41">
        <v>0.17512131147540982</v>
      </c>
      <c r="IG128" s="41">
        <v>0.46842193442622965</v>
      </c>
      <c r="IH128" s="41">
        <v>0.43496436065573768</v>
      </c>
      <c r="II128" s="41">
        <v>0.51363867213114778</v>
      </c>
      <c r="IJ128" s="41">
        <v>0.48200104918032766</v>
      </c>
      <c r="IK128" s="41">
        <v>0.22130185245901637</v>
      </c>
      <c r="IL128" s="41">
        <v>0.27733465573770494</v>
      </c>
      <c r="IM128" s="41">
        <v>0.27648003278688521</v>
      </c>
      <c r="IN128" s="41">
        <v>0.60517488524590168</v>
      </c>
      <c r="IO128" s="41">
        <v>0.57781836065573788</v>
      </c>
      <c r="IP128" s="41">
        <v>8.3421311475409793E-2</v>
      </c>
      <c r="IQ128" s="41">
        <v>1.7949299836065571</v>
      </c>
      <c r="IR128" s="41">
        <v>1.5661640983606553</v>
      </c>
      <c r="IS128" s="41">
        <v>0.537960344262295</v>
      </c>
      <c r="IT128" s="41">
        <v>0.59158781967213125</v>
      </c>
      <c r="IU128" s="41">
        <v>0.63672591803278722</v>
      </c>
      <c r="IV128" s="41">
        <v>0.67869621311475414</v>
      </c>
      <c r="IW128" s="41">
        <v>20.523606557377054</v>
      </c>
      <c r="IX128" s="41">
        <v>19.500655737704925</v>
      </c>
      <c r="IY128" s="41">
        <v>20.225409836065573</v>
      </c>
      <c r="IZ128" s="41">
        <v>20.742622950819673</v>
      </c>
      <c r="JA128" s="41">
        <f t="shared" si="89"/>
        <v>-0.29819672131148067</v>
      </c>
      <c r="JB128" s="41">
        <v>41.024918032786871</v>
      </c>
      <c r="JC128" s="41">
        <f t="shared" si="90"/>
        <v>104.20329180327866</v>
      </c>
      <c r="JD128" s="41">
        <v>112</v>
      </c>
      <c r="JE128" s="41">
        <f t="shared" si="91"/>
        <v>7.7967081967213403</v>
      </c>
      <c r="JF128" s="41">
        <v>0.64453260869565232</v>
      </c>
      <c r="JG128" s="41">
        <v>0.31430869565217384</v>
      </c>
      <c r="JH128" s="41">
        <v>0.13862826086956523</v>
      </c>
      <c r="JI128" s="41">
        <v>0.584791304347826</v>
      </c>
      <c r="JJ128" s="41">
        <v>0.17174347826086955</v>
      </c>
      <c r="JK128" s="41">
        <v>0.12310217391304348</v>
      </c>
      <c r="JL128" s="41">
        <v>0.57885871739130434</v>
      </c>
      <c r="JM128" s="41">
        <v>0.54586491304347828</v>
      </c>
      <c r="JN128" s="41">
        <v>0.64520117391304355</v>
      </c>
      <c r="JO128" s="41">
        <v>0.61625947826086969</v>
      </c>
      <c r="JP128" s="41">
        <v>0.29422469565217391</v>
      </c>
      <c r="JQ128" s="41">
        <v>0.38919254347826088</v>
      </c>
      <c r="JR128" s="41">
        <v>0.34302663043478271</v>
      </c>
      <c r="JS128" s="41">
        <v>0.67801365217391296</v>
      </c>
      <c r="JT128" s="41">
        <v>0.6511074130434783</v>
      </c>
      <c r="JU128" s="41">
        <v>4.8641304347826091E-2</v>
      </c>
      <c r="JV128" s="41">
        <v>2.7834721739130446</v>
      </c>
      <c r="JW128" s="41">
        <v>2.4327182608695654</v>
      </c>
      <c r="JX128" s="41">
        <v>0.53052015217391313</v>
      </c>
      <c r="JY128" s="41">
        <v>0.59221397826086952</v>
      </c>
      <c r="JZ128" s="41">
        <v>0.64863656521739155</v>
      </c>
      <c r="KA128" s="41">
        <v>0.69430760869565233</v>
      </c>
      <c r="KB128" s="41">
        <v>22.582173913043473</v>
      </c>
      <c r="KC128" s="41">
        <v>17.750869565217389</v>
      </c>
      <c r="KD128" s="41">
        <v>18.643043478260868</v>
      </c>
      <c r="KE128" s="41">
        <v>18.441086956521737</v>
      </c>
      <c r="KF128" s="41">
        <f t="shared" si="92"/>
        <v>-3.9391304347826051</v>
      </c>
      <c r="KG128" s="41">
        <v>43.03326086956524</v>
      </c>
      <c r="KH128" s="41">
        <f t="shared" si="93"/>
        <v>109.30448260869571</v>
      </c>
      <c r="KI128" s="41">
        <v>120</v>
      </c>
      <c r="KJ128" s="41">
        <f t="shared" si="94"/>
        <v>10.695517391304293</v>
      </c>
      <c r="KK128" s="41">
        <v>0.39283714285714283</v>
      </c>
      <c r="KL128" s="41">
        <v>0.17871714285714285</v>
      </c>
      <c r="KM128" s="41">
        <v>6.2445714285714285E-2</v>
      </c>
      <c r="KN128" s="41">
        <v>0.35650000000000004</v>
      </c>
      <c r="KO128" s="41">
        <v>8.4637142857142841E-2</v>
      </c>
      <c r="KP128" s="41">
        <v>6.7528571428571438E-2</v>
      </c>
      <c r="KQ128" s="41">
        <v>0.64506848571428588</v>
      </c>
      <c r="KR128" s="41">
        <v>0.61590982857142873</v>
      </c>
      <c r="KS128" s="41">
        <v>0.72521100000000016</v>
      </c>
      <c r="KT128" s="41">
        <v>0.70140308571428578</v>
      </c>
      <c r="KU128" s="41">
        <v>0.35810817142857143</v>
      </c>
      <c r="KV128" s="41">
        <v>0.48242851428571426</v>
      </c>
      <c r="KW128" s="41">
        <v>0.37354968571428565</v>
      </c>
      <c r="KX128" s="41">
        <v>0.70576220000000012</v>
      </c>
      <c r="KY128" s="41">
        <v>0.68069025714285714</v>
      </c>
      <c r="KZ128" s="41">
        <v>1.7108571428571424E-2</v>
      </c>
      <c r="LA128" s="41">
        <v>3.675699942857142</v>
      </c>
      <c r="LB128" s="41">
        <v>3.2453224857142859</v>
      </c>
      <c r="LC128" s="41">
        <v>0.51486805714285733</v>
      </c>
      <c r="LD128" s="41">
        <v>0.57897451428571423</v>
      </c>
      <c r="LE128" s="41">
        <v>0.64579997142857148</v>
      </c>
      <c r="LF128" s="41">
        <v>0.69253314285714296</v>
      </c>
      <c r="LG128" s="41">
        <v>19.926857142857138</v>
      </c>
      <c r="LH128" s="41">
        <v>17.317714285714281</v>
      </c>
      <c r="LI128" s="41">
        <v>17.529142857142858</v>
      </c>
      <c r="LJ128" s="41">
        <v>17.423142857142857</v>
      </c>
      <c r="LK128" s="41">
        <f t="shared" si="95"/>
        <v>-2.3977142857142795</v>
      </c>
      <c r="LL128" s="41">
        <v>56.310857142857131</v>
      </c>
      <c r="LM128" s="41">
        <f t="shared" si="96"/>
        <v>143.02957714285711</v>
      </c>
      <c r="LN128" s="41">
        <v>150</v>
      </c>
      <c r="LO128" s="41">
        <f t="shared" si="97"/>
        <v>6.9704228571428928</v>
      </c>
      <c r="LP128" s="41">
        <v>0.43250263157894731</v>
      </c>
      <c r="LQ128" s="41">
        <v>0.16704473684210525</v>
      </c>
      <c r="LR128" s="41">
        <v>4.0057894736842105E-2</v>
      </c>
      <c r="LS128" s="41">
        <v>0.39398421052631571</v>
      </c>
      <c r="LT128" s="41">
        <v>6.5592105263157896E-2</v>
      </c>
      <c r="LU128" s="41">
        <v>5.7326315789473684E-2</v>
      </c>
      <c r="LV128" s="41">
        <v>0.73594205263157886</v>
      </c>
      <c r="LW128" s="41">
        <v>0.71405692105263174</v>
      </c>
      <c r="LX128" s="41">
        <v>0.83020015789473667</v>
      </c>
      <c r="LY128" s="41">
        <v>0.81518918421052611</v>
      </c>
      <c r="LZ128" s="41">
        <v>0.43649178947368439</v>
      </c>
      <c r="MA128" s="41">
        <v>0.61322044736842096</v>
      </c>
      <c r="MB128" s="41">
        <v>0.4416796052631578</v>
      </c>
      <c r="MC128" s="41">
        <v>0.76555028947368431</v>
      </c>
      <c r="MD128" s="41">
        <v>0.74573436842105256</v>
      </c>
      <c r="ME128" s="41">
        <v>8.2657894736842125E-3</v>
      </c>
      <c r="MF128" s="41">
        <v>5.6289733421052643</v>
      </c>
      <c r="MG128" s="41">
        <v>5.0350956842105257</v>
      </c>
      <c r="MH128" s="41">
        <v>0.53192681578947376</v>
      </c>
      <c r="MI128" s="41">
        <v>0.59963013157894729</v>
      </c>
      <c r="MJ128" s="41">
        <v>0.6745808157894736</v>
      </c>
      <c r="MK128" s="41">
        <v>0.72166350000000001</v>
      </c>
      <c r="ML128" s="41">
        <v>23.316578947368427</v>
      </c>
      <c r="MM128" s="41">
        <v>20.047631578947374</v>
      </c>
      <c r="MN128" s="41">
        <v>20.322631578947369</v>
      </c>
      <c r="MO128" s="41">
        <v>20.62868421052632</v>
      </c>
      <c r="MP128" s="41">
        <f t="shared" si="98"/>
        <v>-2.9939473684210576</v>
      </c>
      <c r="MQ128" s="41">
        <v>59.956842105263135</v>
      </c>
      <c r="MR128" s="41">
        <f t="shared" si="99"/>
        <v>152.29037894736837</v>
      </c>
      <c r="MS128" s="41">
        <v>150</v>
      </c>
      <c r="MT128" s="41">
        <f t="shared" si="100"/>
        <v>-2.2903789473683673</v>
      </c>
      <c r="MU128" s="41">
        <v>0.3873184615384615</v>
      </c>
      <c r="MV128" s="41">
        <v>0.14805999999999994</v>
      </c>
      <c r="MW128" s="41">
        <v>3.6678461538461542E-2</v>
      </c>
      <c r="MX128" s="41">
        <v>0.3401753846153846</v>
      </c>
      <c r="MY128" s="41">
        <v>5.9166153846153841E-2</v>
      </c>
      <c r="MZ128" s="41">
        <v>4.7973846153846145E-2</v>
      </c>
      <c r="NA128" s="41">
        <v>0.73457810769230758</v>
      </c>
      <c r="NB128" s="41">
        <v>0.70357583076923058</v>
      </c>
      <c r="NC128" s="41">
        <v>0.82673346153846194</v>
      </c>
      <c r="ND128" s="41">
        <v>0.80537119999999962</v>
      </c>
      <c r="NE128" s="41">
        <v>0.42894187692307706</v>
      </c>
      <c r="NF128" s="41">
        <v>0.60273566153846136</v>
      </c>
      <c r="NG128" s="41">
        <v>0.44633249230769229</v>
      </c>
      <c r="NH128" s="41">
        <v>0.77922880000000005</v>
      </c>
      <c r="NI128" s="41">
        <v>0.75290721538461525</v>
      </c>
      <c r="NJ128" s="41">
        <v>1.1192307692307692E-2</v>
      </c>
      <c r="NK128" s="41">
        <v>5.5812493076923078</v>
      </c>
      <c r="NL128" s="41">
        <v>4.7788604153846146</v>
      </c>
      <c r="NM128" s="41">
        <v>0.5399026461538462</v>
      </c>
      <c r="NN128" s="41">
        <v>0.6073535846153848</v>
      </c>
      <c r="NO128" s="41">
        <v>0.68116212307692303</v>
      </c>
      <c r="NP128" s="41">
        <v>0.72784612307692276</v>
      </c>
      <c r="NQ128" s="41">
        <v>23.25430769230768</v>
      </c>
      <c r="NR128" s="41">
        <v>20.387230769230769</v>
      </c>
      <c r="NS128" s="41">
        <v>20.835230769230773</v>
      </c>
      <c r="NT128" s="41">
        <v>21.379076923076916</v>
      </c>
      <c r="NU128" s="41">
        <f t="shared" si="101"/>
        <v>-2.4190769230769078</v>
      </c>
      <c r="NV128" s="41">
        <v>73.501692307692338</v>
      </c>
      <c r="NW128" s="41">
        <f t="shared" si="102"/>
        <v>186.69429846153855</v>
      </c>
      <c r="NX128" s="41">
        <v>174</v>
      </c>
      <c r="NY128" s="41">
        <f t="shared" si="103"/>
        <v>-12.694298461538551</v>
      </c>
      <c r="NZ128" s="41">
        <v>0.37527499999999997</v>
      </c>
      <c r="OA128" s="41">
        <v>0.14184687499999998</v>
      </c>
      <c r="OB128" s="41">
        <v>3.1790624999999996E-2</v>
      </c>
      <c r="OC128" s="41">
        <v>0.33401249999999999</v>
      </c>
      <c r="OD128" s="41">
        <v>5.2131249999999997E-2</v>
      </c>
      <c r="OE128" s="41">
        <v>4.4318749999999997E-2</v>
      </c>
      <c r="OF128" s="41">
        <v>0.75523578125000013</v>
      </c>
      <c r="OG128" s="41">
        <v>0.72940912499999999</v>
      </c>
      <c r="OH128" s="41">
        <v>0.84329275000000015</v>
      </c>
      <c r="OI128" s="41">
        <v>0.82597981249999997</v>
      </c>
      <c r="OJ128" s="41">
        <v>0.46285940624999988</v>
      </c>
      <c r="OK128" s="41">
        <v>0.63346253124999996</v>
      </c>
      <c r="OL128" s="41">
        <v>0.44982881250000001</v>
      </c>
      <c r="OM128" s="41">
        <v>0.78781190625000008</v>
      </c>
      <c r="ON128" s="41">
        <v>0.76486575000000001</v>
      </c>
      <c r="OO128" s="41">
        <v>7.8125E-3</v>
      </c>
      <c r="OP128" s="41">
        <v>6.2445042812499993</v>
      </c>
      <c r="OQ128" s="41">
        <v>5.4489402812500005</v>
      </c>
      <c r="OR128" s="41">
        <v>0.53316706250000001</v>
      </c>
      <c r="OS128" s="41">
        <v>0.59489346874999993</v>
      </c>
      <c r="OT128" s="41">
        <v>0.67687199999999992</v>
      </c>
      <c r="OU128" s="41">
        <v>0.71955696874999986</v>
      </c>
      <c r="OV128" s="41">
        <v>15.085625</v>
      </c>
      <c r="OW128" s="41">
        <v>11.820312499999998</v>
      </c>
      <c r="OX128" s="41">
        <v>12.114374999999997</v>
      </c>
      <c r="OY128" s="41">
        <v>12.359375</v>
      </c>
      <c r="OZ128" s="41">
        <f t="shared" si="104"/>
        <v>-2.9712500000000031</v>
      </c>
      <c r="PA128" s="41">
        <v>40.574687500000003</v>
      </c>
      <c r="PB128" s="41">
        <f t="shared" si="105"/>
        <v>103.05970625</v>
      </c>
      <c r="PC128" s="41">
        <v>184</v>
      </c>
      <c r="PD128" s="41">
        <f t="shared" si="106"/>
        <v>80.940293749999995</v>
      </c>
      <c r="PE128" s="41">
        <v>0.40878666666666674</v>
      </c>
      <c r="PF128" s="41">
        <v>0.13018533333333332</v>
      </c>
      <c r="PG128" s="41">
        <v>4.3150666666666657E-2</v>
      </c>
      <c r="PH128" s="41">
        <v>0.35571866666666657</v>
      </c>
      <c r="PI128" s="41">
        <v>6.0024000000000001E-2</v>
      </c>
      <c r="PJ128" s="41">
        <v>5.4743999999999994E-2</v>
      </c>
      <c r="PK128" s="41">
        <v>0.74340248000000009</v>
      </c>
      <c r="PL128" s="41">
        <v>0.71076681333333336</v>
      </c>
      <c r="PM128" s="41">
        <v>0.8088312666666666</v>
      </c>
      <c r="PN128" s="41">
        <v>0.78352962666666692</v>
      </c>
      <c r="PO128" s="41">
        <v>0.36854263999999992</v>
      </c>
      <c r="PP128" s="41">
        <v>0.50194443999999994</v>
      </c>
      <c r="PQ128" s="41">
        <v>0.51625144000000012</v>
      </c>
      <c r="PR128" s="41">
        <v>0.76350018666666675</v>
      </c>
      <c r="PS128" s="41">
        <v>0.73302994666666654</v>
      </c>
      <c r="PT128" s="41">
        <v>5.2799999999999991E-3</v>
      </c>
      <c r="PU128" s="41">
        <v>5.8263560266666667</v>
      </c>
      <c r="PV128" s="41">
        <v>4.9390096666666707</v>
      </c>
      <c r="PW128" s="41">
        <v>0.63827794666666682</v>
      </c>
      <c r="PX128" s="41">
        <v>0.69432566666666662</v>
      </c>
      <c r="PY128" s="41">
        <v>0.76102194666666656</v>
      </c>
      <c r="PZ128" s="41">
        <v>0.79803364000000054</v>
      </c>
      <c r="QA128" s="41">
        <v>23.070799999999974</v>
      </c>
      <c r="QB128" s="41">
        <v>19.250266666666658</v>
      </c>
      <c r="QC128" s="41">
        <v>19.409066666666664</v>
      </c>
      <c r="QD128" s="41">
        <v>19.196133333333325</v>
      </c>
      <c r="QE128" s="41">
        <f t="shared" si="107"/>
        <v>-3.6617333333333093</v>
      </c>
      <c r="QF128" s="41">
        <v>64.371733333333339</v>
      </c>
      <c r="QG128" s="41">
        <f t="shared" si="108"/>
        <v>163.50420266666669</v>
      </c>
      <c r="QH128" s="41">
        <v>185</v>
      </c>
      <c r="QI128" s="41">
        <f t="shared" si="109"/>
        <v>21.495797333333314</v>
      </c>
      <c r="QJ128" s="41">
        <v>0.3753035714285714</v>
      </c>
      <c r="QK128" s="41">
        <v>0.16722500000000001</v>
      </c>
      <c r="QL128" s="41">
        <v>4.9446428571428579E-2</v>
      </c>
      <c r="QM128" s="41">
        <v>0.2624035714285714</v>
      </c>
      <c r="QN128" s="41">
        <v>5.8671428571428576E-2</v>
      </c>
      <c r="QO128" s="41">
        <v>6.0514285714285708E-2</v>
      </c>
      <c r="QP128" s="41">
        <v>0.72915689285714291</v>
      </c>
      <c r="QQ128" s="41">
        <v>0.63420549999999998</v>
      </c>
      <c r="QR128" s="41">
        <v>0.7667114285714286</v>
      </c>
      <c r="QS128" s="41">
        <v>0.68220396428571439</v>
      </c>
      <c r="QT128" s="41">
        <v>0.48042749999999995</v>
      </c>
      <c r="QU128" s="41">
        <v>0.5432850714285713</v>
      </c>
      <c r="QV128" s="41">
        <v>0.38312617857142861</v>
      </c>
      <c r="QW128" s="41">
        <v>0.72178500000000001</v>
      </c>
      <c r="QX128" s="41">
        <v>0.62477885714285708</v>
      </c>
      <c r="QY128" s="41">
        <v>-1.842857142857143E-3</v>
      </c>
      <c r="QZ128" s="41">
        <v>5.4123503571428566</v>
      </c>
      <c r="RA128" s="41">
        <v>3.4848772142857145</v>
      </c>
      <c r="RB128" s="41">
        <v>0.49965378571428565</v>
      </c>
      <c r="RC128" s="41">
        <v>0.52537089285714289</v>
      </c>
      <c r="RD128" s="41">
        <v>0.63798121428571419</v>
      </c>
      <c r="RE128" s="41">
        <v>0.65658964285714294</v>
      </c>
      <c r="RF128" s="41">
        <v>24.700357142857147</v>
      </c>
      <c r="RG128" s="41">
        <v>21.417499999999993</v>
      </c>
      <c r="RH128" s="41">
        <v>22.002500000000001</v>
      </c>
      <c r="RI128" s="41">
        <v>22.242857142857144</v>
      </c>
      <c r="RJ128" s="41">
        <f t="shared" si="110"/>
        <v>-2.6978571428571456</v>
      </c>
      <c r="RK128" s="41">
        <v>53.70714285714287</v>
      </c>
      <c r="RL128" s="41">
        <f t="shared" si="111"/>
        <v>136.41614285714289</v>
      </c>
      <c r="RM128" s="41">
        <v>197</v>
      </c>
      <c r="RN128" s="41">
        <f t="shared" si="112"/>
        <v>60.583857142857113</v>
      </c>
      <c r="RO128" s="41">
        <v>0.35557352941176468</v>
      </c>
      <c r="RP128" s="41">
        <v>0.12243823529411767</v>
      </c>
      <c r="RQ128" s="41">
        <v>4.147941176470589E-2</v>
      </c>
      <c r="RR128" s="41">
        <v>0.24690882352941176</v>
      </c>
      <c r="RS128" s="41">
        <v>5.6120588235294123E-2</v>
      </c>
      <c r="RT128" s="41">
        <v>5.243823529411764E-2</v>
      </c>
      <c r="RU128" s="41">
        <v>0.72682379411764719</v>
      </c>
      <c r="RV128" s="41">
        <v>0.62941938235294104</v>
      </c>
      <c r="RW128" s="41">
        <v>0.79072458823529423</v>
      </c>
      <c r="RX128" s="41">
        <v>0.71193738235294102</v>
      </c>
      <c r="RY128" s="41">
        <v>0.37107020588235295</v>
      </c>
      <c r="RZ128" s="41">
        <v>0.4937024705882353</v>
      </c>
      <c r="SA128" s="41">
        <v>0.48728244117647052</v>
      </c>
      <c r="SB128" s="41">
        <v>0.7425913235294116</v>
      </c>
      <c r="SC128" s="41">
        <v>0.64947350000000004</v>
      </c>
      <c r="SD128" s="41">
        <v>3.6823529411764708E-3</v>
      </c>
      <c r="SE128" s="41">
        <v>5.3548210294117649</v>
      </c>
      <c r="SF128" s="41">
        <v>3.4121920294117638</v>
      </c>
      <c r="SG128" s="41">
        <v>0.61622926470588213</v>
      </c>
      <c r="SH128" s="41">
        <v>0.67044232352941169</v>
      </c>
      <c r="SI128" s="41">
        <v>0.74164373529411765</v>
      </c>
      <c r="SJ128" s="41">
        <v>0.77811947058823516</v>
      </c>
      <c r="SK128" s="41">
        <v>27.780588235294118</v>
      </c>
      <c r="SL128" s="41">
        <v>24.005000000000006</v>
      </c>
      <c r="SM128" s="41">
        <v>23.957352941176474</v>
      </c>
      <c r="SN128" s="41">
        <v>24.120588235294118</v>
      </c>
      <c r="SO128" s="41">
        <f t="shared" si="113"/>
        <v>-3.8232352941176444</v>
      </c>
      <c r="SP128" s="42">
        <v>62.215588235294113</v>
      </c>
      <c r="SQ128" s="42">
        <f t="shared" si="114"/>
        <v>158.02759411764706</v>
      </c>
      <c r="SR128" s="42">
        <v>202.5</v>
      </c>
      <c r="SS128" s="42">
        <f t="shared" si="115"/>
        <v>44.472405882352945</v>
      </c>
      <c r="ST128" s="41">
        <v>0.33547457627118638</v>
      </c>
      <c r="SU128" s="41">
        <v>0.12644915254237288</v>
      </c>
      <c r="SV128" s="41">
        <v>5.2659322033898288E-2</v>
      </c>
      <c r="SW128" s="41">
        <v>0.24014576271186444</v>
      </c>
      <c r="SX128" s="41">
        <v>6.316610169491528E-2</v>
      </c>
      <c r="SY128" s="41">
        <v>5.3242372881355929E-2</v>
      </c>
      <c r="SZ128" s="41">
        <v>0.68288032203389826</v>
      </c>
      <c r="TA128" s="41">
        <v>0.58374594915254263</v>
      </c>
      <c r="TB128" s="41">
        <v>0.72790999999999983</v>
      </c>
      <c r="TC128" s="41">
        <v>0.63991911864406792</v>
      </c>
      <c r="TD128" s="41">
        <v>0.33371028813559317</v>
      </c>
      <c r="TE128" s="41">
        <v>0.4111275084745763</v>
      </c>
      <c r="TF128" s="41">
        <v>0.45230086440677963</v>
      </c>
      <c r="TG128" s="41">
        <v>0.72565891525423742</v>
      </c>
      <c r="TH128" s="41">
        <v>0.6371737457627118</v>
      </c>
      <c r="TI128" s="41">
        <v>9.9237288135593203E-3</v>
      </c>
      <c r="TJ128" s="41">
        <v>4.3462137796610163</v>
      </c>
      <c r="TK128" s="41">
        <v>2.8243923898305088</v>
      </c>
      <c r="TL128" s="41">
        <v>0.62175086440677951</v>
      </c>
      <c r="TM128" s="41">
        <v>0.66269364406779674</v>
      </c>
      <c r="TN128" s="41">
        <v>0.73897564406779659</v>
      </c>
      <c r="TO128" s="41">
        <v>0.76716530508474579</v>
      </c>
      <c r="TP128" s="41">
        <v>30.957966101694915</v>
      </c>
      <c r="TQ128" s="41">
        <v>28.59830508474576</v>
      </c>
      <c r="TR128" s="41">
        <v>28.56813559322034</v>
      </c>
      <c r="TS128" s="41">
        <v>28.043898305084745</v>
      </c>
      <c r="TT128" s="41">
        <f t="shared" si="127"/>
        <v>-2.3898305084745743</v>
      </c>
      <c r="TU128" s="41">
        <v>65.253559322033865</v>
      </c>
      <c r="TV128" s="41">
        <f t="shared" si="128"/>
        <v>165.74404067796601</v>
      </c>
      <c r="TW128" s="41">
        <v>207</v>
      </c>
      <c r="TX128" s="41">
        <f t="shared" si="129"/>
        <v>41.255959322033988</v>
      </c>
      <c r="TY128" s="41">
        <v>0.32444666666666666</v>
      </c>
      <c r="TZ128" s="41">
        <v>0.12552999999999997</v>
      </c>
      <c r="UA128" s="41">
        <v>5.9273333333333331E-2</v>
      </c>
      <c r="UB128" s="41">
        <v>0.22367333333333328</v>
      </c>
      <c r="UC128" s="41">
        <v>7.3723333333333335E-2</v>
      </c>
      <c r="UD128" s="41">
        <v>5.6696666666666659E-2</v>
      </c>
      <c r="UE128" s="41">
        <v>0.62913633333333341</v>
      </c>
      <c r="UF128" s="41">
        <v>0.50410429999999995</v>
      </c>
      <c r="UG128" s="41">
        <v>0.69030163333333305</v>
      </c>
      <c r="UH128" s="41">
        <v>0.57997643333333337</v>
      </c>
      <c r="UI128" s="41">
        <v>0.25986173333333334</v>
      </c>
      <c r="UJ128" s="41">
        <v>0.35726143333333338</v>
      </c>
      <c r="UK128" s="41">
        <v>0.44210346666666661</v>
      </c>
      <c r="UL128" s="41">
        <v>0.70174713333333338</v>
      </c>
      <c r="UM128" s="41">
        <v>0.59524716666666666</v>
      </c>
      <c r="UN128" s="41">
        <v>1.7026666666666666E-2</v>
      </c>
      <c r="UO128" s="41">
        <v>3.4409431333333327</v>
      </c>
      <c r="UP128" s="41">
        <v>2.0545725333333338</v>
      </c>
      <c r="UQ128" s="41">
        <v>0.64121986666666653</v>
      </c>
      <c r="UR128" s="41">
        <v>0.70336929999999998</v>
      </c>
      <c r="US128" s="41">
        <v>0.75050899999999998</v>
      </c>
      <c r="UT128" s="41">
        <v>0.79380513333333313</v>
      </c>
      <c r="UU128" s="41">
        <v>32.211333333333336</v>
      </c>
      <c r="UV128" s="41">
        <v>27.579666666666675</v>
      </c>
      <c r="UW128" s="41">
        <v>27.846333333333341</v>
      </c>
      <c r="UX128" s="41">
        <v>28.370999999999992</v>
      </c>
      <c r="UY128" s="41">
        <f t="shared" si="116"/>
        <v>-4.3649999999999949</v>
      </c>
      <c r="UZ128" s="42">
        <v>75.989666666666636</v>
      </c>
      <c r="VA128" s="42">
        <f t="shared" si="117"/>
        <v>193.01375333333326</v>
      </c>
      <c r="VB128" s="42">
        <v>206</v>
      </c>
      <c r="VC128" s="42">
        <f t="shared" si="118"/>
        <v>12.986246666666744</v>
      </c>
      <c r="VD128" s="41">
        <f t="shared" si="124"/>
        <v>21.181930920507142</v>
      </c>
      <c r="VE128" s="41">
        <f t="shared" si="125"/>
        <v>21.640928370451384</v>
      </c>
      <c r="VF128" s="41">
        <f t="shared" si="130"/>
        <v>3.3434645528388929</v>
      </c>
    </row>
    <row r="129" spans="1:578" x14ac:dyDescent="0.25">
      <c r="A129" s="4">
        <v>3</v>
      </c>
      <c r="B129" s="4">
        <v>13</v>
      </c>
      <c r="C129" s="28">
        <v>1308</v>
      </c>
      <c r="D129" s="42">
        <v>-9999</v>
      </c>
      <c r="E129" s="42">
        <v>-9999</v>
      </c>
      <c r="F129" s="4">
        <v>8</v>
      </c>
      <c r="G129" s="4">
        <v>48.8</v>
      </c>
      <c r="H129" s="40">
        <v>475.4</v>
      </c>
      <c r="I129" s="40">
        <f t="shared" si="73"/>
        <v>524.19999999999993</v>
      </c>
      <c r="J129" s="41">
        <f t="shared" si="74"/>
        <v>1.0841778697001032</v>
      </c>
      <c r="K129" s="4" t="s">
        <v>7</v>
      </c>
      <c r="L129" s="42">
        <v>150</v>
      </c>
      <c r="M129" s="42">
        <f t="shared" si="122"/>
        <v>168.00000000000003</v>
      </c>
      <c r="N129" s="42">
        <v>-9999</v>
      </c>
      <c r="O129" s="42">
        <v>-9999</v>
      </c>
      <c r="P129" s="42">
        <v>-9999</v>
      </c>
      <c r="Q129" s="42">
        <v>-9999</v>
      </c>
      <c r="R129" s="42">
        <v>-9999</v>
      </c>
      <c r="S129" s="42">
        <v>-9999</v>
      </c>
      <c r="T129" s="42">
        <v>-9999</v>
      </c>
      <c r="U129" s="42">
        <v>-9999</v>
      </c>
      <c r="V129" s="42">
        <v>-9999</v>
      </c>
      <c r="W129" s="42">
        <v>-9999</v>
      </c>
      <c r="X129" s="42">
        <v>-9999</v>
      </c>
      <c r="Y129" s="42">
        <v>-9999</v>
      </c>
      <c r="Z129" s="42">
        <v>-9999</v>
      </c>
      <c r="AA129" s="42">
        <v>-9999</v>
      </c>
      <c r="AB129" s="42">
        <v>-9999</v>
      </c>
      <c r="AC129" s="42">
        <v>-9999</v>
      </c>
      <c r="AD129" s="42">
        <v>-9999</v>
      </c>
      <c r="AE129" s="42">
        <v>-9999</v>
      </c>
      <c r="AF129" s="42">
        <v>-9999</v>
      </c>
      <c r="AG129" s="42">
        <v>-9999</v>
      </c>
      <c r="AH129" s="42">
        <v>-9999</v>
      </c>
      <c r="AI129" s="42">
        <v>-9999</v>
      </c>
      <c r="AJ129" s="42">
        <v>-9999</v>
      </c>
      <c r="AK129" s="42">
        <v>-9999</v>
      </c>
      <c r="AL129" s="42">
        <v>-9999</v>
      </c>
      <c r="AM129" s="42">
        <v>-9999</v>
      </c>
      <c r="AN129" s="42">
        <v>-9999</v>
      </c>
      <c r="AO129" s="42">
        <v>-9999</v>
      </c>
      <c r="AP129" s="42">
        <v>-9999</v>
      </c>
      <c r="AQ129" s="42">
        <v>-9999</v>
      </c>
      <c r="AR129" s="42">
        <v>-9999</v>
      </c>
      <c r="AS129" s="42">
        <v>-9999</v>
      </c>
      <c r="AT129" s="42">
        <v>-9999</v>
      </c>
      <c r="AU129" s="42">
        <v>-9999</v>
      </c>
      <c r="AV129" s="42">
        <v>-9999</v>
      </c>
      <c r="AW129" s="42">
        <v>-9999</v>
      </c>
      <c r="AX129" s="42">
        <v>-9999</v>
      </c>
      <c r="AY129" s="42">
        <v>-9999</v>
      </c>
      <c r="AZ129" s="42">
        <v>-9999</v>
      </c>
      <c r="BA129" s="42">
        <v>-9999</v>
      </c>
      <c r="BB129" s="42">
        <v>-9999</v>
      </c>
      <c r="BC129" s="42">
        <v>-9999</v>
      </c>
      <c r="BD129" s="42">
        <v>-9999</v>
      </c>
      <c r="BE129" s="42">
        <v>-9999</v>
      </c>
      <c r="BF129" s="42">
        <v>-9999</v>
      </c>
      <c r="BG129" s="42">
        <v>-9999</v>
      </c>
      <c r="BH129" s="42">
        <v>-9999</v>
      </c>
      <c r="BI129" s="42">
        <v>-9999</v>
      </c>
      <c r="BJ129" s="42">
        <v>-9999</v>
      </c>
      <c r="BK129" s="42">
        <v>-9999</v>
      </c>
      <c r="BL129" s="42">
        <v>-9999</v>
      </c>
      <c r="BM129" s="42">
        <v>-9999</v>
      </c>
      <c r="BN129" s="42">
        <v>-9999</v>
      </c>
      <c r="BO129" s="42">
        <v>-9999</v>
      </c>
      <c r="BP129" s="42">
        <v>-9999</v>
      </c>
      <c r="BQ129" s="42">
        <v>-9999</v>
      </c>
      <c r="BR129" s="42">
        <v>-9999</v>
      </c>
      <c r="BS129" s="42">
        <v>-9999</v>
      </c>
      <c r="BT129" s="42">
        <v>-9999</v>
      </c>
      <c r="BU129" s="42">
        <v>-9999</v>
      </c>
      <c r="BV129" s="42">
        <v>-9999</v>
      </c>
      <c r="BW129" s="42">
        <v>-9999</v>
      </c>
      <c r="BX129" s="42">
        <v>-9999</v>
      </c>
      <c r="BY129" s="42">
        <v>-9999</v>
      </c>
      <c r="BZ129" s="42">
        <v>-9999</v>
      </c>
      <c r="CA129" s="42">
        <v>-9999</v>
      </c>
      <c r="CB129" s="42">
        <v>-9999</v>
      </c>
      <c r="CC129" s="42">
        <v>-9999</v>
      </c>
      <c r="CD129" s="63">
        <v>-9999</v>
      </c>
      <c r="CE129" s="60">
        <v>-9999</v>
      </c>
      <c r="CF129" s="42">
        <v>-9999</v>
      </c>
      <c r="CG129" s="42">
        <v>-9999</v>
      </c>
      <c r="CH129" s="61">
        <v>-9999</v>
      </c>
      <c r="CI129" s="60">
        <v>-9999</v>
      </c>
      <c r="CJ129" s="42">
        <v>-9999</v>
      </c>
      <c r="CK129" s="42">
        <v>-9999</v>
      </c>
      <c r="CL129" s="62">
        <v>-9999</v>
      </c>
      <c r="CM129" s="60">
        <v>-9999</v>
      </c>
      <c r="CN129" s="42">
        <v>-9999</v>
      </c>
      <c r="CO129" s="42">
        <v>-9999</v>
      </c>
      <c r="CP129" s="62">
        <v>-9999</v>
      </c>
      <c r="CQ129" s="60">
        <v>-9999</v>
      </c>
      <c r="CR129" s="42">
        <v>-9999</v>
      </c>
      <c r="CS129" s="42">
        <v>-9999</v>
      </c>
      <c r="CT129" s="8">
        <v>1749.35</v>
      </c>
      <c r="CU129" s="8">
        <v>3.9803707742639145</v>
      </c>
      <c r="CV129" s="8">
        <v>3.5814000000000004</v>
      </c>
      <c r="CW129" s="8">
        <v>4884.5423577371967</v>
      </c>
      <c r="CX129" s="25">
        <f t="shared" si="126"/>
        <v>4884.5423577371967</v>
      </c>
      <c r="CY129" s="25">
        <f t="shared" si="75"/>
        <v>3802.934782608696</v>
      </c>
      <c r="CZ129" s="60">
        <v>-9999</v>
      </c>
      <c r="DA129" s="43">
        <v>2.2200000000000002</v>
      </c>
      <c r="DB129" s="41">
        <f t="shared" si="76"/>
        <v>108.43684034176577</v>
      </c>
      <c r="DC129" s="41">
        <v>66</v>
      </c>
      <c r="DD129" s="41">
        <v>1192</v>
      </c>
      <c r="DE129" s="41">
        <f t="shared" si="70"/>
        <v>55.369127516778526</v>
      </c>
      <c r="DF129" s="41">
        <v>2.5</v>
      </c>
      <c r="DG129" s="41">
        <v>0.78837631578947376</v>
      </c>
      <c r="DH129" s="41">
        <v>0.57654736842105248</v>
      </c>
      <c r="DI129" s="41">
        <v>0.4884421052631579</v>
      </c>
      <c r="DJ129" s="41">
        <v>0.75529736842105244</v>
      </c>
      <c r="DK129" s="41">
        <v>0.49667105263157885</v>
      </c>
      <c r="DL129" s="41">
        <v>0.30945263157894742</v>
      </c>
      <c r="DM129" s="41">
        <v>0.22659010526315784</v>
      </c>
      <c r="DN129" s="41">
        <v>0.20637336842105269</v>
      </c>
      <c r="DO129" s="41">
        <v>0.23428336842105255</v>
      </c>
      <c r="DP129" s="41">
        <v>0.21415044736842101</v>
      </c>
      <c r="DQ129" s="41">
        <v>7.496071052631581E-2</v>
      </c>
      <c r="DR129" s="41">
        <v>8.3065315789473709E-2</v>
      </c>
      <c r="DS129" s="41">
        <v>0.15420268421052633</v>
      </c>
      <c r="DT129" s="41">
        <v>0.43539884210526314</v>
      </c>
      <c r="DU129" s="41">
        <v>0.41809663157894739</v>
      </c>
      <c r="DV129" s="41">
        <v>0.18721842105263159</v>
      </c>
      <c r="DW129" s="41">
        <v>0.58674947368421049</v>
      </c>
      <c r="DX129" s="41">
        <v>0.52067947368421053</v>
      </c>
      <c r="DY129" s="41">
        <v>0.65635589473684219</v>
      </c>
      <c r="DZ129" s="41">
        <v>0.6793615263157895</v>
      </c>
      <c r="EA129" s="41">
        <v>0.7012893157894734</v>
      </c>
      <c r="EB129" s="41">
        <v>0.72099368421052634</v>
      </c>
      <c r="EC129" s="41">
        <v>20.719736842105259</v>
      </c>
      <c r="ED129" s="41">
        <v>23.317894736842106</v>
      </c>
      <c r="EE129" s="41">
        <v>24.427894736842106</v>
      </c>
      <c r="EF129" s="41">
        <v>25.826842105263157</v>
      </c>
      <c r="EG129" s="41">
        <f t="shared" si="77"/>
        <v>3.7081578947368463</v>
      </c>
      <c r="EH129" s="41">
        <v>37.476578947368417</v>
      </c>
      <c r="EI129" s="42">
        <f t="shared" si="78"/>
        <v>95.190510526315776</v>
      </c>
      <c r="EJ129" s="4">
        <v>105</v>
      </c>
      <c r="EK129" s="40">
        <f t="shared" si="79"/>
        <v>9.8094894736842235</v>
      </c>
      <c r="EL129" s="41">
        <v>0.7211066666666669</v>
      </c>
      <c r="EM129" s="41">
        <v>0.51179999999999992</v>
      </c>
      <c r="EN129" s="41">
        <v>0.42071333333333327</v>
      </c>
      <c r="EO129" s="41">
        <v>0.68242222222222215</v>
      </c>
      <c r="EP129" s="41">
        <v>0.4330911111111112</v>
      </c>
      <c r="EQ129" s="41">
        <v>0.27039111111111114</v>
      </c>
      <c r="ER129" s="41">
        <v>0.24943906666666663</v>
      </c>
      <c r="ES129" s="41">
        <v>0.22346277777777779</v>
      </c>
      <c r="ET129" s="41">
        <v>0.26283631111111116</v>
      </c>
      <c r="EU129" s="41">
        <v>0.23701019999999992</v>
      </c>
      <c r="EV129" s="41">
        <v>8.3919733333333343E-2</v>
      </c>
      <c r="EW129" s="41">
        <v>9.8127733333333328E-2</v>
      </c>
      <c r="EX129" s="41">
        <v>0.16907562222222219</v>
      </c>
      <c r="EY129" s="41">
        <v>0.45402406666666678</v>
      </c>
      <c r="EZ129" s="41">
        <v>0.4318782000000001</v>
      </c>
      <c r="FA129" s="41">
        <v>0.16270000000000001</v>
      </c>
      <c r="FB129" s="41">
        <v>0.6665385777777777</v>
      </c>
      <c r="FC129" s="41">
        <v>0.5766516222222221</v>
      </c>
      <c r="FD129" s="41">
        <v>0.64289779999999985</v>
      </c>
      <c r="FE129" s="41">
        <v>0.67926064444444445</v>
      </c>
      <c r="FF129" s="41">
        <v>0.69390284444444428</v>
      </c>
      <c r="FG129" s="41">
        <v>0.72494097777777777</v>
      </c>
      <c r="FH129" s="41">
        <v>19.794666666666657</v>
      </c>
      <c r="FI129" s="41">
        <v>22.15088888888889</v>
      </c>
      <c r="FJ129" s="41">
        <v>22.749333333333333</v>
      </c>
      <c r="FK129" s="41">
        <v>23.457777777777782</v>
      </c>
      <c r="FL129" s="41">
        <f t="shared" si="80"/>
        <v>2.9546666666666752</v>
      </c>
      <c r="FM129" s="41">
        <v>39.915333333333336</v>
      </c>
      <c r="FN129" s="40">
        <f t="shared" si="81"/>
        <v>101.38494666666668</v>
      </c>
      <c r="FO129" s="4">
        <v>105</v>
      </c>
      <c r="FP129" s="40">
        <f t="shared" si="82"/>
        <v>3.6150533333333215</v>
      </c>
      <c r="FQ129" s="41">
        <v>0.72224078947368431</v>
      </c>
      <c r="FR129" s="41">
        <v>0.50871710526315783</v>
      </c>
      <c r="FS129" s="41">
        <v>0.39133815789473675</v>
      </c>
      <c r="FT129" s="41">
        <v>0.69039736842105259</v>
      </c>
      <c r="FU129" s="41">
        <v>0.40321710526315785</v>
      </c>
      <c r="FV129" s="41">
        <v>0.2606184210526315</v>
      </c>
      <c r="FW129" s="41">
        <v>0.2835346842105263</v>
      </c>
      <c r="FX129" s="41">
        <v>0.26264805263157914</v>
      </c>
      <c r="FY129" s="41">
        <v>0.2973792236842106</v>
      </c>
      <c r="FZ129" s="41">
        <v>0.27663375000000007</v>
      </c>
      <c r="GA129" s="41">
        <v>0.11643034210526311</v>
      </c>
      <c r="GB129" s="41">
        <v>0.13128614473684208</v>
      </c>
      <c r="GC129" s="41">
        <v>0.17290465789473689</v>
      </c>
      <c r="GD129" s="41">
        <v>0.46939281578947378</v>
      </c>
      <c r="GE129" s="41">
        <v>0.45155936842105243</v>
      </c>
      <c r="GF129" s="41">
        <v>0.14259868421052629</v>
      </c>
      <c r="GG129" s="41">
        <v>0.79518369736842098</v>
      </c>
      <c r="GH129" s="41">
        <v>0.71504630263157909</v>
      </c>
      <c r="GI129" s="41">
        <v>0.58163177631578966</v>
      </c>
      <c r="GJ129" s="41">
        <v>0.61132476315789475</v>
      </c>
      <c r="GK129" s="41">
        <v>0.64267103947368431</v>
      </c>
      <c r="GL129" s="41">
        <v>0.66802698684210504</v>
      </c>
      <c r="GM129" s="41">
        <v>20.052763157894741</v>
      </c>
      <c r="GN129" s="41">
        <v>23.831184210526313</v>
      </c>
      <c r="GO129" s="41">
        <v>24.61578947368422</v>
      </c>
      <c r="GP129" s="41">
        <v>25.264342105263161</v>
      </c>
      <c r="GQ129" s="41">
        <f t="shared" si="83"/>
        <v>4.5630263157894788</v>
      </c>
      <c r="GR129" s="40">
        <v>39.543421052631587</v>
      </c>
      <c r="GS129" s="40">
        <f t="shared" si="84"/>
        <v>100.44028947368423</v>
      </c>
      <c r="GT129" s="4">
        <v>104</v>
      </c>
      <c r="GU129" s="41">
        <f t="shared" si="85"/>
        <v>3.5597105263157687</v>
      </c>
      <c r="GV129" s="41">
        <v>0.74706379310344839</v>
      </c>
      <c r="GW129" s="41">
        <v>0.51244999999999996</v>
      </c>
      <c r="GX129" s="41">
        <v>0.36025862068965525</v>
      </c>
      <c r="GY129" s="41">
        <v>0.71941724137931018</v>
      </c>
      <c r="GZ129" s="41">
        <v>0.37896206896551732</v>
      </c>
      <c r="HA129" s="41">
        <v>0.2535189655172414</v>
      </c>
      <c r="HB129" s="41">
        <v>0.32691518965517241</v>
      </c>
      <c r="HC129" s="41">
        <v>0.31012025862068959</v>
      </c>
      <c r="HD129" s="41">
        <v>0.35017427586206901</v>
      </c>
      <c r="HE129" s="41">
        <v>0.33366451724137941</v>
      </c>
      <c r="HF129" s="41">
        <v>0.15061703448275859</v>
      </c>
      <c r="HG129" s="41">
        <v>0.17615117241379313</v>
      </c>
      <c r="HH129" s="41">
        <v>0.18573782758620688</v>
      </c>
      <c r="HI129" s="41">
        <v>0.49310532758620684</v>
      </c>
      <c r="HJ129" s="41">
        <v>0.47882332758620677</v>
      </c>
      <c r="HK129" s="41">
        <v>0.12544310344827583</v>
      </c>
      <c r="HL129" s="41">
        <v>0.97987913793103454</v>
      </c>
      <c r="HM129" s="41">
        <v>0.90628015517241378</v>
      </c>
      <c r="HN129" s="41">
        <v>0.53148634482758628</v>
      </c>
      <c r="HO129" s="41">
        <v>0.5697253448275863</v>
      </c>
      <c r="HP129" s="41">
        <v>0.60431091379310364</v>
      </c>
      <c r="HQ129" s="41">
        <v>0.63669560344827592</v>
      </c>
      <c r="HR129" s="41">
        <v>16.57</v>
      </c>
      <c r="HS129" s="41">
        <v>19.829827586206896</v>
      </c>
      <c r="HT129" s="41">
        <v>20.459137931034483</v>
      </c>
      <c r="HU129" s="41">
        <v>20.89293103448275</v>
      </c>
      <c r="HV129" s="41">
        <f t="shared" si="86"/>
        <v>3.8891379310344831</v>
      </c>
      <c r="HW129" s="41">
        <v>39.411896551724141</v>
      </c>
      <c r="HX129" s="41">
        <f t="shared" si="87"/>
        <v>100.10621724137931</v>
      </c>
      <c r="HY129" s="4">
        <v>106</v>
      </c>
      <c r="HZ129" s="40">
        <f t="shared" si="88"/>
        <v>5.8937827586206879</v>
      </c>
      <c r="IA129" s="41">
        <v>0.70673064516129069</v>
      </c>
      <c r="IB129" s="41">
        <v>0.41870806451612913</v>
      </c>
      <c r="IC129" s="41">
        <v>0.25754999999999989</v>
      </c>
      <c r="ID129" s="41">
        <v>0.65285161290322613</v>
      </c>
      <c r="IE129" s="41">
        <v>0.28565161290322594</v>
      </c>
      <c r="IF129" s="41">
        <v>0.18901290322580649</v>
      </c>
      <c r="IG129" s="41">
        <v>0.42451064516129022</v>
      </c>
      <c r="IH129" s="41">
        <v>0.39179345161290335</v>
      </c>
      <c r="II129" s="41">
        <v>0.46701887096774175</v>
      </c>
      <c r="IJ129" s="41">
        <v>0.43575612903225797</v>
      </c>
      <c r="IK129" s="41">
        <v>0.19029966129032261</v>
      </c>
      <c r="IL129" s="41">
        <v>0.2410268064516129</v>
      </c>
      <c r="IM129" s="41">
        <v>0.25556472580645156</v>
      </c>
      <c r="IN129" s="41">
        <v>0.57797722580645172</v>
      </c>
      <c r="IO129" s="41">
        <v>0.55119479032258056</v>
      </c>
      <c r="IP129" s="41">
        <v>9.6638709677419374E-2</v>
      </c>
      <c r="IQ129" s="41">
        <v>1.4972326451612901</v>
      </c>
      <c r="IR129" s="41">
        <v>1.3050345483870966</v>
      </c>
      <c r="IS129" s="41">
        <v>0.54870450000000004</v>
      </c>
      <c r="IT129" s="41">
        <v>0.60500048387096761</v>
      </c>
      <c r="IU129" s="41">
        <v>0.64026020967741926</v>
      </c>
      <c r="IV129" s="41">
        <v>0.68511312903225829</v>
      </c>
      <c r="IW129" s="41">
        <v>20.945161290322584</v>
      </c>
      <c r="IX129" s="41">
        <v>20.195322580645161</v>
      </c>
      <c r="IY129" s="41">
        <v>20.976612903225796</v>
      </c>
      <c r="IZ129" s="41">
        <v>21.599193548387102</v>
      </c>
      <c r="JA129" s="41">
        <f t="shared" si="89"/>
        <v>3.1451612903211412E-2</v>
      </c>
      <c r="JB129" s="41">
        <v>41.781451612903219</v>
      </c>
      <c r="JC129" s="41">
        <f t="shared" si="90"/>
        <v>106.12488709677417</v>
      </c>
      <c r="JD129" s="41">
        <v>112</v>
      </c>
      <c r="JE129" s="41">
        <f t="shared" si="91"/>
        <v>5.8751129032258262</v>
      </c>
      <c r="JF129" s="41">
        <v>0.62270588235294111</v>
      </c>
      <c r="JG129" s="41">
        <v>0.32684313725490205</v>
      </c>
      <c r="JH129" s="41">
        <v>0.15853725490196077</v>
      </c>
      <c r="JI129" s="41">
        <v>0.56442156862745096</v>
      </c>
      <c r="JJ129" s="41">
        <v>0.18693725490196078</v>
      </c>
      <c r="JK129" s="41">
        <v>0.13137450980392157</v>
      </c>
      <c r="JL129" s="41">
        <v>0.53866486274509795</v>
      </c>
      <c r="JM129" s="41">
        <v>0.50304833333333343</v>
      </c>
      <c r="JN129" s="41">
        <v>0.59483827450980375</v>
      </c>
      <c r="JO129" s="41">
        <v>0.5622078431372548</v>
      </c>
      <c r="JP129" s="41">
        <v>0.27418900000000007</v>
      </c>
      <c r="JQ129" s="41">
        <v>0.34969999999999996</v>
      </c>
      <c r="JR129" s="41">
        <v>0.3112173725490196</v>
      </c>
      <c r="JS129" s="41">
        <v>0.65137203921568643</v>
      </c>
      <c r="JT129" s="41">
        <v>0.62214301960784302</v>
      </c>
      <c r="JU129" s="41">
        <v>5.5562745098039205E-2</v>
      </c>
      <c r="JV129" s="41">
        <v>2.3726574901960786</v>
      </c>
      <c r="JW129" s="41">
        <v>2.0548804117647057</v>
      </c>
      <c r="JX129" s="41">
        <v>0.52281807843137251</v>
      </c>
      <c r="JY129" s="41">
        <v>0.57789586274509785</v>
      </c>
      <c r="JZ129" s="41">
        <v>0.63528501960784334</v>
      </c>
      <c r="KA129" s="41">
        <v>0.67717156862745087</v>
      </c>
      <c r="KB129" s="41">
        <v>22.567843137254908</v>
      </c>
      <c r="KC129" s="41">
        <v>17.83235294117647</v>
      </c>
      <c r="KD129" s="41">
        <v>18.906078431372553</v>
      </c>
      <c r="KE129" s="41">
        <v>18.528431372549022</v>
      </c>
      <c r="KF129" s="41">
        <f t="shared" si="92"/>
        <v>-3.661764705882355</v>
      </c>
      <c r="KG129" s="41">
        <v>43.42921568627451</v>
      </c>
      <c r="KH129" s="41">
        <f t="shared" si="93"/>
        <v>110.31020784313726</v>
      </c>
      <c r="KI129" s="41">
        <v>120</v>
      </c>
      <c r="KJ129" s="41">
        <f t="shared" si="94"/>
        <v>9.6897921568627368</v>
      </c>
      <c r="KK129" s="41">
        <v>0.38788749999999994</v>
      </c>
      <c r="KL129" s="41">
        <v>0.17485937499999998</v>
      </c>
      <c r="KM129" s="41">
        <v>6.397499999999999E-2</v>
      </c>
      <c r="KN129" s="41">
        <v>0.34981875000000001</v>
      </c>
      <c r="KO129" s="41">
        <v>8.5521875000000011E-2</v>
      </c>
      <c r="KP129" s="41">
        <v>6.512187500000001E-2</v>
      </c>
      <c r="KQ129" s="41">
        <v>0.63764596875000001</v>
      </c>
      <c r="KR129" s="41">
        <v>0.60655837499999987</v>
      </c>
      <c r="KS129" s="41">
        <v>0.71629728124999992</v>
      </c>
      <c r="KT129" s="41">
        <v>0.69069087499999982</v>
      </c>
      <c r="KU129" s="41">
        <v>0.34311162500000003</v>
      </c>
      <c r="KV129" s="41">
        <v>0.4649355937500001</v>
      </c>
      <c r="KW129" s="41">
        <v>0.37744378125</v>
      </c>
      <c r="KX129" s="41">
        <v>0.711630875</v>
      </c>
      <c r="KY129" s="41">
        <v>0.68568425000000011</v>
      </c>
      <c r="KZ129" s="41">
        <v>2.0400000000000001E-2</v>
      </c>
      <c r="LA129" s="41">
        <v>3.5528333437499997</v>
      </c>
      <c r="LB129" s="41">
        <v>3.10581190625</v>
      </c>
      <c r="LC129" s="41">
        <v>0.52670853125000017</v>
      </c>
      <c r="LD129" s="41">
        <v>0.59125065625000006</v>
      </c>
      <c r="LE129" s="41">
        <v>0.65549078124999993</v>
      </c>
      <c r="LF129" s="41">
        <v>0.70242781250000008</v>
      </c>
      <c r="LG129" s="41">
        <v>19.856875000000006</v>
      </c>
      <c r="LH129" s="41">
        <v>17.182812500000001</v>
      </c>
      <c r="LI129" s="41">
        <v>17.491250000000001</v>
      </c>
      <c r="LJ129" s="41">
        <v>17.226249999999997</v>
      </c>
      <c r="LK129" s="41">
        <f t="shared" si="95"/>
        <v>-2.365625000000005</v>
      </c>
      <c r="LL129" s="41">
        <v>56.823749999999997</v>
      </c>
      <c r="LM129" s="41">
        <f t="shared" si="96"/>
        <v>144.332325</v>
      </c>
      <c r="LN129" s="41">
        <v>150</v>
      </c>
      <c r="LO129" s="41">
        <f t="shared" si="97"/>
        <v>5.6676750000000027</v>
      </c>
      <c r="LP129" s="41">
        <v>0.42688684210526312</v>
      </c>
      <c r="LQ129" s="41">
        <v>0.16434210526315787</v>
      </c>
      <c r="LR129" s="41">
        <v>4.0194736842105255E-2</v>
      </c>
      <c r="LS129" s="41">
        <v>0.38629999999999998</v>
      </c>
      <c r="LT129" s="41">
        <v>6.5278947368421034E-2</v>
      </c>
      <c r="LU129" s="41">
        <v>5.69263157894737E-2</v>
      </c>
      <c r="LV129" s="41">
        <v>0.73382157894736844</v>
      </c>
      <c r="LW129" s="41">
        <v>0.71015228947368414</v>
      </c>
      <c r="LX129" s="41">
        <v>0.82749968421052633</v>
      </c>
      <c r="LY129" s="41">
        <v>0.81129636842105268</v>
      </c>
      <c r="LZ129" s="41">
        <v>0.43117157894736846</v>
      </c>
      <c r="MA129" s="41">
        <v>0.60715286842105265</v>
      </c>
      <c r="MB129" s="41">
        <v>0.44287742105263161</v>
      </c>
      <c r="MC129" s="41">
        <v>0.76410897368421071</v>
      </c>
      <c r="MD129" s="41">
        <v>0.7427527368421053</v>
      </c>
      <c r="ME129" s="41">
        <v>8.3526315789473667E-3</v>
      </c>
      <c r="MF129" s="41">
        <v>5.5574490000000019</v>
      </c>
      <c r="MG129" s="41">
        <v>4.9336391842105272</v>
      </c>
      <c r="MH129" s="41">
        <v>0.53511786842105258</v>
      </c>
      <c r="MI129" s="41">
        <v>0.6032204736842105</v>
      </c>
      <c r="MJ129" s="41">
        <v>0.6771341315789472</v>
      </c>
      <c r="MK129" s="41">
        <v>0.72437776315789471</v>
      </c>
      <c r="ML129" s="41">
        <v>23.460526315789469</v>
      </c>
      <c r="MM129" s="41">
        <v>19.626578947368422</v>
      </c>
      <c r="MN129" s="41">
        <v>20.127105263157897</v>
      </c>
      <c r="MO129" s="41">
        <v>20.638421052631585</v>
      </c>
      <c r="MP129" s="41">
        <f t="shared" si="98"/>
        <v>-3.3334210526315715</v>
      </c>
      <c r="MQ129" s="41">
        <v>63.998947368421064</v>
      </c>
      <c r="MR129" s="41">
        <f t="shared" si="99"/>
        <v>162.55732631578951</v>
      </c>
      <c r="MS129" s="41">
        <v>150</v>
      </c>
      <c r="MT129" s="41">
        <f t="shared" si="100"/>
        <v>-12.55732631578951</v>
      </c>
      <c r="MU129" s="41">
        <v>0.39289531250000015</v>
      </c>
      <c r="MV129" s="41">
        <v>0.148721875</v>
      </c>
      <c r="MW129" s="41">
        <v>3.5928124999999984E-2</v>
      </c>
      <c r="MX129" s="41">
        <v>0.3485421875000001</v>
      </c>
      <c r="MY129" s="41">
        <v>5.8601562499999989E-2</v>
      </c>
      <c r="MZ129" s="41">
        <v>4.8106249999999996E-2</v>
      </c>
      <c r="NA129" s="41">
        <v>0.73994939062499998</v>
      </c>
      <c r="NB129" s="41">
        <v>0.71169987499999987</v>
      </c>
      <c r="NC129" s="41">
        <v>0.832506296875</v>
      </c>
      <c r="ND129" s="41">
        <v>0.81316878125000003</v>
      </c>
      <c r="NE129" s="41">
        <v>0.43492287499999993</v>
      </c>
      <c r="NF129" s="41">
        <v>0.61129106250000009</v>
      </c>
      <c r="NG129" s="41">
        <v>0.4502422499999999</v>
      </c>
      <c r="NH129" s="41">
        <v>0.78164123437500022</v>
      </c>
      <c r="NI129" s="41">
        <v>0.75733198437499993</v>
      </c>
      <c r="NJ129" s="41">
        <v>1.0495312499999998E-2</v>
      </c>
      <c r="NK129" s="41">
        <v>5.7525263125000006</v>
      </c>
      <c r="NL129" s="41">
        <v>4.9893076249999995</v>
      </c>
      <c r="NM129" s="41">
        <v>0.5410618437500001</v>
      </c>
      <c r="NN129" s="41">
        <v>0.60862481249999978</v>
      </c>
      <c r="NO129" s="41">
        <v>0.68312909374999997</v>
      </c>
      <c r="NP129" s="41">
        <v>0.7297875156250001</v>
      </c>
      <c r="NQ129" s="41">
        <v>23.239531250000017</v>
      </c>
      <c r="NR129" s="41">
        <v>20.408750000000001</v>
      </c>
      <c r="NS129" s="41">
        <v>20.717187500000005</v>
      </c>
      <c r="NT129" s="41">
        <v>21.430624999999999</v>
      </c>
      <c r="NU129" s="41">
        <f t="shared" si="101"/>
        <v>-2.5223437500000117</v>
      </c>
      <c r="NV129" s="41">
        <v>71.692031250000028</v>
      </c>
      <c r="NW129" s="41">
        <f t="shared" si="102"/>
        <v>182.09775937500007</v>
      </c>
      <c r="NX129" s="41">
        <v>174</v>
      </c>
      <c r="NY129" s="41">
        <f t="shared" si="103"/>
        <v>-8.0977593750000665</v>
      </c>
      <c r="NZ129" s="41">
        <v>0.36796764705882351</v>
      </c>
      <c r="OA129" s="41">
        <v>0.13940588235294119</v>
      </c>
      <c r="OB129" s="41">
        <v>3.1597058823529409E-2</v>
      </c>
      <c r="OC129" s="41">
        <v>0.33132941176470582</v>
      </c>
      <c r="OD129" s="41">
        <v>5.1226470588235304E-2</v>
      </c>
      <c r="OE129" s="41">
        <v>4.3405882352941176E-2</v>
      </c>
      <c r="OF129" s="41">
        <v>0.75502870588235327</v>
      </c>
      <c r="OG129" s="41">
        <v>0.73173144117647049</v>
      </c>
      <c r="OH129" s="41">
        <v>0.84152835294117634</v>
      </c>
      <c r="OI129" s="41">
        <v>0.82562435294117631</v>
      </c>
      <c r="OJ129" s="41">
        <v>0.46238167647058814</v>
      </c>
      <c r="OK129" s="41">
        <v>0.63031173529411755</v>
      </c>
      <c r="OL129" s="41">
        <v>0.44966432352941177</v>
      </c>
      <c r="OM129" s="41">
        <v>0.7890238823529413</v>
      </c>
      <c r="ON129" s="41">
        <v>0.76843950000000005</v>
      </c>
      <c r="OO129" s="41">
        <v>7.8205882352941191E-3</v>
      </c>
      <c r="OP129" s="41">
        <v>6.2094473235294103</v>
      </c>
      <c r="OQ129" s="41">
        <v>5.4923644705882353</v>
      </c>
      <c r="OR129" s="41">
        <v>0.53426785294117651</v>
      </c>
      <c r="OS129" s="41">
        <v>0.59543432352941172</v>
      </c>
      <c r="OT129" s="41">
        <v>0.67816620588235288</v>
      </c>
      <c r="OU129" s="41">
        <v>0.72037767647058815</v>
      </c>
      <c r="OV129" s="41">
        <v>15.046470588235294</v>
      </c>
      <c r="OW129" s="41">
        <v>11.707941176470586</v>
      </c>
      <c r="OX129" s="41">
        <v>11.98764705882353</v>
      </c>
      <c r="OY129" s="41">
        <v>12.252352941176472</v>
      </c>
      <c r="OZ129" s="41">
        <f t="shared" si="104"/>
        <v>-3.0588235294117645</v>
      </c>
      <c r="PA129" s="41">
        <v>39.012058823529422</v>
      </c>
      <c r="PB129" s="41">
        <f t="shared" si="105"/>
        <v>99.090629411764738</v>
      </c>
      <c r="PC129" s="41">
        <v>184</v>
      </c>
      <c r="PD129" s="41">
        <f t="shared" si="106"/>
        <v>84.909370588235262</v>
      </c>
      <c r="PE129" s="41">
        <v>0.40610410958904125</v>
      </c>
      <c r="PF129" s="41">
        <v>0.12788082191780822</v>
      </c>
      <c r="PG129" s="41">
        <v>4.1354794520547945E-2</v>
      </c>
      <c r="PH129" s="41">
        <v>0.35808493150684939</v>
      </c>
      <c r="PI129" s="41">
        <v>5.7968493150684947E-2</v>
      </c>
      <c r="PJ129" s="41">
        <v>5.2675342465753436E-2</v>
      </c>
      <c r="PK129" s="41">
        <v>0.75002297260273953</v>
      </c>
      <c r="PL129" s="41">
        <v>0.72117732876712326</v>
      </c>
      <c r="PM129" s="41">
        <v>0.81501426027397272</v>
      </c>
      <c r="PN129" s="41">
        <v>0.79281193150684925</v>
      </c>
      <c r="PO129" s="41">
        <v>0.3759719178082192</v>
      </c>
      <c r="PP129" s="41">
        <v>0.51109723287671216</v>
      </c>
      <c r="PQ129" s="41">
        <v>0.52072778082191806</v>
      </c>
      <c r="PR129" s="41">
        <v>0.77027499999999993</v>
      </c>
      <c r="PS129" s="41">
        <v>0.74351715068493129</v>
      </c>
      <c r="PT129" s="41">
        <v>5.2931506849315082E-3</v>
      </c>
      <c r="PU129" s="41">
        <v>6.0222294657534245</v>
      </c>
      <c r="PV129" s="41">
        <v>5.1948692054794527</v>
      </c>
      <c r="PW129" s="41">
        <v>0.63883523287671218</v>
      </c>
      <c r="PX129" s="41">
        <v>0.69417063013698621</v>
      </c>
      <c r="PY129" s="41">
        <v>0.76215697260273962</v>
      </c>
      <c r="PZ129" s="41">
        <v>0.79854917808219184</v>
      </c>
      <c r="QA129" s="41">
        <v>23.219863013698632</v>
      </c>
      <c r="QB129" s="41">
        <v>19.102191780821911</v>
      </c>
      <c r="QC129" s="41">
        <v>19.226575342465747</v>
      </c>
      <c r="QD129" s="41">
        <v>19.067123287671222</v>
      </c>
      <c r="QE129" s="41">
        <f t="shared" si="107"/>
        <v>-3.9932876712328849</v>
      </c>
      <c r="QF129" s="41">
        <v>63.456712328767125</v>
      </c>
      <c r="QG129" s="41">
        <f t="shared" si="108"/>
        <v>161.18004931506849</v>
      </c>
      <c r="QH129" s="41">
        <v>185</v>
      </c>
      <c r="QI129" s="41">
        <f t="shared" si="109"/>
        <v>23.819950684931513</v>
      </c>
      <c r="QJ129" s="41">
        <v>0.37277096774193552</v>
      </c>
      <c r="QK129" s="41">
        <v>0.16308387096774188</v>
      </c>
      <c r="QL129" s="41">
        <v>4.6512903225806458E-2</v>
      </c>
      <c r="QM129" s="41">
        <v>0.26555806451612907</v>
      </c>
      <c r="QN129" s="41">
        <v>5.644193548387097E-2</v>
      </c>
      <c r="QO129" s="41">
        <v>5.7432258064516135E-2</v>
      </c>
      <c r="QP129" s="41">
        <v>0.73632787096774188</v>
      </c>
      <c r="QQ129" s="41">
        <v>0.64948361290322576</v>
      </c>
      <c r="QR129" s="41">
        <v>0.77694880645161302</v>
      </c>
      <c r="QS129" s="41">
        <v>0.70172712903225809</v>
      </c>
      <c r="QT129" s="41">
        <v>0.48460861290322588</v>
      </c>
      <c r="QU129" s="41">
        <v>0.55454125806451582</v>
      </c>
      <c r="QV129" s="41">
        <v>0.39125825806451614</v>
      </c>
      <c r="QW129" s="41">
        <v>0.73187345161290318</v>
      </c>
      <c r="QX129" s="41">
        <v>0.64453138709677404</v>
      </c>
      <c r="QY129" s="41">
        <v>-9.9032258064516115E-4</v>
      </c>
      <c r="QZ129" s="41">
        <v>5.6138169354838725</v>
      </c>
      <c r="RA129" s="41">
        <v>3.7199324838709686</v>
      </c>
      <c r="RB129" s="41">
        <v>0.50378377419354825</v>
      </c>
      <c r="RC129" s="41">
        <v>0.53145587096774194</v>
      </c>
      <c r="RD129" s="41">
        <v>0.64290709677419355</v>
      </c>
      <c r="RE129" s="41">
        <v>0.66276390322580636</v>
      </c>
      <c r="RF129" s="41">
        <v>24.883548387096784</v>
      </c>
      <c r="RG129" s="41">
        <v>21.024516129032257</v>
      </c>
      <c r="RH129" s="41">
        <v>21.635806451612911</v>
      </c>
      <c r="RI129" s="41">
        <v>21.988064516129032</v>
      </c>
      <c r="RJ129" s="41">
        <f t="shared" si="110"/>
        <v>-3.247741935483873</v>
      </c>
      <c r="RK129" s="41">
        <v>51.719677419354838</v>
      </c>
      <c r="RL129" s="41">
        <f t="shared" si="111"/>
        <v>131.36798064516128</v>
      </c>
      <c r="RM129" s="41">
        <v>197</v>
      </c>
      <c r="RN129" s="41">
        <f t="shared" si="112"/>
        <v>65.632019354838718</v>
      </c>
      <c r="RO129" s="41">
        <v>0.35878529411764715</v>
      </c>
      <c r="RP129" s="41">
        <v>0.12107058823529411</v>
      </c>
      <c r="RQ129" s="41">
        <v>3.7911764705882367E-2</v>
      </c>
      <c r="RR129" s="41">
        <v>0.24829117647058818</v>
      </c>
      <c r="RS129" s="41">
        <v>5.3029411764705894E-2</v>
      </c>
      <c r="RT129" s="41">
        <v>5.1617647058823525E-2</v>
      </c>
      <c r="RU129" s="41">
        <v>0.74171547058823517</v>
      </c>
      <c r="RV129" s="41">
        <v>0.64785397058823524</v>
      </c>
      <c r="RW129" s="41">
        <v>0.80808605882352957</v>
      </c>
      <c r="RX129" s="41">
        <v>0.7346479411764707</v>
      </c>
      <c r="RY129" s="41">
        <v>0.38887991176470593</v>
      </c>
      <c r="RZ129" s="41">
        <v>0.52126673529411771</v>
      </c>
      <c r="SA129" s="41">
        <v>0.49553152941176476</v>
      </c>
      <c r="SB129" s="41">
        <v>0.74767894117647071</v>
      </c>
      <c r="SC129" s="41">
        <v>0.65554797058823522</v>
      </c>
      <c r="SD129" s="41">
        <v>1.4117647058823528E-3</v>
      </c>
      <c r="SE129" s="41">
        <v>5.7883642058823526</v>
      </c>
      <c r="SF129" s="41">
        <v>3.6973178235294113</v>
      </c>
      <c r="SG129" s="41">
        <v>0.61342182352941166</v>
      </c>
      <c r="SH129" s="41">
        <v>0.66843382352941172</v>
      </c>
      <c r="SI129" s="41">
        <v>0.7410020882352939</v>
      </c>
      <c r="SJ129" s="41">
        <v>0.77775082352941172</v>
      </c>
      <c r="SK129" s="41">
        <v>27.751764705882358</v>
      </c>
      <c r="SL129" s="41">
        <v>24.009117647058822</v>
      </c>
      <c r="SM129" s="41">
        <v>24.265294117647063</v>
      </c>
      <c r="SN129" s="41">
        <v>24.695294117647059</v>
      </c>
      <c r="SO129" s="41">
        <f t="shared" si="113"/>
        <v>-3.4864705882352958</v>
      </c>
      <c r="SP129" s="42">
        <v>61.599411764705899</v>
      </c>
      <c r="SQ129" s="42">
        <f t="shared" si="114"/>
        <v>156.46250588235299</v>
      </c>
      <c r="SR129" s="42">
        <v>202.5</v>
      </c>
      <c r="SS129" s="42">
        <f t="shared" si="115"/>
        <v>46.037494117647014</v>
      </c>
      <c r="ST129" s="41">
        <v>0.333011475409836</v>
      </c>
      <c r="SU129" s="41">
        <v>0.1213967213114754</v>
      </c>
      <c r="SV129" s="41">
        <v>5.0642622950819657E-2</v>
      </c>
      <c r="SW129" s="41">
        <v>0.23893278688524588</v>
      </c>
      <c r="SX129" s="41">
        <v>5.9581967213114748E-2</v>
      </c>
      <c r="SY129" s="41">
        <v>5.1740983606557371E-2</v>
      </c>
      <c r="SZ129" s="41">
        <v>0.69573229508196743</v>
      </c>
      <c r="TA129" s="41">
        <v>0.60117370491803279</v>
      </c>
      <c r="TB129" s="41">
        <v>0.73508914754098387</v>
      </c>
      <c r="TC129" s="41">
        <v>0.6497701475409835</v>
      </c>
      <c r="TD129" s="41">
        <v>0.34163621311475412</v>
      </c>
      <c r="TE129" s="41">
        <v>0.4103190327868852</v>
      </c>
      <c r="TF129" s="41">
        <v>0.4653665901639345</v>
      </c>
      <c r="TG129" s="41">
        <v>0.73030898360655738</v>
      </c>
      <c r="TH129" s="41">
        <v>0.64411037704918039</v>
      </c>
      <c r="TI129" s="41">
        <v>7.8409836065573765E-3</v>
      </c>
      <c r="TJ129" s="41">
        <v>4.6417102622950814</v>
      </c>
      <c r="TK129" s="41">
        <v>3.0406339180327873</v>
      </c>
      <c r="TL129" s="41">
        <v>0.63387336065573752</v>
      </c>
      <c r="TM129" s="41">
        <v>0.66912154098360654</v>
      </c>
      <c r="TN129" s="41">
        <v>0.74955078688524612</v>
      </c>
      <c r="TO129" s="41">
        <v>0.77378831147540961</v>
      </c>
      <c r="TP129" s="41">
        <v>30.207540983606567</v>
      </c>
      <c r="TQ129" s="41">
        <v>27.813114754098354</v>
      </c>
      <c r="TR129" s="41">
        <v>28.141147540983614</v>
      </c>
      <c r="TS129" s="41">
        <v>27.785409836065583</v>
      </c>
      <c r="TT129" s="41">
        <f t="shared" si="127"/>
        <v>-2.0663934426229531</v>
      </c>
      <c r="TU129" s="41">
        <v>64.461311475409815</v>
      </c>
      <c r="TV129" s="41">
        <f t="shared" si="128"/>
        <v>163.73173114754093</v>
      </c>
      <c r="TW129" s="41">
        <v>207</v>
      </c>
      <c r="TX129" s="41">
        <f t="shared" si="129"/>
        <v>43.268268852459073</v>
      </c>
      <c r="TY129" s="41">
        <v>0.33027333333333331</v>
      </c>
      <c r="TZ129" s="41">
        <v>0.1241</v>
      </c>
      <c r="UA129" s="41">
        <v>5.5739999999999998E-2</v>
      </c>
      <c r="UB129" s="41">
        <v>0.22578000000000001</v>
      </c>
      <c r="UC129" s="41">
        <v>6.7773333333333338E-2</v>
      </c>
      <c r="UD129" s="41">
        <v>5.6550000000000003E-2</v>
      </c>
      <c r="UE129" s="41">
        <v>0.65882739999999995</v>
      </c>
      <c r="UF129" s="41">
        <v>0.53814470000000003</v>
      </c>
      <c r="UG129" s="41">
        <v>0.71014920000000004</v>
      </c>
      <c r="UH129" s="41">
        <v>0.60277153333333322</v>
      </c>
      <c r="UI129" s="41">
        <v>0.29391006666666669</v>
      </c>
      <c r="UJ129" s="41">
        <v>0.38027989999999989</v>
      </c>
      <c r="UK129" s="41">
        <v>0.45302093333333343</v>
      </c>
      <c r="UL129" s="41">
        <v>0.70657923333333317</v>
      </c>
      <c r="UM129" s="41">
        <v>0.59835983333333342</v>
      </c>
      <c r="UN129" s="41">
        <v>1.1223333333333332E-2</v>
      </c>
      <c r="UO129" s="41">
        <v>3.9027773000000017</v>
      </c>
      <c r="UP129" s="41">
        <v>2.3482026333333335</v>
      </c>
      <c r="UQ129" s="41">
        <v>0.63859753333333324</v>
      </c>
      <c r="UR129" s="41">
        <v>0.68822286666666666</v>
      </c>
      <c r="US129" s="41">
        <v>0.75094963333333331</v>
      </c>
      <c r="UT129" s="41">
        <v>0.78507486666666693</v>
      </c>
      <c r="UU129" s="41">
        <v>32.675333333333334</v>
      </c>
      <c r="UV129" s="41">
        <v>27.556333333333331</v>
      </c>
      <c r="UW129" s="41">
        <v>27.818333333333332</v>
      </c>
      <c r="UX129" s="41">
        <v>28.147666666666659</v>
      </c>
      <c r="UY129" s="41">
        <f t="shared" si="116"/>
        <v>-4.8570000000000029</v>
      </c>
      <c r="UZ129" s="42">
        <v>75.988999999999976</v>
      </c>
      <c r="VA129" s="42">
        <f t="shared" si="117"/>
        <v>193.01205999999993</v>
      </c>
      <c r="VB129" s="42">
        <v>206</v>
      </c>
      <c r="VC129" s="42">
        <f t="shared" si="118"/>
        <v>12.987940000000066</v>
      </c>
      <c r="VD129" s="41">
        <f t="shared" si="124"/>
        <v>21.12564283044733</v>
      </c>
      <c r="VE129" s="41">
        <f t="shared" si="125"/>
        <v>21.649003963320151</v>
      </c>
      <c r="VF129" s="41">
        <f t="shared" si="130"/>
        <v>3.2280096951877328</v>
      </c>
    </row>
    <row r="130" spans="1:578" x14ac:dyDescent="0.25">
      <c r="A130" s="4">
        <v>3</v>
      </c>
      <c r="B130" s="4">
        <v>13</v>
      </c>
      <c r="C130" s="28">
        <v>1309</v>
      </c>
      <c r="D130" s="9">
        <v>25</v>
      </c>
      <c r="E130" s="58">
        <v>-9999</v>
      </c>
      <c r="F130" s="4">
        <v>9</v>
      </c>
      <c r="G130" s="4">
        <v>48.8</v>
      </c>
      <c r="H130" s="40">
        <v>509.33987341772149</v>
      </c>
      <c r="I130" s="40">
        <f t="shared" si="73"/>
        <v>558.13987341772145</v>
      </c>
      <c r="J130" s="41">
        <f t="shared" si="74"/>
        <v>1.1543740918670558</v>
      </c>
      <c r="K130" s="4" t="s">
        <v>7</v>
      </c>
      <c r="L130" s="42">
        <v>150</v>
      </c>
      <c r="M130" s="42">
        <f t="shared" ref="M130:M161" si="131">L130*1.12</f>
        <v>168.00000000000003</v>
      </c>
      <c r="N130" s="42">
        <v>-9999</v>
      </c>
      <c r="O130" s="42">
        <v>-9999</v>
      </c>
      <c r="P130" s="42">
        <v>-9999</v>
      </c>
      <c r="Q130" s="42">
        <v>-9999</v>
      </c>
      <c r="R130" s="42">
        <v>-9999</v>
      </c>
      <c r="S130" s="42">
        <v>-9999</v>
      </c>
      <c r="T130" s="42">
        <v>-9999</v>
      </c>
      <c r="U130" s="42">
        <v>-9999</v>
      </c>
      <c r="V130" s="42">
        <v>-9999</v>
      </c>
      <c r="W130" s="42">
        <v>-9999</v>
      </c>
      <c r="X130" s="42">
        <v>-9999</v>
      </c>
      <c r="Y130" s="42">
        <v>-9999</v>
      </c>
      <c r="Z130" s="42">
        <v>-9999</v>
      </c>
      <c r="AA130" s="42">
        <v>-9999</v>
      </c>
      <c r="AB130" s="42">
        <v>-9999</v>
      </c>
      <c r="AC130" s="42">
        <v>-9999</v>
      </c>
      <c r="AD130" s="42">
        <v>-9999</v>
      </c>
      <c r="AE130" s="42">
        <v>-9999</v>
      </c>
      <c r="AF130" s="42">
        <v>-9999</v>
      </c>
      <c r="AG130" s="4">
        <v>8.5</v>
      </c>
      <c r="AH130" s="4">
        <v>7.2</v>
      </c>
      <c r="AI130" s="4">
        <v>0.46</v>
      </c>
      <c r="AJ130" s="4" t="s">
        <v>38</v>
      </c>
      <c r="AK130" s="42">
        <v>-9999</v>
      </c>
      <c r="AL130" s="4">
        <v>283</v>
      </c>
      <c r="AM130" s="4">
        <v>0.71</v>
      </c>
      <c r="AN130" s="4">
        <v>4243</v>
      </c>
      <c r="AO130" s="4">
        <v>229</v>
      </c>
      <c r="AP130" s="4">
        <v>256</v>
      </c>
      <c r="AQ130" s="4">
        <v>25</v>
      </c>
      <c r="AR130" s="4">
        <v>0</v>
      </c>
      <c r="AS130" s="4">
        <v>3</v>
      </c>
      <c r="AT130" s="4">
        <v>85</v>
      </c>
      <c r="AU130" s="4">
        <v>8</v>
      </c>
      <c r="AV130" s="4">
        <v>4</v>
      </c>
      <c r="AW130" s="4">
        <v>40</v>
      </c>
      <c r="AX130" s="4">
        <v>55</v>
      </c>
      <c r="AY130" s="42">
        <v>-9999</v>
      </c>
      <c r="AZ130" s="42">
        <v>-9999</v>
      </c>
      <c r="BA130" s="42">
        <v>-9999</v>
      </c>
      <c r="BB130" s="42">
        <v>-9999</v>
      </c>
      <c r="BC130" s="42">
        <v>-9999</v>
      </c>
      <c r="BD130" s="42">
        <v>-9999</v>
      </c>
      <c r="BE130" s="42">
        <v>-9999</v>
      </c>
      <c r="BF130" s="42">
        <v>-9999</v>
      </c>
      <c r="BG130" s="42">
        <v>-9999</v>
      </c>
      <c r="BH130" s="42">
        <v>-9999</v>
      </c>
      <c r="BI130" s="42">
        <v>-9999</v>
      </c>
      <c r="BJ130" s="42">
        <v>-9999</v>
      </c>
      <c r="BK130" s="42">
        <v>-9999</v>
      </c>
      <c r="BL130" s="42">
        <v>-9999</v>
      </c>
      <c r="BM130" s="42">
        <v>-9999</v>
      </c>
      <c r="BN130" s="42">
        <v>-9999</v>
      </c>
      <c r="BO130" s="42">
        <v>-9999</v>
      </c>
      <c r="BP130" s="42">
        <v>-9999</v>
      </c>
      <c r="BQ130" s="42">
        <v>-9999</v>
      </c>
      <c r="BR130" s="42">
        <v>-9999</v>
      </c>
      <c r="BS130" s="42">
        <v>-9999</v>
      </c>
      <c r="BT130" s="42">
        <v>-9999</v>
      </c>
      <c r="BU130" s="42">
        <v>-9999</v>
      </c>
      <c r="BV130" s="42">
        <v>-9999</v>
      </c>
      <c r="BW130" s="42">
        <v>-9999</v>
      </c>
      <c r="BX130" s="42">
        <v>-9999</v>
      </c>
      <c r="BY130" s="42">
        <v>-9999</v>
      </c>
      <c r="BZ130" s="42">
        <v>-9999</v>
      </c>
      <c r="CA130" s="42">
        <v>-9999</v>
      </c>
      <c r="CB130" s="42">
        <v>-9999</v>
      </c>
      <c r="CC130" s="42">
        <v>-9999</v>
      </c>
      <c r="CD130" s="8">
        <v>13.14</v>
      </c>
      <c r="CE130" s="25">
        <f t="shared" ref="CE130:CE160" si="132">(CD130/1000)*(10000/(0.5*2*0.15))</f>
        <v>876.00000000000011</v>
      </c>
      <c r="CF130" s="4">
        <v>3.71</v>
      </c>
      <c r="CG130" s="41">
        <f t="shared" si="121"/>
        <v>32.499600000000008</v>
      </c>
      <c r="CH130" s="37">
        <v>35.869999999999997</v>
      </c>
      <c r="CI130" s="25">
        <f>(CH130/1000)*(10000/(0.5*2*0.15))</f>
        <v>2391.3333333333335</v>
      </c>
      <c r="CJ130" s="43">
        <v>2.75</v>
      </c>
      <c r="CK130" s="41">
        <f>CI130*CJ130/100</f>
        <v>65.76166666666667</v>
      </c>
      <c r="CL130" s="38">
        <v>116.28</v>
      </c>
      <c r="CM130" s="25">
        <f>(CL130/1000)*(10000/(0.5*2*0.15))</f>
        <v>7752</v>
      </c>
      <c r="CN130" s="43">
        <v>1.84</v>
      </c>
      <c r="CO130" s="41">
        <f>CM130*CN130/100</f>
        <v>142.63679999999999</v>
      </c>
      <c r="CP130" s="38">
        <v>346.7</v>
      </c>
      <c r="CQ130" s="25">
        <f>(CP130/1000)*(10000/(0.5*2*0.15))</f>
        <v>23113.333333333336</v>
      </c>
      <c r="CR130" s="43">
        <v>1.1000000000000001</v>
      </c>
      <c r="CS130" s="41">
        <f>CQ130*CR130/100</f>
        <v>254.24666666666673</v>
      </c>
      <c r="CT130" s="8">
        <v>2343.1</v>
      </c>
      <c r="CU130" s="8">
        <v>4.1487068965517278</v>
      </c>
      <c r="CV130" s="8">
        <v>4.3148250000000008</v>
      </c>
      <c r="CW130" s="8">
        <v>5430.347696604148</v>
      </c>
      <c r="CX130" s="25">
        <f t="shared" si="126"/>
        <v>5430.347696604148</v>
      </c>
      <c r="CY130" s="25">
        <f t="shared" si="75"/>
        <v>5093.695652173913</v>
      </c>
      <c r="CZ130" s="25">
        <f>CX130/(CQ130)</f>
        <v>0.23494437683606059</v>
      </c>
      <c r="DA130" s="43">
        <v>2.0499999999999998</v>
      </c>
      <c r="DB130" s="41">
        <f t="shared" si="76"/>
        <v>111.32212778038502</v>
      </c>
      <c r="DC130" s="41">
        <v>66.400000000000006</v>
      </c>
      <c r="DD130" s="41">
        <v>1171</v>
      </c>
      <c r="DE130" s="41">
        <f t="shared" ref="DE130:DE181" si="133">(DC130*1000)/DD130</f>
        <v>56.703672075149441</v>
      </c>
      <c r="DF130" s="41">
        <v>7.5</v>
      </c>
      <c r="DG130" s="41">
        <v>0.81484324324324331</v>
      </c>
      <c r="DH130" s="41">
        <v>0.59499999999999997</v>
      </c>
      <c r="DI130" s="41">
        <v>0.50874054054054052</v>
      </c>
      <c r="DJ130" s="41">
        <v>0.77891621621621598</v>
      </c>
      <c r="DK130" s="41">
        <v>0.51776486486486462</v>
      </c>
      <c r="DL130" s="41">
        <v>0.32191891891891894</v>
      </c>
      <c r="DM130" s="41">
        <v>0.22266437837837841</v>
      </c>
      <c r="DN130" s="41">
        <v>0.20120613513513511</v>
      </c>
      <c r="DO130" s="41">
        <v>0.23050835135135136</v>
      </c>
      <c r="DP130" s="41">
        <v>0.20912402702702701</v>
      </c>
      <c r="DQ130" s="41">
        <v>7.0051486486486472E-2</v>
      </c>
      <c r="DR130" s="41">
        <v>7.8329675675675656E-2</v>
      </c>
      <c r="DS130" s="41">
        <v>0.15498105405405405</v>
      </c>
      <c r="DT130" s="41">
        <v>0.43288594594594587</v>
      </c>
      <c r="DU130" s="41">
        <v>0.41444943243243249</v>
      </c>
      <c r="DV130" s="41">
        <v>0.19584594594594595</v>
      </c>
      <c r="DW130" s="41">
        <v>0.57350578378378392</v>
      </c>
      <c r="DX130" s="41">
        <v>0.50412321621621614</v>
      </c>
      <c r="DY130" s="41">
        <v>0.66988291891891871</v>
      </c>
      <c r="DZ130" s="41">
        <v>0.69510254054054066</v>
      </c>
      <c r="EA130" s="41">
        <v>0.71338881081081085</v>
      </c>
      <c r="EB130" s="41">
        <v>0.73478997297297277</v>
      </c>
      <c r="EC130" s="41">
        <v>20.814594594594599</v>
      </c>
      <c r="ED130" s="41">
        <v>23.64</v>
      </c>
      <c r="EE130" s="41">
        <v>24.671081081081077</v>
      </c>
      <c r="EF130" s="41">
        <v>25.993513513513513</v>
      </c>
      <c r="EG130" s="41">
        <f t="shared" si="77"/>
        <v>3.8564864864864781</v>
      </c>
      <c r="EH130" s="41">
        <v>36.738378378378371</v>
      </c>
      <c r="EI130" s="42">
        <f t="shared" si="78"/>
        <v>93.31548108108106</v>
      </c>
      <c r="EJ130" s="4">
        <v>105</v>
      </c>
      <c r="EK130" s="40">
        <f t="shared" si="79"/>
        <v>11.68451891891894</v>
      </c>
      <c r="EL130" s="41">
        <v>0.74623076923076925</v>
      </c>
      <c r="EM130" s="41">
        <v>0.53021730769230757</v>
      </c>
      <c r="EN130" s="41">
        <v>0.43914423076923081</v>
      </c>
      <c r="EO130" s="41">
        <v>0.70552307692307692</v>
      </c>
      <c r="EP130" s="41">
        <v>0.45198269230769222</v>
      </c>
      <c r="EQ130" s="41">
        <v>0.28094615384615379</v>
      </c>
      <c r="ER130" s="41">
        <v>0.24549213461538461</v>
      </c>
      <c r="ES130" s="41">
        <v>0.21905217307692301</v>
      </c>
      <c r="ET130" s="41">
        <v>0.25852271153846151</v>
      </c>
      <c r="EU130" s="41">
        <v>0.23226426923076923</v>
      </c>
      <c r="EV130" s="41">
        <v>8.0310480769230766E-2</v>
      </c>
      <c r="EW130" s="41">
        <v>9.4157480769230778E-2</v>
      </c>
      <c r="EX130" s="41">
        <v>0.16846826923076921</v>
      </c>
      <c r="EY130" s="41">
        <v>0.45234773076923085</v>
      </c>
      <c r="EZ130" s="41">
        <v>0.42985876923076927</v>
      </c>
      <c r="FA130" s="41">
        <v>0.17103653846153846</v>
      </c>
      <c r="FB130" s="41">
        <v>0.65160875000000018</v>
      </c>
      <c r="FC130" s="41">
        <v>0.56162175000000003</v>
      </c>
      <c r="FD130" s="41">
        <v>0.65018086538461539</v>
      </c>
      <c r="FE130" s="41">
        <v>0.68614565384615389</v>
      </c>
      <c r="FF130" s="41">
        <v>0.69995548076923064</v>
      </c>
      <c r="FG130" s="41">
        <v>0.73047774999999993</v>
      </c>
      <c r="FH130" s="41">
        <v>19.849230769230765</v>
      </c>
      <c r="FI130" s="41">
        <v>22.44442307692308</v>
      </c>
      <c r="FJ130" s="41">
        <v>23.03576923076923</v>
      </c>
      <c r="FK130" s="41">
        <v>23.68057692307692</v>
      </c>
      <c r="FL130" s="41">
        <f t="shared" si="80"/>
        <v>3.1865384615384649</v>
      </c>
      <c r="FM130" s="41">
        <v>39.122884615384613</v>
      </c>
      <c r="FN130" s="40">
        <f t="shared" si="81"/>
        <v>99.37212692307692</v>
      </c>
      <c r="FO130" s="4">
        <v>105</v>
      </c>
      <c r="FP130" s="40">
        <f t="shared" si="82"/>
        <v>5.6278730769230805</v>
      </c>
      <c r="FQ130" s="41">
        <v>0.74416250000000006</v>
      </c>
      <c r="FR130" s="41">
        <v>0.52426944444444412</v>
      </c>
      <c r="FS130" s="41">
        <v>0.40848750000000006</v>
      </c>
      <c r="FT130" s="41">
        <v>0.70922361111111121</v>
      </c>
      <c r="FU130" s="41">
        <v>0.41593611111111128</v>
      </c>
      <c r="FV130" s="41">
        <v>0.27108333333333351</v>
      </c>
      <c r="FW130" s="41">
        <v>0.28302294444444442</v>
      </c>
      <c r="FX130" s="41">
        <v>0.26091147222222222</v>
      </c>
      <c r="FY130" s="41">
        <v>0.29077901388888894</v>
      </c>
      <c r="FZ130" s="41">
        <v>0.26877537499999998</v>
      </c>
      <c r="GA130" s="41">
        <v>0.11618576388888889</v>
      </c>
      <c r="GB130" s="41">
        <v>0.12454701388888889</v>
      </c>
      <c r="GC130" s="41">
        <v>0.17250087500000003</v>
      </c>
      <c r="GD130" s="41">
        <v>0.46528977777777786</v>
      </c>
      <c r="GE130" s="41">
        <v>0.44640583333333339</v>
      </c>
      <c r="GF130" s="41">
        <v>0.1448527777777778</v>
      </c>
      <c r="GG130" s="41">
        <v>0.79191838888888866</v>
      </c>
      <c r="GH130" s="41">
        <v>0.70797309722222213</v>
      </c>
      <c r="GI130" s="41">
        <v>0.59240912499999976</v>
      </c>
      <c r="GJ130" s="41">
        <v>0.61091597222222216</v>
      </c>
      <c r="GK130" s="41">
        <v>0.65155306944444402</v>
      </c>
      <c r="GL130" s="41">
        <v>0.66710423611111092</v>
      </c>
      <c r="GM130" s="41">
        <v>20.155833333333323</v>
      </c>
      <c r="GN130" s="41">
        <v>24.159166666666671</v>
      </c>
      <c r="GO130" s="41">
        <v>24.85680555555555</v>
      </c>
      <c r="GP130" s="41">
        <v>25.378888888888884</v>
      </c>
      <c r="GQ130" s="41">
        <f t="shared" si="83"/>
        <v>4.7009722222222265</v>
      </c>
      <c r="GR130" s="40">
        <v>38.812361111111123</v>
      </c>
      <c r="GS130" s="40">
        <f t="shared" si="84"/>
        <v>98.58339722222226</v>
      </c>
      <c r="GT130" s="4">
        <v>104</v>
      </c>
      <c r="GU130" s="41">
        <f t="shared" si="85"/>
        <v>5.4166027777777401</v>
      </c>
      <c r="GV130" s="41">
        <v>0.77373174603174566</v>
      </c>
      <c r="GW130" s="41">
        <v>0.52599047619047645</v>
      </c>
      <c r="GX130" s="41">
        <v>0.37291746031746031</v>
      </c>
      <c r="GY130" s="41">
        <v>0.73957460317460322</v>
      </c>
      <c r="GZ130" s="41">
        <v>0.39199682539682562</v>
      </c>
      <c r="HA130" s="41">
        <v>0.26136666666666664</v>
      </c>
      <c r="HB130" s="41">
        <v>0.32787680952380943</v>
      </c>
      <c r="HC130" s="41">
        <v>0.30771850793650801</v>
      </c>
      <c r="HD130" s="41">
        <v>0.35042134920634926</v>
      </c>
      <c r="HE130" s="41">
        <v>0.33054412698412694</v>
      </c>
      <c r="HF130" s="41">
        <v>0.14714487301587303</v>
      </c>
      <c r="HG130" s="41">
        <v>0.17188409523809525</v>
      </c>
      <c r="HH130" s="41">
        <v>0.19013280952380957</v>
      </c>
      <c r="HI130" s="41">
        <v>0.49486580952380943</v>
      </c>
      <c r="HJ130" s="41">
        <v>0.47771477777777765</v>
      </c>
      <c r="HK130" s="41">
        <v>0.13063015873015871</v>
      </c>
      <c r="HL130" s="41">
        <v>0.98349487301587291</v>
      </c>
      <c r="HM130" s="41">
        <v>0.89530698412698417</v>
      </c>
      <c r="HN130" s="41">
        <v>0.54426187301587292</v>
      </c>
      <c r="HO130" s="41">
        <v>0.58309833333333327</v>
      </c>
      <c r="HP130" s="41">
        <v>0.61643123809523803</v>
      </c>
      <c r="HQ130" s="41">
        <v>0.64913209523809512</v>
      </c>
      <c r="HR130" s="41">
        <v>16.208730158730155</v>
      </c>
      <c r="HS130" s="41">
        <v>19.68476190476191</v>
      </c>
      <c r="HT130" s="41">
        <v>20.181904761904757</v>
      </c>
      <c r="HU130" s="41">
        <v>20.711746031746038</v>
      </c>
      <c r="HV130" s="41">
        <f t="shared" si="86"/>
        <v>3.973174603174602</v>
      </c>
      <c r="HW130" s="41">
        <v>38.418253968253964</v>
      </c>
      <c r="HX130" s="41">
        <f t="shared" si="87"/>
        <v>97.582365079365076</v>
      </c>
      <c r="HY130" s="4">
        <v>106</v>
      </c>
      <c r="HZ130" s="40">
        <f t="shared" si="88"/>
        <v>8.4176349206349244</v>
      </c>
      <c r="IA130" s="41">
        <v>0.72403934426229521</v>
      </c>
      <c r="IB130" s="41">
        <v>0.42576393442622951</v>
      </c>
      <c r="IC130" s="41">
        <v>0.25688852459016398</v>
      </c>
      <c r="ID130" s="41">
        <v>0.668988524590164</v>
      </c>
      <c r="IE130" s="41">
        <v>0.28414262295081971</v>
      </c>
      <c r="IF130" s="41">
        <v>0.18884754098360662</v>
      </c>
      <c r="IG130" s="41">
        <v>0.43725736065573767</v>
      </c>
      <c r="IH130" s="41">
        <v>0.40482881967213108</v>
      </c>
      <c r="II130" s="41">
        <v>0.47877542622950825</v>
      </c>
      <c r="IJ130" s="41">
        <v>0.44788762295081969</v>
      </c>
      <c r="IK130" s="41">
        <v>0.2014628196721312</v>
      </c>
      <c r="IL130" s="41">
        <v>0.25152962295081965</v>
      </c>
      <c r="IM130" s="41">
        <v>0.25945490163934426</v>
      </c>
      <c r="IN130" s="41">
        <v>0.58681437704918049</v>
      </c>
      <c r="IO130" s="41">
        <v>0.56035321311475406</v>
      </c>
      <c r="IP130" s="41">
        <v>9.5295081967213105E-2</v>
      </c>
      <c r="IQ130" s="41">
        <v>1.5805237704918031</v>
      </c>
      <c r="IR130" s="41">
        <v>1.3833188196721313</v>
      </c>
      <c r="IS130" s="41">
        <v>0.54418878688524575</v>
      </c>
      <c r="IT130" s="41">
        <v>0.5975824918032786</v>
      </c>
      <c r="IU130" s="41">
        <v>0.6378542131147541</v>
      </c>
      <c r="IV130" s="41">
        <v>0.68016719672131165</v>
      </c>
      <c r="IW130" s="41">
        <v>21.653770491803272</v>
      </c>
      <c r="IX130" s="41">
        <v>20.365409836065574</v>
      </c>
      <c r="IY130" s="41">
        <v>20.906393442622946</v>
      </c>
      <c r="IZ130" s="41">
        <v>21.643442622950818</v>
      </c>
      <c r="JA130" s="41">
        <f t="shared" si="89"/>
        <v>-0.74737704918032577</v>
      </c>
      <c r="JB130" s="41">
        <v>40.457868852459008</v>
      </c>
      <c r="JC130" s="41">
        <f t="shared" si="90"/>
        <v>102.76298688524588</v>
      </c>
      <c r="JD130" s="41">
        <v>112</v>
      </c>
      <c r="JE130" s="41">
        <f t="shared" si="91"/>
        <v>9.2370131147541201</v>
      </c>
      <c r="JF130" s="41">
        <v>0.63430199999999981</v>
      </c>
      <c r="JG130" s="41">
        <v>0.31969799999999993</v>
      </c>
      <c r="JH130" s="41">
        <v>0.14849800000000002</v>
      </c>
      <c r="JI130" s="41">
        <v>0.57614399999999999</v>
      </c>
      <c r="JJ130" s="41">
        <v>0.18117999999999998</v>
      </c>
      <c r="JK130" s="41">
        <v>0.12581599999999998</v>
      </c>
      <c r="JL130" s="41">
        <v>0.55542133999999999</v>
      </c>
      <c r="JM130" s="41">
        <v>0.52152127999999986</v>
      </c>
      <c r="JN130" s="41">
        <v>0.62142142</v>
      </c>
      <c r="JO130" s="41">
        <v>0.59148212000000022</v>
      </c>
      <c r="JP130" s="41">
        <v>0.27782864000000007</v>
      </c>
      <c r="JQ130" s="41">
        <v>0.36978786000000008</v>
      </c>
      <c r="JR130" s="41">
        <v>0.32919361999999991</v>
      </c>
      <c r="JS130" s="41">
        <v>0.66851056000000009</v>
      </c>
      <c r="JT130" s="41">
        <v>0.64134543999999982</v>
      </c>
      <c r="JU130" s="41">
        <v>5.5364000000000003E-2</v>
      </c>
      <c r="JV130" s="41">
        <v>2.5418875400000003</v>
      </c>
      <c r="JW130" s="41">
        <v>2.2171636600000002</v>
      </c>
      <c r="JX130" s="41">
        <v>0.52937312000000003</v>
      </c>
      <c r="JY130" s="41">
        <v>0.59183822000000008</v>
      </c>
      <c r="JZ130" s="41">
        <v>0.64486028000000006</v>
      </c>
      <c r="KA130" s="41">
        <v>0.69167903999999969</v>
      </c>
      <c r="KB130" s="41">
        <v>22.666199999999993</v>
      </c>
      <c r="KC130" s="41">
        <v>18.176599999999997</v>
      </c>
      <c r="KD130" s="41">
        <v>18.874400000000001</v>
      </c>
      <c r="KE130" s="41">
        <v>18.578600000000002</v>
      </c>
      <c r="KF130" s="41">
        <f t="shared" si="92"/>
        <v>-3.7917999999999914</v>
      </c>
      <c r="KG130" s="41">
        <v>42.673000000000002</v>
      </c>
      <c r="KH130" s="41">
        <f t="shared" si="93"/>
        <v>108.38942</v>
      </c>
      <c r="KI130" s="41">
        <v>120</v>
      </c>
      <c r="KJ130" s="41">
        <f t="shared" si="94"/>
        <v>11.610579999999999</v>
      </c>
      <c r="KK130" s="41">
        <v>0.39609411764705887</v>
      </c>
      <c r="KL130" s="41">
        <v>0.17646764705882356</v>
      </c>
      <c r="KM130" s="41">
        <v>6.3123529411764717E-2</v>
      </c>
      <c r="KN130" s="41">
        <v>0.35766764705882342</v>
      </c>
      <c r="KO130" s="41">
        <v>8.5314705882352945E-2</v>
      </c>
      <c r="KP130" s="41">
        <v>6.649999999999999E-2</v>
      </c>
      <c r="KQ130" s="41">
        <v>0.64476126470588224</v>
      </c>
      <c r="KR130" s="41">
        <v>0.61415097058823531</v>
      </c>
      <c r="KS130" s="41">
        <v>0.7252333235294115</v>
      </c>
      <c r="KT130" s="41">
        <v>0.70034979411764708</v>
      </c>
      <c r="KU130" s="41">
        <v>0.34865055882352941</v>
      </c>
      <c r="KV130" s="41">
        <v>0.47426011764705889</v>
      </c>
      <c r="KW130" s="41">
        <v>0.38263244117647061</v>
      </c>
      <c r="KX130" s="41">
        <v>0.71190197058823546</v>
      </c>
      <c r="KY130" s="41">
        <v>0.68591923529411769</v>
      </c>
      <c r="KZ130" s="41">
        <v>1.8814705882352935E-2</v>
      </c>
      <c r="LA130" s="41">
        <v>3.6687336470588239</v>
      </c>
      <c r="LB130" s="41">
        <v>3.2163089999999999</v>
      </c>
      <c r="LC130" s="41">
        <v>0.52809264705882342</v>
      </c>
      <c r="LD130" s="41">
        <v>0.59320485294117642</v>
      </c>
      <c r="LE130" s="41">
        <v>0.65795594117647038</v>
      </c>
      <c r="LF130" s="41">
        <v>0.7052529999999998</v>
      </c>
      <c r="LG130" s="41">
        <v>19.745588235294122</v>
      </c>
      <c r="LH130" s="41">
        <v>16.825588235294116</v>
      </c>
      <c r="LI130" s="41">
        <v>17.135588235294112</v>
      </c>
      <c r="LJ130" s="41">
        <v>16.845294117647057</v>
      </c>
      <c r="LK130" s="41">
        <f t="shared" si="95"/>
        <v>-2.6100000000000101</v>
      </c>
      <c r="LL130" s="41">
        <v>56.401176470588254</v>
      </c>
      <c r="LM130" s="41">
        <f t="shared" si="96"/>
        <v>143.25898823529417</v>
      </c>
      <c r="LN130" s="41">
        <v>150</v>
      </c>
      <c r="LO130" s="41">
        <f t="shared" si="97"/>
        <v>6.7410117647058314</v>
      </c>
      <c r="LP130" s="41">
        <v>0.44924571428571441</v>
      </c>
      <c r="LQ130" s="41">
        <v>0.16675428571428572</v>
      </c>
      <c r="LR130" s="41">
        <v>3.9102857142857141E-2</v>
      </c>
      <c r="LS130" s="41">
        <v>0.40604857142857143</v>
      </c>
      <c r="LT130" s="41">
        <v>6.6002857142857155E-2</v>
      </c>
      <c r="LU130" s="41">
        <v>5.6145714285714285E-2</v>
      </c>
      <c r="LV130" s="41">
        <v>0.74316059999999995</v>
      </c>
      <c r="LW130" s="41">
        <v>0.71957260000000001</v>
      </c>
      <c r="LX130" s="41">
        <v>0.83967894285714273</v>
      </c>
      <c r="LY130" s="41">
        <v>0.82419671428571428</v>
      </c>
      <c r="LZ130" s="41">
        <v>0.43291237142857153</v>
      </c>
      <c r="MA130" s="41">
        <v>0.62006237142857146</v>
      </c>
      <c r="MB130" s="41">
        <v>0.45744545714285728</v>
      </c>
      <c r="MC130" s="41">
        <v>0.7772918571428572</v>
      </c>
      <c r="MD130" s="41">
        <v>0.75641682857142867</v>
      </c>
      <c r="ME130" s="41">
        <v>9.8571428571428577E-3</v>
      </c>
      <c r="MF130" s="41">
        <v>5.8269725142857141</v>
      </c>
      <c r="MG130" s="41">
        <v>5.1749154000000006</v>
      </c>
      <c r="MH130" s="41">
        <v>0.54484474285714279</v>
      </c>
      <c r="MI130" s="41">
        <v>0.61521354285714291</v>
      </c>
      <c r="MJ130" s="41">
        <v>0.68698648571428567</v>
      </c>
      <c r="MK130" s="41">
        <v>0.73534642857142851</v>
      </c>
      <c r="ML130" s="41">
        <v>23.745428571428569</v>
      </c>
      <c r="MM130" s="41">
        <v>19.523714285714291</v>
      </c>
      <c r="MN130" s="41">
        <v>19.98057142857143</v>
      </c>
      <c r="MO130" s="41">
        <v>20.396571428571423</v>
      </c>
      <c r="MP130" s="41">
        <f t="shared" si="98"/>
        <v>-3.7648571428571387</v>
      </c>
      <c r="MQ130" s="41">
        <v>70.609428571428566</v>
      </c>
      <c r="MR130" s="41">
        <f t="shared" si="99"/>
        <v>179.34794857142856</v>
      </c>
      <c r="MS130" s="41">
        <v>150</v>
      </c>
      <c r="MT130" s="41">
        <f t="shared" si="100"/>
        <v>-29.34794857142856</v>
      </c>
      <c r="MU130" s="41">
        <v>0.40403768115942035</v>
      </c>
      <c r="MV130" s="41">
        <v>0.15291014492753624</v>
      </c>
      <c r="MW130" s="41">
        <v>3.450579710144927E-2</v>
      </c>
      <c r="MX130" s="41">
        <v>0.35783043478260873</v>
      </c>
      <c r="MY130" s="41">
        <v>5.8731884057970994E-2</v>
      </c>
      <c r="MZ130" s="41">
        <v>4.825072463768116E-2</v>
      </c>
      <c r="NA130" s="41">
        <v>0.74554792753623178</v>
      </c>
      <c r="NB130" s="41">
        <v>0.7174678115942027</v>
      </c>
      <c r="NC130" s="41">
        <v>0.84230357971014502</v>
      </c>
      <c r="ND130" s="41">
        <v>0.82372471014492765</v>
      </c>
      <c r="NE130" s="41">
        <v>0.44497756521739118</v>
      </c>
      <c r="NF130" s="41">
        <v>0.63167584057971016</v>
      </c>
      <c r="NG130" s="41">
        <v>0.45018540579710137</v>
      </c>
      <c r="NH130" s="41">
        <v>0.78603823188405797</v>
      </c>
      <c r="NI130" s="41">
        <v>0.76172902898550743</v>
      </c>
      <c r="NJ130" s="41">
        <v>1.0481159420289854E-2</v>
      </c>
      <c r="NK130" s="41">
        <v>5.9101405507246376</v>
      </c>
      <c r="NL130" s="41">
        <v>5.1183471449275375</v>
      </c>
      <c r="NM130" s="41">
        <v>0.53451050724637683</v>
      </c>
      <c r="NN130" s="41">
        <v>0.6036444637681162</v>
      </c>
      <c r="NO130" s="41">
        <v>0.67853976811594208</v>
      </c>
      <c r="NP130" s="41">
        <v>0.72627637681159418</v>
      </c>
      <c r="NQ130" s="41">
        <v>23.263768115942014</v>
      </c>
      <c r="NR130" s="41">
        <v>20.213768115942031</v>
      </c>
      <c r="NS130" s="41">
        <v>20.600434782608701</v>
      </c>
      <c r="NT130" s="41">
        <v>21.405217391304358</v>
      </c>
      <c r="NU130" s="41">
        <f t="shared" si="101"/>
        <v>-2.6633333333333127</v>
      </c>
      <c r="NV130" s="41">
        <v>74.298550724637693</v>
      </c>
      <c r="NW130" s="41">
        <f t="shared" si="102"/>
        <v>188.71831884057974</v>
      </c>
      <c r="NX130" s="41">
        <v>174</v>
      </c>
      <c r="NY130" s="41">
        <f t="shared" si="103"/>
        <v>-14.718318840579741</v>
      </c>
      <c r="NZ130" s="41">
        <v>0.38265882352941172</v>
      </c>
      <c r="OA130" s="41">
        <v>0.14319117647058821</v>
      </c>
      <c r="OB130" s="41">
        <v>3.0847058823529411E-2</v>
      </c>
      <c r="OC130" s="41">
        <v>0.34107352941176466</v>
      </c>
      <c r="OD130" s="41">
        <v>5.0949999999999995E-2</v>
      </c>
      <c r="OE130" s="41">
        <v>4.3885294117647064E-2</v>
      </c>
      <c r="OF130" s="41">
        <v>0.76445514705882367</v>
      </c>
      <c r="OG130" s="41">
        <v>0.73980549999999989</v>
      </c>
      <c r="OH130" s="41">
        <v>0.85062232352941192</v>
      </c>
      <c r="OI130" s="41">
        <v>0.8341076176470591</v>
      </c>
      <c r="OJ130" s="41">
        <v>0.47466458823529423</v>
      </c>
      <c r="OK130" s="41">
        <v>0.64534141176470594</v>
      </c>
      <c r="OL130" s="41">
        <v>0.45502311764705883</v>
      </c>
      <c r="OM130" s="41">
        <v>0.79424411764705904</v>
      </c>
      <c r="ON130" s="41">
        <v>0.77231688235294116</v>
      </c>
      <c r="OO130" s="41">
        <v>7.0647058823529408E-3</v>
      </c>
      <c r="OP130" s="41">
        <v>6.5439152941176477</v>
      </c>
      <c r="OQ130" s="41">
        <v>5.7195000882352955</v>
      </c>
      <c r="OR130" s="41">
        <v>0.53485900000000008</v>
      </c>
      <c r="OS130" s="41">
        <v>0.59519491176470563</v>
      </c>
      <c r="OT130" s="41">
        <v>0.67987600000000004</v>
      </c>
      <c r="OU130" s="41">
        <v>0.72136147058823519</v>
      </c>
      <c r="OV130" s="41">
        <v>14.435588235294116</v>
      </c>
      <c r="OW130" s="41">
        <v>11.17235294117647</v>
      </c>
      <c r="OX130" s="41">
        <v>11.375588235294121</v>
      </c>
      <c r="OY130" s="41">
        <v>11.720588235294121</v>
      </c>
      <c r="OZ130" s="41">
        <f t="shared" si="104"/>
        <v>-3.0599999999999952</v>
      </c>
      <c r="PA130" s="41">
        <v>38.022058823529413</v>
      </c>
      <c r="PB130" s="41">
        <f t="shared" si="105"/>
        <v>96.576029411764708</v>
      </c>
      <c r="PC130" s="41">
        <v>184</v>
      </c>
      <c r="PD130" s="41">
        <f t="shared" si="106"/>
        <v>87.423970588235292</v>
      </c>
      <c r="PE130" s="41">
        <v>0.42051111111111106</v>
      </c>
      <c r="PF130" s="41">
        <v>0.13210277777777782</v>
      </c>
      <c r="PG130" s="41">
        <v>4.0909722222222222E-2</v>
      </c>
      <c r="PH130" s="41">
        <v>0.36976388888888878</v>
      </c>
      <c r="PI130" s="41">
        <v>5.8483333333333332E-2</v>
      </c>
      <c r="PJ130" s="41">
        <v>5.4863888888888893E-2</v>
      </c>
      <c r="PK130" s="41">
        <v>0.75578395833333323</v>
      </c>
      <c r="PL130" s="41">
        <v>0.72684344444444449</v>
      </c>
      <c r="PM130" s="41">
        <v>0.82260109722222219</v>
      </c>
      <c r="PN130" s="41">
        <v>0.80064634722222228</v>
      </c>
      <c r="PO130" s="41">
        <v>0.38614230555555545</v>
      </c>
      <c r="PP130" s="41">
        <v>0.5267849722222222</v>
      </c>
      <c r="PQ130" s="41">
        <v>0.52185105555555555</v>
      </c>
      <c r="PR130" s="41">
        <v>0.76912113888888878</v>
      </c>
      <c r="PS130" s="41">
        <v>0.74148308333333324</v>
      </c>
      <c r="PT130" s="41">
        <v>3.6194444444444429E-3</v>
      </c>
      <c r="PU130" s="41">
        <v>6.2110638194444459</v>
      </c>
      <c r="PV130" s="41">
        <v>5.3398960972222209</v>
      </c>
      <c r="PW130" s="41">
        <v>0.6344142777777777</v>
      </c>
      <c r="PX130" s="41">
        <v>0.69042927777777785</v>
      </c>
      <c r="PY130" s="41">
        <v>0.75949158333333322</v>
      </c>
      <c r="PZ130" s="41">
        <v>0.79631454166666638</v>
      </c>
      <c r="QA130" s="41">
        <v>23.194305555555573</v>
      </c>
      <c r="QB130" s="41">
        <v>18.708333333333329</v>
      </c>
      <c r="QC130" s="41">
        <v>18.821805555555567</v>
      </c>
      <c r="QD130" s="41">
        <v>18.486111111111114</v>
      </c>
      <c r="QE130" s="41">
        <f t="shared" si="107"/>
        <v>-4.3725000000000058</v>
      </c>
      <c r="QF130" s="41">
        <v>60.839305555555519</v>
      </c>
      <c r="QG130" s="41">
        <f t="shared" si="108"/>
        <v>154.53183611111103</v>
      </c>
      <c r="QH130" s="41">
        <v>185</v>
      </c>
      <c r="QI130" s="41">
        <f t="shared" si="109"/>
        <v>30.468163888888967</v>
      </c>
      <c r="QJ130" s="41">
        <v>0.39619655172413792</v>
      </c>
      <c r="QK130" s="41">
        <v>0.17294827586206896</v>
      </c>
      <c r="QL130" s="41">
        <v>4.636896551724138E-2</v>
      </c>
      <c r="QM130" s="41">
        <v>0.27878965517241383</v>
      </c>
      <c r="QN130" s="41">
        <v>5.743103448275861E-2</v>
      </c>
      <c r="QO130" s="41">
        <v>5.8734482758620699E-2</v>
      </c>
      <c r="QP130" s="41">
        <v>0.74637841379310355</v>
      </c>
      <c r="QQ130" s="41">
        <v>0.65801858620689657</v>
      </c>
      <c r="QR130" s="41">
        <v>0.79002755172413774</v>
      </c>
      <c r="QS130" s="41">
        <v>0.71461306896551713</v>
      </c>
      <c r="QT130" s="41">
        <v>0.50072203448275854</v>
      </c>
      <c r="QU130" s="41">
        <v>0.57644720689655171</v>
      </c>
      <c r="QV130" s="41">
        <v>0.39221789655172412</v>
      </c>
      <c r="QW130" s="41">
        <v>0.74135889655172416</v>
      </c>
      <c r="QX130" s="41">
        <v>0.65209937931034478</v>
      </c>
      <c r="QY130" s="41">
        <v>-1.3034482758620693E-3</v>
      </c>
      <c r="QZ130" s="41">
        <v>5.9179550689655169</v>
      </c>
      <c r="RA130" s="41">
        <v>3.8750502068965509</v>
      </c>
      <c r="RB130" s="41">
        <v>0.49656158620689661</v>
      </c>
      <c r="RC130" s="41">
        <v>0.52548699999999993</v>
      </c>
      <c r="RD130" s="41">
        <v>0.63793196551724141</v>
      </c>
      <c r="RE130" s="41">
        <v>0.65871365517241376</v>
      </c>
      <c r="RF130" s="41">
        <v>25.393793103448274</v>
      </c>
      <c r="RG130" s="41">
        <v>21.107586206896553</v>
      </c>
      <c r="RH130" s="41">
        <v>21.514137931034483</v>
      </c>
      <c r="RI130" s="41">
        <v>21.803103448275859</v>
      </c>
      <c r="RJ130" s="41">
        <f t="shared" si="110"/>
        <v>-3.8796551724137913</v>
      </c>
      <c r="RK130" s="41">
        <v>51.133103448275868</v>
      </c>
      <c r="RL130" s="41">
        <f t="shared" si="111"/>
        <v>129.87808275862071</v>
      </c>
      <c r="RM130" s="41">
        <v>197</v>
      </c>
      <c r="RN130" s="41">
        <f t="shared" si="112"/>
        <v>67.121917241379293</v>
      </c>
      <c r="RO130" s="41">
        <v>0.37464444444444445</v>
      </c>
      <c r="RP130" s="41">
        <v>0.12397777777777777</v>
      </c>
      <c r="RQ130" s="41">
        <v>3.8786111111111132E-2</v>
      </c>
      <c r="RR130" s="41">
        <v>0.25699444444444447</v>
      </c>
      <c r="RS130" s="41">
        <v>5.3925000000000001E-2</v>
      </c>
      <c r="RT130" s="41">
        <v>5.1733333333333333E-2</v>
      </c>
      <c r="RU130" s="41">
        <v>0.74790672222222221</v>
      </c>
      <c r="RV130" s="41">
        <v>0.65283494444444456</v>
      </c>
      <c r="RW130" s="41">
        <v>0.81186622222222182</v>
      </c>
      <c r="RX130" s="41">
        <v>0.73755558333333338</v>
      </c>
      <c r="RY130" s="41">
        <v>0.39302327777777774</v>
      </c>
      <c r="RZ130" s="41">
        <v>0.52311016666666654</v>
      </c>
      <c r="SA130" s="41">
        <v>0.50226497222222211</v>
      </c>
      <c r="SB130" s="41">
        <v>0.75675102777777792</v>
      </c>
      <c r="SC130" s="41">
        <v>0.66495477777777767</v>
      </c>
      <c r="SD130" s="41">
        <v>2.1916666666666668E-3</v>
      </c>
      <c r="SE130" s="41">
        <v>5.9546710833333325</v>
      </c>
      <c r="SF130" s="41">
        <v>3.7768904166666672</v>
      </c>
      <c r="SG130" s="41">
        <v>0.61861302777777794</v>
      </c>
      <c r="SH130" s="41">
        <v>0.67152013888888884</v>
      </c>
      <c r="SI130" s="41">
        <v>0.74573627777777796</v>
      </c>
      <c r="SJ130" s="41">
        <v>0.78090647222222231</v>
      </c>
      <c r="SK130" s="41">
        <v>27.628333333333341</v>
      </c>
      <c r="SL130" s="41">
        <v>24.392777777777773</v>
      </c>
      <c r="SM130" s="41">
        <v>24.416388888888893</v>
      </c>
      <c r="SN130" s="41">
        <v>24.544999999999995</v>
      </c>
      <c r="SO130" s="41">
        <f t="shared" si="113"/>
        <v>-3.2119444444444483</v>
      </c>
      <c r="SP130" s="42">
        <v>60.641944444444448</v>
      </c>
      <c r="SQ130" s="42">
        <f t="shared" si="114"/>
        <v>154.03053888888891</v>
      </c>
      <c r="SR130" s="42">
        <v>202.5</v>
      </c>
      <c r="SS130" s="42">
        <f t="shared" si="115"/>
        <v>48.469461111111087</v>
      </c>
      <c r="ST130" s="41">
        <v>0.34841052631578934</v>
      </c>
      <c r="SU130" s="41">
        <v>0.12559342105263163</v>
      </c>
      <c r="SV130" s="41">
        <v>4.9772368421052642E-2</v>
      </c>
      <c r="SW130" s="41">
        <v>0.24937500000000004</v>
      </c>
      <c r="SX130" s="41">
        <v>5.9653947368421049E-2</v>
      </c>
      <c r="SY130" s="41">
        <v>5.1849999999999986E-2</v>
      </c>
      <c r="SZ130" s="41">
        <v>0.70729542105263155</v>
      </c>
      <c r="TA130" s="41">
        <v>0.61412049999999996</v>
      </c>
      <c r="TB130" s="41">
        <v>0.74943239473684209</v>
      </c>
      <c r="TC130" s="41">
        <v>0.66726685526315788</v>
      </c>
      <c r="TD130" s="41">
        <v>0.35592811842105265</v>
      </c>
      <c r="TE130" s="41">
        <v>0.43217311842105255</v>
      </c>
      <c r="TF130" s="41">
        <v>0.46977092105263141</v>
      </c>
      <c r="TG130" s="41">
        <v>0.7404346315789474</v>
      </c>
      <c r="TH130" s="41">
        <v>0.65597272368421033</v>
      </c>
      <c r="TI130" s="41">
        <v>7.8039473684210518E-3</v>
      </c>
      <c r="TJ130" s="41">
        <v>4.8693719473684203</v>
      </c>
      <c r="TK130" s="41">
        <v>3.2033827236842103</v>
      </c>
      <c r="TL130" s="41">
        <v>0.62702717105263139</v>
      </c>
      <c r="TM130" s="41">
        <v>0.66427610526315795</v>
      </c>
      <c r="TN130" s="41">
        <v>0.74586207894736833</v>
      </c>
      <c r="TO130" s="41">
        <v>0.77119985526315782</v>
      </c>
      <c r="TP130" s="41">
        <v>29.899999999999959</v>
      </c>
      <c r="TQ130" s="41">
        <v>27.220657894736842</v>
      </c>
      <c r="TR130" s="41">
        <v>27.355526315789479</v>
      </c>
      <c r="TS130" s="41">
        <v>26.765000000000001</v>
      </c>
      <c r="TT130" s="41">
        <f t="shared" si="127"/>
        <v>-2.5444736842104803</v>
      </c>
      <c r="TU130" s="41">
        <v>64.005921052631578</v>
      </c>
      <c r="TV130" s="41">
        <f t="shared" si="128"/>
        <v>162.5750394736842</v>
      </c>
      <c r="TW130" s="41">
        <v>207</v>
      </c>
      <c r="TX130" s="41">
        <f t="shared" si="129"/>
        <v>44.4249605263158</v>
      </c>
      <c r="TY130" s="41">
        <v>0.35179374999999996</v>
      </c>
      <c r="TZ130" s="41">
        <v>0.13212500000000002</v>
      </c>
      <c r="UA130" s="41">
        <v>5.5090625000000018E-2</v>
      </c>
      <c r="UB130" s="41">
        <v>0.239925</v>
      </c>
      <c r="UC130" s="41">
        <v>7.0425000000000001E-2</v>
      </c>
      <c r="UD130" s="41">
        <v>5.5825E-2</v>
      </c>
      <c r="UE130" s="41">
        <v>0.66545546874999995</v>
      </c>
      <c r="UF130" s="41">
        <v>0.54614759374999999</v>
      </c>
      <c r="UG130" s="41">
        <v>0.72838384375000009</v>
      </c>
      <c r="UH130" s="41">
        <v>0.62642581250000007</v>
      </c>
      <c r="UI130" s="41">
        <v>0.30449399999999999</v>
      </c>
      <c r="UJ130" s="41">
        <v>0.41136637500000001</v>
      </c>
      <c r="UK130" s="41">
        <v>0.45313574999999989</v>
      </c>
      <c r="UL130" s="41">
        <v>0.72546696875000005</v>
      </c>
      <c r="UM130" s="41">
        <v>0.62252803124999989</v>
      </c>
      <c r="UN130" s="41">
        <v>1.4599999999999998E-2</v>
      </c>
      <c r="UO130" s="41">
        <v>4.02592534375</v>
      </c>
      <c r="UP130" s="41">
        <v>2.4248737499999997</v>
      </c>
      <c r="UQ130" s="41">
        <v>0.62225296874999991</v>
      </c>
      <c r="UR130" s="41">
        <v>0.68114228125000009</v>
      </c>
      <c r="US130" s="41">
        <v>0.73942359375</v>
      </c>
      <c r="UT130" s="41">
        <v>0.78000659374999992</v>
      </c>
      <c r="UU130" s="41">
        <v>33.106874999999995</v>
      </c>
      <c r="UV130" s="41">
        <v>27.155000000000001</v>
      </c>
      <c r="UW130" s="41">
        <v>27.390937499999996</v>
      </c>
      <c r="UX130" s="41">
        <v>27.795312499999998</v>
      </c>
      <c r="UY130" s="41">
        <f t="shared" si="116"/>
        <v>-5.715937499999999</v>
      </c>
      <c r="UZ130" s="42">
        <v>75.989999999999966</v>
      </c>
      <c r="VA130" s="42">
        <f t="shared" si="117"/>
        <v>193.01459999999992</v>
      </c>
      <c r="VB130" s="42">
        <v>206</v>
      </c>
      <c r="VC130" s="42">
        <f t="shared" si="118"/>
        <v>12.985400000000084</v>
      </c>
      <c r="VD130" s="41">
        <f t="shared" ref="VD130:VD161" si="134">AVERAGE(ED130,FI130,GN130,IX130,KC130,LH130,MM130,NR130,OW130,QB130,RG130,SL130,TQ130,UV130)</f>
        <v>21.078955597894769</v>
      </c>
      <c r="VE130" s="41">
        <f t="shared" ref="VE130:VE161" si="135">AVERAGE(EE130,FJ130,GO130,IY130,KD130,LI130,MN130,NS130,OX130,QC130,RH130,SM130,TR130,UW130)</f>
        <v>21.495387727361827</v>
      </c>
      <c r="VF130" s="41">
        <f t="shared" si="130"/>
        <v>2.9951795414749802</v>
      </c>
    </row>
    <row r="131" spans="1:578" x14ac:dyDescent="0.25">
      <c r="A131" s="4">
        <v>3</v>
      </c>
      <c r="B131" s="4">
        <v>13</v>
      </c>
      <c r="C131" s="28">
        <v>1310</v>
      </c>
      <c r="D131" s="42">
        <v>-9999</v>
      </c>
      <c r="E131" s="42">
        <v>-9999</v>
      </c>
      <c r="F131" s="4">
        <v>10</v>
      </c>
      <c r="G131" s="4">
        <v>48.8</v>
      </c>
      <c r="H131" s="40">
        <v>548.71012658227846</v>
      </c>
      <c r="I131" s="40">
        <f t="shared" ref="I131:I181" si="136">G131+H131</f>
        <v>597.51012658227842</v>
      </c>
      <c r="J131" s="41">
        <f t="shared" ref="J131:J181" si="137">I131/483.5</f>
        <v>1.2358017095807206</v>
      </c>
      <c r="K131" s="4" t="s">
        <v>7</v>
      </c>
      <c r="L131" s="42">
        <v>150</v>
      </c>
      <c r="M131" s="42">
        <f t="shared" si="131"/>
        <v>168.00000000000003</v>
      </c>
      <c r="N131" s="42">
        <v>-9999</v>
      </c>
      <c r="O131" s="42">
        <v>-9999</v>
      </c>
      <c r="P131" s="42">
        <v>-9999</v>
      </c>
      <c r="Q131" s="42">
        <v>-9999</v>
      </c>
      <c r="R131" s="42">
        <v>-9999</v>
      </c>
      <c r="S131" s="42">
        <v>-9999</v>
      </c>
      <c r="T131" s="42">
        <v>-9999</v>
      </c>
      <c r="U131" s="42">
        <v>-9999</v>
      </c>
      <c r="V131" s="42">
        <v>-9999</v>
      </c>
      <c r="W131" s="42">
        <v>-9999</v>
      </c>
      <c r="X131" s="42">
        <v>-9999</v>
      </c>
      <c r="Y131" s="42">
        <v>-9999</v>
      </c>
      <c r="Z131" s="42">
        <v>-9999</v>
      </c>
      <c r="AA131" s="42">
        <v>-9999</v>
      </c>
      <c r="AB131" s="42">
        <v>-9999</v>
      </c>
      <c r="AC131" s="42">
        <v>-9999</v>
      </c>
      <c r="AD131" s="42">
        <v>-9999</v>
      </c>
      <c r="AE131" s="42">
        <v>-9999</v>
      </c>
      <c r="AF131" s="42">
        <v>-9999</v>
      </c>
      <c r="AG131" s="42">
        <v>-9999</v>
      </c>
      <c r="AH131" s="42">
        <v>-9999</v>
      </c>
      <c r="AI131" s="42">
        <v>-9999</v>
      </c>
      <c r="AJ131" s="42">
        <v>-9999</v>
      </c>
      <c r="AK131" s="42">
        <v>-9999</v>
      </c>
      <c r="AL131" s="42">
        <v>-9999</v>
      </c>
      <c r="AM131" s="42">
        <v>-9999</v>
      </c>
      <c r="AN131" s="42">
        <v>-9999</v>
      </c>
      <c r="AO131" s="42">
        <v>-9999</v>
      </c>
      <c r="AP131" s="42">
        <v>-9999</v>
      </c>
      <c r="AQ131" s="42">
        <v>-9999</v>
      </c>
      <c r="AR131" s="42">
        <v>-9999</v>
      </c>
      <c r="AS131" s="42">
        <v>-9999</v>
      </c>
      <c r="AT131" s="42">
        <v>-9999</v>
      </c>
      <c r="AU131" s="42">
        <v>-9999</v>
      </c>
      <c r="AV131" s="42">
        <v>-9999</v>
      </c>
      <c r="AW131" s="42">
        <v>-9999</v>
      </c>
      <c r="AX131" s="42">
        <v>-9999</v>
      </c>
      <c r="AY131" s="42">
        <v>-9999</v>
      </c>
      <c r="AZ131" s="42">
        <v>-9999</v>
      </c>
      <c r="BA131" s="42">
        <v>-9999</v>
      </c>
      <c r="BB131" s="42">
        <v>-9999</v>
      </c>
      <c r="BC131" s="42">
        <v>-9999</v>
      </c>
      <c r="BD131" s="42">
        <v>-9999</v>
      </c>
      <c r="BE131" s="42">
        <v>-9999</v>
      </c>
      <c r="BF131" s="42">
        <v>-9999</v>
      </c>
      <c r="BG131" s="42">
        <v>-9999</v>
      </c>
      <c r="BH131" s="42">
        <v>-9999</v>
      </c>
      <c r="BI131" s="42">
        <v>-9999</v>
      </c>
      <c r="BJ131" s="42">
        <v>-9999</v>
      </c>
      <c r="BK131" s="42">
        <v>-9999</v>
      </c>
      <c r="BL131" s="42">
        <v>-9999</v>
      </c>
      <c r="BM131" s="42">
        <v>-9999</v>
      </c>
      <c r="BN131" s="42">
        <v>-9999</v>
      </c>
      <c r="BO131" s="42">
        <v>-9999</v>
      </c>
      <c r="BP131" s="42">
        <v>-9999</v>
      </c>
      <c r="BQ131" s="42">
        <v>-9999</v>
      </c>
      <c r="BR131" s="42">
        <v>-9999</v>
      </c>
      <c r="BS131" s="42">
        <v>-9999</v>
      </c>
      <c r="BT131" s="42">
        <v>-9999</v>
      </c>
      <c r="BU131" s="42">
        <v>-9999</v>
      </c>
      <c r="BV131" s="42">
        <v>-9999</v>
      </c>
      <c r="BW131" s="42">
        <v>-9999</v>
      </c>
      <c r="BX131" s="42">
        <v>-9999</v>
      </c>
      <c r="BY131" s="42">
        <v>-9999</v>
      </c>
      <c r="BZ131" s="42">
        <v>-9999</v>
      </c>
      <c r="CA131" s="42">
        <v>-9999</v>
      </c>
      <c r="CB131" s="42">
        <v>-9999</v>
      </c>
      <c r="CC131" s="42">
        <v>-9999</v>
      </c>
      <c r="CD131" s="74">
        <v>-9999</v>
      </c>
      <c r="CE131" s="60">
        <v>-9999</v>
      </c>
      <c r="CF131" s="42">
        <v>-9999</v>
      </c>
      <c r="CG131" s="42">
        <v>-9999</v>
      </c>
      <c r="CH131" s="61">
        <v>-9999</v>
      </c>
      <c r="CI131" s="60">
        <v>-9999</v>
      </c>
      <c r="CJ131" s="42">
        <v>-9999</v>
      </c>
      <c r="CK131" s="42">
        <v>-9999</v>
      </c>
      <c r="CL131" s="62">
        <v>-9999</v>
      </c>
      <c r="CM131" s="60">
        <v>-9999</v>
      </c>
      <c r="CN131" s="42">
        <v>-9999</v>
      </c>
      <c r="CO131" s="42">
        <v>-9999</v>
      </c>
      <c r="CP131" s="62">
        <v>-9999</v>
      </c>
      <c r="CQ131" s="60">
        <v>-9999</v>
      </c>
      <c r="CR131" s="42">
        <v>-9999</v>
      </c>
      <c r="CS131" s="42">
        <v>-9999</v>
      </c>
      <c r="CT131" s="8">
        <v>2112.1999999999998</v>
      </c>
      <c r="CU131" s="8">
        <v>4.1528908958954851</v>
      </c>
      <c r="CV131" s="8">
        <v>4.1833800000000005</v>
      </c>
      <c r="CW131" s="8">
        <v>5049.0273415276633</v>
      </c>
      <c r="CX131" s="25">
        <f t="shared" si="126"/>
        <v>5049.0273415276633</v>
      </c>
      <c r="CY131" s="25">
        <f t="shared" ref="CY131:CY181" si="138">(CT131/1000)*(10000/(4.6))</f>
        <v>4591.7391304347821</v>
      </c>
      <c r="CZ131" s="60">
        <v>-9999</v>
      </c>
      <c r="DA131" s="43">
        <v>2.02</v>
      </c>
      <c r="DB131" s="41">
        <f t="shared" ref="DB131:DB181" si="139">CX131*(DA131/100)</f>
        <v>101.9903522988588</v>
      </c>
      <c r="DC131" s="41">
        <v>66.2</v>
      </c>
      <c r="DD131" s="41">
        <v>1171</v>
      </c>
      <c r="DE131" s="41">
        <f t="shared" si="133"/>
        <v>56.532877882152007</v>
      </c>
      <c r="DF131" s="41">
        <v>5</v>
      </c>
      <c r="DG131" s="41">
        <v>0.79381891891891898</v>
      </c>
      <c r="DH131" s="41">
        <v>0.57806756756756761</v>
      </c>
      <c r="DI131" s="41">
        <v>0.49725135135135135</v>
      </c>
      <c r="DJ131" s="41">
        <v>0.7536675675675677</v>
      </c>
      <c r="DK131" s="41">
        <v>0.505945945945946</v>
      </c>
      <c r="DL131" s="41">
        <v>0.31362702702702699</v>
      </c>
      <c r="DM131" s="41">
        <v>0.22145308108108114</v>
      </c>
      <c r="DN131" s="41">
        <v>0.19656527027027026</v>
      </c>
      <c r="DO131" s="41">
        <v>0.22913964864864864</v>
      </c>
      <c r="DP131" s="41">
        <v>0.20433662162162164</v>
      </c>
      <c r="DQ131" s="41">
        <v>6.711456756756759E-2</v>
      </c>
      <c r="DR131" s="41">
        <v>7.5234432432432413E-2</v>
      </c>
      <c r="DS131" s="41">
        <v>0.15657932432432434</v>
      </c>
      <c r="DT131" s="41">
        <v>0.43302740540540535</v>
      </c>
      <c r="DU131" s="41">
        <v>0.41164170270270262</v>
      </c>
      <c r="DV131" s="41">
        <v>0.19231891891891897</v>
      </c>
      <c r="DW131" s="41">
        <v>0.56935172972972969</v>
      </c>
      <c r="DX131" s="41">
        <v>0.4896896216216215</v>
      </c>
      <c r="DY131" s="41">
        <v>0.68040275675675677</v>
      </c>
      <c r="DZ131" s="41">
        <v>0.70696429729729737</v>
      </c>
      <c r="EA131" s="41">
        <v>0.72264305405405416</v>
      </c>
      <c r="EB131" s="41">
        <v>0.74501354054054059</v>
      </c>
      <c r="EC131" s="41">
        <v>20.95486486486487</v>
      </c>
      <c r="ED131" s="41">
        <v>23.337027027027023</v>
      </c>
      <c r="EE131" s="41">
        <v>24.394324324324327</v>
      </c>
      <c r="EF131" s="41">
        <v>26.392972972972974</v>
      </c>
      <c r="EG131" s="41">
        <f t="shared" ref="EG131:EG181" si="140">EE131-EC131</f>
        <v>3.4394594594594565</v>
      </c>
      <c r="EH131" s="41">
        <v>37.404594594594599</v>
      </c>
      <c r="EI131" s="42">
        <f t="shared" ref="EI131:EI181" si="141">EH131*2.54</f>
        <v>95.007670270270282</v>
      </c>
      <c r="EJ131" s="4">
        <v>105</v>
      </c>
      <c r="EK131" s="40">
        <f t="shared" ref="EK131:EK181" si="142">EJ131-EI131</f>
        <v>9.9923297297297182</v>
      </c>
      <c r="EL131" s="41">
        <v>0.73130000000000006</v>
      </c>
      <c r="EM131" s="41">
        <v>0.52183673469387748</v>
      </c>
      <c r="EN131" s="41">
        <v>0.43912653061224505</v>
      </c>
      <c r="EO131" s="41">
        <v>0.69871836734693882</v>
      </c>
      <c r="EP131" s="41">
        <v>0.45176734693877546</v>
      </c>
      <c r="EQ131" s="41">
        <v>0.27929183673469393</v>
      </c>
      <c r="ER131" s="41">
        <v>0.23629236734693879</v>
      </c>
      <c r="ES131" s="41">
        <v>0.21452159183673467</v>
      </c>
      <c r="ET131" s="41">
        <v>0.24936893877551022</v>
      </c>
      <c r="EU131" s="41">
        <v>0.22773406122448975</v>
      </c>
      <c r="EV131" s="41">
        <v>7.2497122448979587E-2</v>
      </c>
      <c r="EW131" s="41">
        <v>8.6336755102040821E-2</v>
      </c>
      <c r="EX131" s="41">
        <v>0.16661059183673468</v>
      </c>
      <c r="EY131" s="41">
        <v>0.44684914285714306</v>
      </c>
      <c r="EZ131" s="41">
        <v>0.42828767346938768</v>
      </c>
      <c r="FA131" s="41">
        <v>0.17247551020408158</v>
      </c>
      <c r="FB131" s="41">
        <v>0.61975493877551002</v>
      </c>
      <c r="FC131" s="41">
        <v>0.54695481632653076</v>
      </c>
      <c r="FD131" s="41">
        <v>0.66698630612244891</v>
      </c>
      <c r="FE131" s="41">
        <v>0.70527814285714308</v>
      </c>
      <c r="FF131" s="41">
        <v>0.71370975510204071</v>
      </c>
      <c r="FG131" s="41">
        <v>0.74631046938775525</v>
      </c>
      <c r="FH131" s="41">
        <v>20.229795918367344</v>
      </c>
      <c r="FI131" s="41">
        <v>22.81183673469388</v>
      </c>
      <c r="FJ131" s="41">
        <v>23.442244897959185</v>
      </c>
      <c r="FK131" s="41">
        <v>24.797959183673463</v>
      </c>
      <c r="FL131" s="41">
        <f t="shared" ref="FL131:FL181" si="143">FJ131-FH131</f>
        <v>3.2124489795918407</v>
      </c>
      <c r="FM131" s="41">
        <v>39.366326530612255</v>
      </c>
      <c r="FN131" s="40">
        <f t="shared" ref="FN131:FN181" si="144">FM131*2.54</f>
        <v>99.990469387755127</v>
      </c>
      <c r="FO131" s="4">
        <v>105</v>
      </c>
      <c r="FP131" s="40">
        <f t="shared" ref="FP131:FP181" si="145">FO131-FN131</f>
        <v>5.0095306122448733</v>
      </c>
      <c r="FQ131" s="41">
        <v>0.7411561643835618</v>
      </c>
      <c r="FR131" s="41">
        <v>0.52006849315068493</v>
      </c>
      <c r="FS131" s="41">
        <v>0.41717260273972595</v>
      </c>
      <c r="FT131" s="41">
        <v>0.70676712328767122</v>
      </c>
      <c r="FU131" s="41">
        <v>0.41854383561643849</v>
      </c>
      <c r="FV131" s="41">
        <v>0.27351780821917809</v>
      </c>
      <c r="FW131" s="41">
        <v>0.27793645205479439</v>
      </c>
      <c r="FX131" s="41">
        <v>0.2560958082191781</v>
      </c>
      <c r="FY131" s="41">
        <v>0.27993669863013704</v>
      </c>
      <c r="FZ131" s="41">
        <v>0.25811449315068491</v>
      </c>
      <c r="GA131" s="41">
        <v>0.10868923287671234</v>
      </c>
      <c r="GB131" s="41">
        <v>0.110892397260274</v>
      </c>
      <c r="GC131" s="41">
        <v>0.17449680821917812</v>
      </c>
      <c r="GD131" s="41">
        <v>0.46064217808219171</v>
      </c>
      <c r="GE131" s="41">
        <v>0.44192479452054778</v>
      </c>
      <c r="GF131" s="41">
        <v>0.14502602739726025</v>
      </c>
      <c r="GG131" s="41">
        <v>0.77209204109589025</v>
      </c>
      <c r="GH131" s="41">
        <v>0.6901130273972601</v>
      </c>
      <c r="GI131" s="41">
        <v>0.62312252054794526</v>
      </c>
      <c r="GJ131" s="41">
        <v>0.62664082191780812</v>
      </c>
      <c r="GK131" s="41">
        <v>0.67784624657534243</v>
      </c>
      <c r="GL131" s="41">
        <v>0.68076067123287654</v>
      </c>
      <c r="GM131" s="41">
        <v>20.156027397260274</v>
      </c>
      <c r="GN131" s="41">
        <v>23.440821917808211</v>
      </c>
      <c r="GO131" s="41">
        <v>24.226575342465758</v>
      </c>
      <c r="GP131" s="41">
        <v>25.852191780821915</v>
      </c>
      <c r="GQ131" s="41">
        <f t="shared" ref="GQ131:GQ181" si="146">GO131-GM131</f>
        <v>4.0705479452054831</v>
      </c>
      <c r="GR131" s="40">
        <v>39.083424657534252</v>
      </c>
      <c r="GS131" s="40">
        <f t="shared" ref="GS131:GS181" si="147">GR131*2.54</f>
        <v>99.271898630137002</v>
      </c>
      <c r="GT131" s="4">
        <v>104</v>
      </c>
      <c r="GU131" s="41">
        <f t="shared" ref="GU131:GU181" si="148">GT131-GS131</f>
        <v>4.7281013698629977</v>
      </c>
      <c r="GV131" s="41">
        <v>0.76928214285714291</v>
      </c>
      <c r="GW131" s="41">
        <v>0.52562678571428578</v>
      </c>
      <c r="GX131" s="41">
        <v>0.38577321428571432</v>
      </c>
      <c r="GY131" s="41">
        <v>0.73579107142857147</v>
      </c>
      <c r="GZ131" s="41">
        <v>0.39400178571428579</v>
      </c>
      <c r="HA131" s="41">
        <v>0.26431785714285722</v>
      </c>
      <c r="HB131" s="41">
        <v>0.32244560714285714</v>
      </c>
      <c r="HC131" s="41">
        <v>0.30241200000000001</v>
      </c>
      <c r="HD131" s="41">
        <v>0.33312021428571426</v>
      </c>
      <c r="HE131" s="41">
        <v>0.31319414285714287</v>
      </c>
      <c r="HF131" s="41">
        <v>0.14377714285714288</v>
      </c>
      <c r="HG131" s="41">
        <v>0.15553783928571424</v>
      </c>
      <c r="HH131" s="41">
        <v>0.1875340892857143</v>
      </c>
      <c r="HI131" s="41">
        <v>0.48841625000000011</v>
      </c>
      <c r="HJ131" s="41">
        <v>0.47130069642857142</v>
      </c>
      <c r="HK131" s="41">
        <v>0.1296839285714286</v>
      </c>
      <c r="HL131" s="41">
        <v>0.95800449999999981</v>
      </c>
      <c r="HM131" s="41">
        <v>0.87238589285714274</v>
      </c>
      <c r="HN131" s="41">
        <v>0.56609108928571428</v>
      </c>
      <c r="HO131" s="41">
        <v>0.58197983928571428</v>
      </c>
      <c r="HP131" s="41">
        <v>0.63372808928571422</v>
      </c>
      <c r="HQ131" s="41">
        <v>0.64721987500000011</v>
      </c>
      <c r="HR131" s="41">
        <v>16.347857142857137</v>
      </c>
      <c r="HS131" s="41">
        <v>19.480357142857144</v>
      </c>
      <c r="HT131" s="41">
        <v>19.98678571428572</v>
      </c>
      <c r="HU131" s="41">
        <v>21.248928571428571</v>
      </c>
      <c r="HV131" s="41">
        <f t="shared" ref="HV131:HV181" si="149">HT131-HR131</f>
        <v>3.6389285714285826</v>
      </c>
      <c r="HW131" s="41">
        <v>38.694821428571437</v>
      </c>
      <c r="HX131" s="41">
        <f t="shared" ref="HX131:HX181" si="150">HW131*2.54</f>
        <v>98.284846428571456</v>
      </c>
      <c r="HY131" s="4">
        <v>106</v>
      </c>
      <c r="HZ131" s="40">
        <f t="shared" ref="HZ131:HZ181" si="151">HY131-HX131</f>
        <v>7.7151535714285444</v>
      </c>
      <c r="IA131" s="41">
        <v>0.70463818181818139</v>
      </c>
      <c r="IB131" s="41">
        <v>0.42920545454545445</v>
      </c>
      <c r="IC131" s="41">
        <v>0.2755472727272727</v>
      </c>
      <c r="ID131" s="41">
        <v>0.65274727272727262</v>
      </c>
      <c r="IE131" s="41">
        <v>0.29569636363636365</v>
      </c>
      <c r="IF131" s="41">
        <v>0.19811999999999999</v>
      </c>
      <c r="IG131" s="41">
        <v>0.40953614545454542</v>
      </c>
      <c r="IH131" s="41">
        <v>0.37732416363636362</v>
      </c>
      <c r="II131" s="41">
        <v>0.44141014545454543</v>
      </c>
      <c r="IJ131" s="41">
        <v>0.41018236363636379</v>
      </c>
      <c r="IK131" s="41">
        <v>0.18568569090909093</v>
      </c>
      <c r="IL131" s="41">
        <v>0.22355443636363642</v>
      </c>
      <c r="IM131" s="41">
        <v>0.24311669090909088</v>
      </c>
      <c r="IN131" s="41">
        <v>0.56205510909090906</v>
      </c>
      <c r="IO131" s="41">
        <v>0.5353288727272727</v>
      </c>
      <c r="IP131" s="41">
        <v>9.7576363636363614E-2</v>
      </c>
      <c r="IQ131" s="41">
        <v>1.4130845818181819</v>
      </c>
      <c r="IR131" s="41">
        <v>1.2341842909090908</v>
      </c>
      <c r="IS131" s="41">
        <v>0.55508776363636347</v>
      </c>
      <c r="IT131" s="41">
        <v>0.59970519999999994</v>
      </c>
      <c r="IU131" s="41">
        <v>0.64177872727272733</v>
      </c>
      <c r="IV131" s="41">
        <v>0.67729838181818192</v>
      </c>
      <c r="IW131" s="41">
        <v>22.095818181818181</v>
      </c>
      <c r="IX131" s="41">
        <v>20.473272727272725</v>
      </c>
      <c r="IY131" s="41">
        <v>21.566363636363636</v>
      </c>
      <c r="IZ131" s="41">
        <v>22.494181818181808</v>
      </c>
      <c r="JA131" s="41">
        <f t="shared" ref="JA131:JA181" si="152">IY131-IW131</f>
        <v>-0.52945454545454496</v>
      </c>
      <c r="JB131" s="41">
        <v>41.238363636363658</v>
      </c>
      <c r="JC131" s="41">
        <f t="shared" ref="JC131:JC170" si="153">JB131*2.54</f>
        <v>104.74544363636369</v>
      </c>
      <c r="JD131" s="41">
        <v>112</v>
      </c>
      <c r="JE131" s="41">
        <f t="shared" ref="JE131:JE170" si="154">JD131-JC131</f>
        <v>7.2545563636363113</v>
      </c>
      <c r="JF131" s="41">
        <v>0.62900175438596517</v>
      </c>
      <c r="JG131" s="41">
        <v>0.31878421052631567</v>
      </c>
      <c r="JH131" s="41">
        <v>0.15712982456140345</v>
      </c>
      <c r="JI131" s="41">
        <v>0.56712807017543865</v>
      </c>
      <c r="JJ131" s="41">
        <v>0.17690175438596492</v>
      </c>
      <c r="JK131" s="41">
        <v>0.1294736842105263</v>
      </c>
      <c r="JL131" s="41">
        <v>0.56009989473684207</v>
      </c>
      <c r="JM131" s="41">
        <v>0.52367840350877215</v>
      </c>
      <c r="JN131" s="41">
        <v>0.60290536842105247</v>
      </c>
      <c r="JO131" s="41">
        <v>0.56921699999999997</v>
      </c>
      <c r="JP131" s="41">
        <v>0.28545356140350869</v>
      </c>
      <c r="JQ131" s="41">
        <v>0.3480660701754385</v>
      </c>
      <c r="JR131" s="41">
        <v>0.32688231578947374</v>
      </c>
      <c r="JS131" s="41">
        <v>0.65833075438596489</v>
      </c>
      <c r="JT131" s="41">
        <v>0.62807200000000007</v>
      </c>
      <c r="JU131" s="41">
        <v>4.7428070175438583E-2</v>
      </c>
      <c r="JV131" s="41">
        <v>2.5832435614035076</v>
      </c>
      <c r="JW131" s="41">
        <v>2.2288581052631584</v>
      </c>
      <c r="JX131" s="41">
        <v>0.54174047368421063</v>
      </c>
      <c r="JY131" s="41">
        <v>0.5821173333333336</v>
      </c>
      <c r="JZ131" s="41">
        <v>0.65289817543859674</v>
      </c>
      <c r="KA131" s="41">
        <v>0.68215363157894726</v>
      </c>
      <c r="KB131" s="41">
        <v>22.799473684210515</v>
      </c>
      <c r="KC131" s="41">
        <v>18.229473684210525</v>
      </c>
      <c r="KD131" s="41">
        <v>18.91192982456139</v>
      </c>
      <c r="KE131" s="41">
        <v>19.097894736842107</v>
      </c>
      <c r="KF131" s="41">
        <f t="shared" ref="KF131:KF181" si="155">KD131-KB131</f>
        <v>-3.8875438596491243</v>
      </c>
      <c r="KG131" s="41">
        <v>43.355087719298261</v>
      </c>
      <c r="KH131" s="41">
        <f t="shared" ref="KH131:KH181" si="156">KG131*2.54</f>
        <v>110.12192280701758</v>
      </c>
      <c r="KI131" s="41">
        <v>120</v>
      </c>
      <c r="KJ131" s="41">
        <f t="shared" ref="KJ131:KJ181" si="157">KI131-KH131</f>
        <v>9.8780771929824169</v>
      </c>
      <c r="KK131" s="41">
        <v>0.37968571428571429</v>
      </c>
      <c r="KL131" s="41">
        <v>0.18052571428571429</v>
      </c>
      <c r="KM131" s="41">
        <v>7.0559999999999998E-2</v>
      </c>
      <c r="KN131" s="41">
        <v>0.34653142857142866</v>
      </c>
      <c r="KO131" s="41">
        <v>8.8237142857142833E-2</v>
      </c>
      <c r="KP131" s="41">
        <v>6.7551428571428568E-2</v>
      </c>
      <c r="KQ131" s="41">
        <v>0.62052185714285701</v>
      </c>
      <c r="KR131" s="41">
        <v>0.59222174285714291</v>
      </c>
      <c r="KS131" s="41">
        <v>0.68739548571428577</v>
      </c>
      <c r="KT131" s="41">
        <v>0.66276771428571424</v>
      </c>
      <c r="KU131" s="41">
        <v>0.34460148571428573</v>
      </c>
      <c r="KV131" s="41">
        <v>0.44365340000000003</v>
      </c>
      <c r="KW131" s="41">
        <v>0.35367891428571424</v>
      </c>
      <c r="KX131" s="41">
        <v>0.69679902857142861</v>
      </c>
      <c r="KY131" s="41">
        <v>0.67270074285714299</v>
      </c>
      <c r="KZ131" s="41">
        <v>2.068571428571429E-2</v>
      </c>
      <c r="LA131" s="41">
        <v>3.3772801999999995</v>
      </c>
      <c r="LB131" s="41">
        <v>2.9928220285714291</v>
      </c>
      <c r="LC131" s="41">
        <v>0.51429557142857141</v>
      </c>
      <c r="LD131" s="41">
        <v>0.56810608571428578</v>
      </c>
      <c r="LE131" s="41">
        <v>0.63928562857142834</v>
      </c>
      <c r="LF131" s="41">
        <v>0.67944885714285697</v>
      </c>
      <c r="LG131" s="41">
        <v>19.600285714285711</v>
      </c>
      <c r="LH131" s="41">
        <v>16.634857142857143</v>
      </c>
      <c r="LI131" s="41">
        <v>16.986285714285714</v>
      </c>
      <c r="LJ131" s="41">
        <v>16.802571428571429</v>
      </c>
      <c r="LK131" s="41">
        <f t="shared" ref="LK131:LK181" si="158">LI131-LG131</f>
        <v>-2.6139999999999972</v>
      </c>
      <c r="LL131" s="41">
        <v>56.578285714285713</v>
      </c>
      <c r="LM131" s="41">
        <f t="shared" ref="LM131:LM170" si="159">LL131*2.54</f>
        <v>143.7088457142857</v>
      </c>
      <c r="LN131" s="41">
        <v>150</v>
      </c>
      <c r="LO131" s="41">
        <f t="shared" ref="LO131:LO170" si="160">LN131-LM131</f>
        <v>6.291154285714299</v>
      </c>
      <c r="LP131" s="41">
        <v>0.43740540540540546</v>
      </c>
      <c r="LQ131" s="41">
        <v>0.16435945945945951</v>
      </c>
      <c r="LR131" s="41">
        <v>4.251081081081081E-2</v>
      </c>
      <c r="LS131" s="41">
        <v>0.39384324324324316</v>
      </c>
      <c r="LT131" s="41">
        <v>6.5624324324324315E-2</v>
      </c>
      <c r="LU131" s="41">
        <v>5.7008108108108101E-2</v>
      </c>
      <c r="LV131" s="41">
        <v>0.73731878378378402</v>
      </c>
      <c r="LW131" s="41">
        <v>0.71269978378378374</v>
      </c>
      <c r="LX131" s="41">
        <v>0.82327127027027025</v>
      </c>
      <c r="LY131" s="41">
        <v>0.8054717837837837</v>
      </c>
      <c r="LZ131" s="41">
        <v>0.4292064594594594</v>
      </c>
      <c r="MA131" s="41">
        <v>0.59184891891891889</v>
      </c>
      <c r="MB131" s="41">
        <v>0.45167178378378381</v>
      </c>
      <c r="MC131" s="41">
        <v>0.7680173513513513</v>
      </c>
      <c r="MD131" s="41">
        <v>0.74567464864864863</v>
      </c>
      <c r="ME131" s="41">
        <v>8.616216216216218E-3</v>
      </c>
      <c r="MF131" s="41">
        <v>5.713645999999998</v>
      </c>
      <c r="MG131" s="41">
        <v>5.0428858108108123</v>
      </c>
      <c r="MH131" s="41">
        <v>0.54886310810810801</v>
      </c>
      <c r="MI131" s="41">
        <v>0.61132478378378385</v>
      </c>
      <c r="MJ131" s="41">
        <v>0.68769924324324339</v>
      </c>
      <c r="MK131" s="41">
        <v>0.73097089189189179</v>
      </c>
      <c r="ML131" s="41">
        <v>23.971081081081071</v>
      </c>
      <c r="MM131" s="41">
        <v>19.565405405405418</v>
      </c>
      <c r="MN131" s="41">
        <v>20.003243243243254</v>
      </c>
      <c r="MO131" s="41">
        <v>20.560540540540547</v>
      </c>
      <c r="MP131" s="41">
        <f t="shared" ref="MP131:MP170" si="161">MN131-ML131</f>
        <v>-3.9678378378378163</v>
      </c>
      <c r="MQ131" s="41">
        <v>72.638108108108128</v>
      </c>
      <c r="MR131" s="41">
        <f t="shared" ref="MR131:MR181" si="162">MQ131*2.54</f>
        <v>184.50079459459465</v>
      </c>
      <c r="MS131" s="41">
        <v>150</v>
      </c>
      <c r="MT131" s="41">
        <f t="shared" ref="MT131:MT181" si="163">MS131-MR131</f>
        <v>-34.500794594594652</v>
      </c>
      <c r="MU131" s="41">
        <v>0.40433281249999997</v>
      </c>
      <c r="MV131" s="41">
        <v>0.15047187499999998</v>
      </c>
      <c r="MW131" s="41">
        <v>3.4529687499999996E-2</v>
      </c>
      <c r="MX131" s="41">
        <v>0.35854062499999995</v>
      </c>
      <c r="MY131" s="41">
        <v>5.6123437499999991E-2</v>
      </c>
      <c r="MZ131" s="41">
        <v>4.8537499999999997E-2</v>
      </c>
      <c r="NA131" s="41">
        <v>0.75504026562499982</v>
      </c>
      <c r="NB131" s="41">
        <v>0.72827762499999993</v>
      </c>
      <c r="NC131" s="41">
        <v>0.84252753125000024</v>
      </c>
      <c r="ND131" s="41">
        <v>0.82433085937499995</v>
      </c>
      <c r="NE131" s="41">
        <v>0.456910015625</v>
      </c>
      <c r="NF131" s="41">
        <v>0.62795207812499998</v>
      </c>
      <c r="NG131" s="41">
        <v>0.45621364062499992</v>
      </c>
      <c r="NH131" s="41">
        <v>0.78488832812500009</v>
      </c>
      <c r="NI131" s="41">
        <v>0.76086684374999991</v>
      </c>
      <c r="NJ131" s="41">
        <v>7.5859374999999981E-3</v>
      </c>
      <c r="NK131" s="41">
        <v>6.2657239843749997</v>
      </c>
      <c r="NL131" s="41">
        <v>5.4430596718749982</v>
      </c>
      <c r="NM131" s="41">
        <v>0.54156432812500011</v>
      </c>
      <c r="NN131" s="41">
        <v>0.60402070312499978</v>
      </c>
      <c r="NO131" s="41">
        <v>0.68455456250000013</v>
      </c>
      <c r="NP131" s="41">
        <v>0.72755728125000008</v>
      </c>
      <c r="NQ131" s="41">
        <v>23.324843750000003</v>
      </c>
      <c r="NR131" s="41">
        <v>20.323906249999997</v>
      </c>
      <c r="NS131" s="41">
        <v>20.631093750000005</v>
      </c>
      <c r="NT131" s="41">
        <v>21.425312499999997</v>
      </c>
      <c r="NU131" s="41">
        <f t="shared" ref="NU131:NU181" si="164">NS131-NQ131</f>
        <v>-2.6937499999999979</v>
      </c>
      <c r="NV131" s="41">
        <v>75.960000000000022</v>
      </c>
      <c r="NW131" s="41">
        <f t="shared" ref="NW131:NW181" si="165">NV131*2.54</f>
        <v>192.93840000000006</v>
      </c>
      <c r="NX131" s="41">
        <v>174</v>
      </c>
      <c r="NY131" s="41">
        <f t="shared" ref="NY131:NY170" si="166">NX131-NW131</f>
        <v>-18.938400000000058</v>
      </c>
      <c r="NZ131" s="41">
        <v>0.37929032258064516</v>
      </c>
      <c r="OA131" s="41">
        <v>0.14237741935483872</v>
      </c>
      <c r="OB131" s="41">
        <v>3.1303225806451611E-2</v>
      </c>
      <c r="OC131" s="41">
        <v>0.34286129032258067</v>
      </c>
      <c r="OD131" s="41">
        <v>5.277419354838709E-2</v>
      </c>
      <c r="OE131" s="41">
        <v>4.4248387096774207E-2</v>
      </c>
      <c r="OF131" s="41">
        <v>0.75421448387096768</v>
      </c>
      <c r="OG131" s="41">
        <v>0.73161648387096789</v>
      </c>
      <c r="OH131" s="41">
        <v>0.84724890322580637</v>
      </c>
      <c r="OI131" s="41">
        <v>0.83234335483870969</v>
      </c>
      <c r="OJ131" s="41">
        <v>0.45909341935483872</v>
      </c>
      <c r="OK131" s="41">
        <v>0.63987574193548402</v>
      </c>
      <c r="OL131" s="41">
        <v>0.45234219354838706</v>
      </c>
      <c r="OM131" s="41">
        <v>0.79030719354838697</v>
      </c>
      <c r="ON131" s="41">
        <v>0.77053858064516134</v>
      </c>
      <c r="OO131" s="41">
        <v>8.5258064516129037E-3</v>
      </c>
      <c r="OP131" s="41">
        <v>6.2351163548387092</v>
      </c>
      <c r="OQ131" s="41">
        <v>5.5403175483870966</v>
      </c>
      <c r="OR131" s="41">
        <v>0.53420180645161297</v>
      </c>
      <c r="OS131" s="41">
        <v>0.59967532258064504</v>
      </c>
      <c r="OT131" s="41">
        <v>0.67851399999999995</v>
      </c>
      <c r="OU131" s="41">
        <v>0.72376496774193544</v>
      </c>
      <c r="OV131" s="41">
        <v>15.885483870967745</v>
      </c>
      <c r="OW131" s="41">
        <v>12.416451612903227</v>
      </c>
      <c r="OX131" s="41">
        <v>12.686129032258064</v>
      </c>
      <c r="OY131" s="41">
        <v>13.332903225806449</v>
      </c>
      <c r="OZ131" s="41">
        <f t="shared" ref="OZ131:OZ181" si="167">OX131-OV131</f>
        <v>-3.1993548387096808</v>
      </c>
      <c r="PA131" s="41">
        <v>34.946451612903232</v>
      </c>
      <c r="PB131" s="41">
        <f t="shared" ref="PB131:PB170" si="168">PA131*2.54</f>
        <v>88.763987096774216</v>
      </c>
      <c r="PC131" s="41">
        <v>184</v>
      </c>
      <c r="PD131" s="41">
        <f t="shared" ref="PD131:PD170" si="169">PC131-PB131</f>
        <v>95.236012903225784</v>
      </c>
      <c r="PE131" s="41">
        <v>0.43502121212121214</v>
      </c>
      <c r="PF131" s="41">
        <v>0.13777727272727266</v>
      </c>
      <c r="PG131" s="41">
        <v>3.9637878787878784E-2</v>
      </c>
      <c r="PH131" s="41">
        <v>0.38200303030303023</v>
      </c>
      <c r="PI131" s="41">
        <v>5.9504545454545463E-2</v>
      </c>
      <c r="PJ131" s="41">
        <v>5.5940909090909076E-2</v>
      </c>
      <c r="PK131" s="41">
        <v>0.75794963636363644</v>
      </c>
      <c r="PL131" s="41">
        <v>0.72897751515151488</v>
      </c>
      <c r="PM131" s="41">
        <v>0.83216151515151537</v>
      </c>
      <c r="PN131" s="41">
        <v>0.81106459090909044</v>
      </c>
      <c r="PO131" s="41">
        <v>0.39490516666666681</v>
      </c>
      <c r="PP131" s="41">
        <v>0.55150700000000008</v>
      </c>
      <c r="PQ131" s="41">
        <v>0.51736292424242436</v>
      </c>
      <c r="PR131" s="41">
        <v>0.77092156060606087</v>
      </c>
      <c r="PS131" s="41">
        <v>0.74326954545454549</v>
      </c>
      <c r="PT131" s="41">
        <v>3.5636363636363626E-3</v>
      </c>
      <c r="PU131" s="41">
        <v>6.3318336969696993</v>
      </c>
      <c r="PV131" s="41">
        <v>5.4381599696969696</v>
      </c>
      <c r="PW131" s="41">
        <v>0.6212207424242423</v>
      </c>
      <c r="PX131" s="41">
        <v>0.68179772727272725</v>
      </c>
      <c r="PY131" s="41">
        <v>0.74898506060606074</v>
      </c>
      <c r="PZ131" s="41">
        <v>0.7889876212121214</v>
      </c>
      <c r="QA131" s="41">
        <v>23.451212121212109</v>
      </c>
      <c r="QB131" s="41">
        <v>18.941515151515151</v>
      </c>
      <c r="QC131" s="41">
        <v>19.139393939393941</v>
      </c>
      <c r="QD131" s="41">
        <v>19.233939393939398</v>
      </c>
      <c r="QE131" s="41">
        <f t="shared" ref="QE131:QE181" si="170">QC131-QA131</f>
        <v>-4.3118181818181682</v>
      </c>
      <c r="QF131" s="41">
        <v>56.731060606060588</v>
      </c>
      <c r="QG131" s="41">
        <f t="shared" ref="QG131:QG181" si="171">QF131*2.54</f>
        <v>144.09689393939391</v>
      </c>
      <c r="QH131" s="41">
        <v>185</v>
      </c>
      <c r="QI131" s="41">
        <f t="shared" ref="QI131:QI181" si="172">QH131-QG131</f>
        <v>40.903106060606092</v>
      </c>
      <c r="QJ131" s="41">
        <v>0.40316451612903231</v>
      </c>
      <c r="QK131" s="41">
        <v>0.17332903225806448</v>
      </c>
      <c r="QL131" s="41">
        <v>4.4983870967741937E-2</v>
      </c>
      <c r="QM131" s="41">
        <v>0.27959999999999996</v>
      </c>
      <c r="QN131" s="41">
        <v>5.6780645161290319E-2</v>
      </c>
      <c r="QO131" s="41">
        <v>5.7300000000000004E-2</v>
      </c>
      <c r="QP131" s="41">
        <v>0.7522177096774193</v>
      </c>
      <c r="QQ131" s="41">
        <v>0.66157509677419357</v>
      </c>
      <c r="QR131" s="41">
        <v>0.79833906451612902</v>
      </c>
      <c r="QS131" s="41">
        <v>0.72140603225806432</v>
      </c>
      <c r="QT131" s="41">
        <v>0.50576277419354831</v>
      </c>
      <c r="QU131" s="41">
        <v>0.58709129032258056</v>
      </c>
      <c r="QV131" s="41">
        <v>0.39822516129032265</v>
      </c>
      <c r="QW131" s="41">
        <v>0.75057151612903217</v>
      </c>
      <c r="QX131" s="41">
        <v>0.65959441935483865</v>
      </c>
      <c r="QY131" s="41">
        <v>-5.1935483870967775E-4</v>
      </c>
      <c r="QZ131" s="41">
        <v>6.1110166774193537</v>
      </c>
      <c r="RA131" s="41">
        <v>3.9298086129032255</v>
      </c>
      <c r="RB131" s="41">
        <v>0.49882690322580642</v>
      </c>
      <c r="RC131" s="41">
        <v>0.52933390322580653</v>
      </c>
      <c r="RD131" s="41">
        <v>0.64134180645161287</v>
      </c>
      <c r="RE131" s="41">
        <v>0.66316864516129015</v>
      </c>
      <c r="RF131" s="41">
        <v>25.741290322580635</v>
      </c>
      <c r="RG131" s="41">
        <v>21.630967741935475</v>
      </c>
      <c r="RH131" s="41">
        <v>21.923548387096773</v>
      </c>
      <c r="RI131" s="41">
        <v>22.729677419354836</v>
      </c>
      <c r="RJ131" s="41">
        <f t="shared" ref="RJ131:RJ181" si="173">RH131-RF131</f>
        <v>-3.8177419354838626</v>
      </c>
      <c r="RK131" s="41">
        <v>55.822580645161295</v>
      </c>
      <c r="RL131" s="41">
        <f t="shared" ref="RL131:RL181" si="174">RK131*2.54</f>
        <v>141.7893548387097</v>
      </c>
      <c r="RM131" s="41">
        <v>197</v>
      </c>
      <c r="RN131" s="41">
        <f t="shared" ref="RN131:RN181" si="175">RM131-RL131</f>
        <v>55.210645161290302</v>
      </c>
      <c r="RO131" s="41">
        <v>0.38754444444444441</v>
      </c>
      <c r="RP131" s="41">
        <v>0.12790000000000001</v>
      </c>
      <c r="RQ131" s="41">
        <v>3.7205555555555554E-2</v>
      </c>
      <c r="RR131" s="41">
        <v>0.26258888888888887</v>
      </c>
      <c r="RS131" s="41">
        <v>5.2597222222222226E-2</v>
      </c>
      <c r="RT131" s="41">
        <v>5.1097222222222224E-2</v>
      </c>
      <c r="RU131" s="41">
        <v>0.76022547222222203</v>
      </c>
      <c r="RV131" s="41">
        <v>0.66508838888888877</v>
      </c>
      <c r="RW131" s="41">
        <v>0.82374627777777776</v>
      </c>
      <c r="RX131" s="41">
        <v>0.75032669444444444</v>
      </c>
      <c r="RY131" s="41">
        <v>0.41578833333333332</v>
      </c>
      <c r="RZ131" s="41">
        <v>0.54706725</v>
      </c>
      <c r="SA131" s="41">
        <v>0.50352800000000009</v>
      </c>
      <c r="SB131" s="41">
        <v>0.76570338888888867</v>
      </c>
      <c r="SC131" s="41">
        <v>0.67317941666666659</v>
      </c>
      <c r="SD131" s="41">
        <v>1.5000000000000002E-3</v>
      </c>
      <c r="SE131" s="41">
        <v>6.3788802777777764</v>
      </c>
      <c r="SF131" s="41">
        <v>4.0082630833333344</v>
      </c>
      <c r="SG131" s="41">
        <v>0.61143091666666671</v>
      </c>
      <c r="SH131" s="41">
        <v>0.66229108333333331</v>
      </c>
      <c r="SI131" s="41">
        <v>0.74111980555555546</v>
      </c>
      <c r="SJ131" s="41">
        <v>0.77497752777777784</v>
      </c>
      <c r="SK131" s="41">
        <v>27.585277777777783</v>
      </c>
      <c r="SL131" s="41">
        <v>23.708888888888886</v>
      </c>
      <c r="SM131" s="41">
        <v>23.588333333333335</v>
      </c>
      <c r="SN131" s="41">
        <v>24.134444444444444</v>
      </c>
      <c r="SO131" s="41">
        <f t="shared" ref="SO131:SO181" si="176">SM131-SK131</f>
        <v>-3.9969444444444484</v>
      </c>
      <c r="SP131" s="42">
        <v>54.589444444444446</v>
      </c>
      <c r="SQ131" s="42">
        <f t="shared" ref="SQ131:SQ181" si="177">SP131*2.54</f>
        <v>138.6571888888889</v>
      </c>
      <c r="SR131" s="42">
        <v>202.5</v>
      </c>
      <c r="SS131" s="42">
        <f t="shared" ref="SS131:SS181" si="178">SR131-SQ131</f>
        <v>63.842811111111104</v>
      </c>
      <c r="ST131" s="41">
        <v>0.36404929577464795</v>
      </c>
      <c r="SU131" s="41">
        <v>0.13001408450704224</v>
      </c>
      <c r="SV131" s="41">
        <v>4.6738028169014088E-2</v>
      </c>
      <c r="SW131" s="41">
        <v>0.25187464788732405</v>
      </c>
      <c r="SX131" s="41">
        <v>5.8870422535211284E-2</v>
      </c>
      <c r="SY131" s="41">
        <v>5.1249295774647902E-2</v>
      </c>
      <c r="SZ131" s="41">
        <v>0.72101116901408446</v>
      </c>
      <c r="TA131" s="41">
        <v>0.62066480281690151</v>
      </c>
      <c r="TB131" s="41">
        <v>0.77111318309859145</v>
      </c>
      <c r="TC131" s="41">
        <v>0.68582861971830966</v>
      </c>
      <c r="TD131" s="41">
        <v>0.37613338028169008</v>
      </c>
      <c r="TE131" s="41">
        <v>0.46946318309859159</v>
      </c>
      <c r="TF131" s="41">
        <v>0.47313223943661981</v>
      </c>
      <c r="TG131" s="41">
        <v>0.75221543661971857</v>
      </c>
      <c r="TH131" s="41">
        <v>0.66156663380281666</v>
      </c>
      <c r="TI131" s="41">
        <v>7.6211267605633803E-3</v>
      </c>
      <c r="TJ131" s="41">
        <v>5.2023559295774655</v>
      </c>
      <c r="TK131" s="41">
        <v>3.2913015211267598</v>
      </c>
      <c r="TL131" s="41">
        <v>0.6137291971830986</v>
      </c>
      <c r="TM131" s="41">
        <v>0.65606787323943638</v>
      </c>
      <c r="TN131" s="41">
        <v>0.73721767605633781</v>
      </c>
      <c r="TO131" s="41">
        <v>0.76596747887323935</v>
      </c>
      <c r="TP131" s="41">
        <v>30.036901408450689</v>
      </c>
      <c r="TQ131" s="41">
        <v>26.838450704225345</v>
      </c>
      <c r="TR131" s="41">
        <v>27.129154929577471</v>
      </c>
      <c r="TS131" s="41">
        <v>27.551267605633804</v>
      </c>
      <c r="TT131" s="41">
        <f t="shared" si="127"/>
        <v>-2.9077464788732179</v>
      </c>
      <c r="TU131" s="41">
        <v>59.706619718309831</v>
      </c>
      <c r="TV131" s="41">
        <f t="shared" si="128"/>
        <v>151.65481408450697</v>
      </c>
      <c r="TW131" s="41">
        <v>207</v>
      </c>
      <c r="TX131" s="41">
        <f t="shared" si="129"/>
        <v>55.345185915493033</v>
      </c>
      <c r="TY131" s="41">
        <v>0.36333529411764709</v>
      </c>
      <c r="TZ131" s="41">
        <v>0.13334705882352943</v>
      </c>
      <c r="UA131" s="41">
        <v>5.2667647058823541E-2</v>
      </c>
      <c r="UB131" s="41">
        <v>0.24441176470588233</v>
      </c>
      <c r="UC131" s="41">
        <v>6.7888235294117638E-2</v>
      </c>
      <c r="UD131" s="41">
        <v>5.6044117647058828E-2</v>
      </c>
      <c r="UE131" s="41">
        <v>0.68389755882352921</v>
      </c>
      <c r="UF131" s="41">
        <v>0.56502117647058825</v>
      </c>
      <c r="UG131" s="41">
        <v>0.74450297058823522</v>
      </c>
      <c r="UH131" s="41">
        <v>0.64421588235294103</v>
      </c>
      <c r="UI131" s="41">
        <v>0.32482347058823524</v>
      </c>
      <c r="UJ131" s="41">
        <v>0.43167979411764712</v>
      </c>
      <c r="UK131" s="41">
        <v>0.4622009411764707</v>
      </c>
      <c r="UL131" s="41">
        <v>0.7310047352941178</v>
      </c>
      <c r="UM131" s="41">
        <v>0.62655170588235287</v>
      </c>
      <c r="UN131" s="41">
        <v>1.1844117647058824E-2</v>
      </c>
      <c r="UO131" s="41">
        <v>4.3803971764705878</v>
      </c>
      <c r="UP131" s="41">
        <v>2.6125281176470589</v>
      </c>
      <c r="UQ131" s="41">
        <v>0.62133000000000005</v>
      </c>
      <c r="UR131" s="41">
        <v>0.67610582352941206</v>
      </c>
      <c r="US131" s="41">
        <v>0.74058864705882366</v>
      </c>
      <c r="UT131" s="41">
        <v>0.77807538235294138</v>
      </c>
      <c r="UU131" s="41">
        <v>33.301764705882363</v>
      </c>
      <c r="UV131" s="41">
        <v>27.486470588235292</v>
      </c>
      <c r="UW131" s="41">
        <v>27.816176470588243</v>
      </c>
      <c r="UX131" s="41">
        <v>28.615294117647053</v>
      </c>
      <c r="UY131" s="41">
        <f t="shared" ref="UY131:UY181" si="179">UW131-UU131</f>
        <v>-5.4855882352941201</v>
      </c>
      <c r="UZ131" s="42">
        <v>69.904999999999987</v>
      </c>
      <c r="VA131" s="42">
        <f t="shared" ref="VA131:VA181" si="180">UZ131*2.54</f>
        <v>177.55869999999996</v>
      </c>
      <c r="VB131" s="42">
        <v>206</v>
      </c>
      <c r="VC131" s="42">
        <f t="shared" ref="VC131:VC181" si="181">VB131-VA131</f>
        <v>28.441300000000041</v>
      </c>
      <c r="VD131" s="41">
        <f t="shared" si="134"/>
        <v>21.131381826927022</v>
      </c>
      <c r="VE131" s="41">
        <f t="shared" si="135"/>
        <v>21.603199773246505</v>
      </c>
      <c r="VF131" s="41">
        <f t="shared" si="130"/>
        <v>2.5660744445624895</v>
      </c>
    </row>
    <row r="132" spans="1:578" x14ac:dyDescent="0.25">
      <c r="A132" s="4">
        <v>3</v>
      </c>
      <c r="B132" s="4">
        <v>14</v>
      </c>
      <c r="C132" s="28">
        <v>1401</v>
      </c>
      <c r="D132" s="4">
        <v>27</v>
      </c>
      <c r="E132" s="42">
        <v>-9999</v>
      </c>
      <c r="F132" s="4">
        <v>1</v>
      </c>
      <c r="G132" s="4">
        <v>48.8</v>
      </c>
      <c r="H132" s="40">
        <v>134.64367088607594</v>
      </c>
      <c r="I132" s="40">
        <f t="shared" si="136"/>
        <v>183.44367088607595</v>
      </c>
      <c r="J132" s="41">
        <f t="shared" si="137"/>
        <v>0.3794077991439006</v>
      </c>
      <c r="K132" s="4" t="s">
        <v>1</v>
      </c>
      <c r="L132" s="42">
        <v>150</v>
      </c>
      <c r="M132" s="42">
        <f t="shared" si="131"/>
        <v>168.00000000000003</v>
      </c>
      <c r="N132" s="42">
        <v>-9999</v>
      </c>
      <c r="O132" s="42">
        <v>-9999</v>
      </c>
      <c r="P132" s="42">
        <v>-9999</v>
      </c>
      <c r="Q132" s="42">
        <v>-9999</v>
      </c>
      <c r="R132" s="42">
        <v>-9999</v>
      </c>
      <c r="S132" s="42">
        <v>-9999</v>
      </c>
      <c r="T132" s="42">
        <v>-9999</v>
      </c>
      <c r="U132" s="42">
        <v>-9999</v>
      </c>
      <c r="V132" s="42">
        <v>-9999</v>
      </c>
      <c r="W132" s="42">
        <v>-9999</v>
      </c>
      <c r="X132" s="42">
        <v>-9999</v>
      </c>
      <c r="Y132" s="42">
        <v>-9999</v>
      </c>
      <c r="Z132" s="42">
        <v>-9999</v>
      </c>
      <c r="AA132" s="42">
        <v>-9999</v>
      </c>
      <c r="AB132" s="42">
        <v>-9999</v>
      </c>
      <c r="AC132" s="42">
        <v>-9999</v>
      </c>
      <c r="AD132" s="42">
        <v>-9999</v>
      </c>
      <c r="AE132" s="42">
        <v>-9999</v>
      </c>
      <c r="AF132" s="42">
        <v>-9999</v>
      </c>
      <c r="AG132" s="4">
        <v>8.4</v>
      </c>
      <c r="AH132" s="4">
        <v>7.2</v>
      </c>
      <c r="AI132" s="4">
        <v>0.56999999999999995</v>
      </c>
      <c r="AJ132" s="4" t="s">
        <v>38</v>
      </c>
      <c r="AK132" s="42">
        <v>-9999</v>
      </c>
      <c r="AL132" s="4">
        <v>249</v>
      </c>
      <c r="AM132" s="4">
        <v>0.76</v>
      </c>
      <c r="AN132" s="4">
        <v>4125</v>
      </c>
      <c r="AO132" s="4">
        <v>219</v>
      </c>
      <c r="AP132" s="4">
        <v>255</v>
      </c>
      <c r="AQ132" s="4">
        <v>24.2</v>
      </c>
      <c r="AR132" s="4">
        <v>0</v>
      </c>
      <c r="AS132" s="4">
        <v>3</v>
      </c>
      <c r="AT132" s="4">
        <v>84</v>
      </c>
      <c r="AU132" s="4">
        <v>8</v>
      </c>
      <c r="AV132" s="4">
        <v>5</v>
      </c>
      <c r="AW132" s="4">
        <v>31</v>
      </c>
      <c r="AX132" s="4">
        <v>51</v>
      </c>
      <c r="AY132" s="42">
        <v>-9999</v>
      </c>
      <c r="AZ132" s="42">
        <v>-9999</v>
      </c>
      <c r="BA132" s="42">
        <v>-9999</v>
      </c>
      <c r="BB132" s="42">
        <v>-9999</v>
      </c>
      <c r="BC132" s="42">
        <v>-9999</v>
      </c>
      <c r="BD132" s="42">
        <v>-9999</v>
      </c>
      <c r="BE132" s="42">
        <v>-9999</v>
      </c>
      <c r="BF132" s="42">
        <v>-9999</v>
      </c>
      <c r="BG132" s="42">
        <v>-9999</v>
      </c>
      <c r="BH132" s="42">
        <v>-9999</v>
      </c>
      <c r="BI132" s="42">
        <v>-9999</v>
      </c>
      <c r="BJ132" s="42">
        <v>-9999</v>
      </c>
      <c r="BK132" s="42">
        <v>-9999</v>
      </c>
      <c r="BL132" s="42">
        <v>-9999</v>
      </c>
      <c r="BM132" s="42">
        <v>-9999</v>
      </c>
      <c r="BN132" s="42">
        <v>-9999</v>
      </c>
      <c r="BO132" s="42">
        <v>-9999</v>
      </c>
      <c r="BP132" s="42">
        <v>-9999</v>
      </c>
      <c r="BQ132" s="42">
        <v>-9999</v>
      </c>
      <c r="BR132" s="42">
        <v>-9999</v>
      </c>
      <c r="BS132" s="42">
        <v>-9999</v>
      </c>
      <c r="BT132" s="42">
        <v>-9999</v>
      </c>
      <c r="BU132" s="42">
        <v>-9999</v>
      </c>
      <c r="BV132" s="42">
        <v>-9999</v>
      </c>
      <c r="BW132" s="42">
        <v>-9999</v>
      </c>
      <c r="BX132" s="42">
        <v>-9999</v>
      </c>
      <c r="BY132" s="42">
        <v>-9999</v>
      </c>
      <c r="BZ132" s="42">
        <v>-9999</v>
      </c>
      <c r="CA132" s="42">
        <v>-9999</v>
      </c>
      <c r="CB132" s="42">
        <v>-9999</v>
      </c>
      <c r="CC132" s="42">
        <v>-9999</v>
      </c>
      <c r="CD132" s="8">
        <v>7.84</v>
      </c>
      <c r="CE132" s="25">
        <f t="shared" si="132"/>
        <v>522.66666666666674</v>
      </c>
      <c r="CF132" s="4">
        <v>3.58</v>
      </c>
      <c r="CG132" s="41">
        <f t="shared" si="121"/>
        <v>18.71146666666667</v>
      </c>
      <c r="CH132" s="37">
        <v>40.159999999999997</v>
      </c>
      <c r="CI132" s="25">
        <f>(CH132/1000)*(10000/(0.5*2*0.15))</f>
        <v>2677.333333333333</v>
      </c>
      <c r="CJ132" s="43">
        <v>2.4900000000000002</v>
      </c>
      <c r="CK132" s="41">
        <f>CI132*CJ132/100</f>
        <v>66.665599999999998</v>
      </c>
      <c r="CL132" s="38">
        <v>88.88</v>
      </c>
      <c r="CM132" s="25">
        <f>(CL132/1000)*(10000/(0.5*2*0.15))</f>
        <v>5925.3333333333339</v>
      </c>
      <c r="CN132" s="43">
        <v>1.85</v>
      </c>
      <c r="CO132" s="41">
        <f>CM132*CN132/100</f>
        <v>109.61866666666668</v>
      </c>
      <c r="CP132" s="38">
        <v>128.80000000000001</v>
      </c>
      <c r="CQ132" s="25">
        <f>(CP132/1000)*(10000/(0.5*2*0.15))</f>
        <v>8586.6666666666679</v>
      </c>
      <c r="CR132" s="43">
        <v>1.69</v>
      </c>
      <c r="CS132" s="41">
        <f>CQ132*CR132/100</f>
        <v>145.11466666666669</v>
      </c>
      <c r="CT132" s="8">
        <v>432.27</v>
      </c>
      <c r="CU132" s="8">
        <v>4.3021346469622408</v>
      </c>
      <c r="CV132" s="8">
        <v>4.7939324999999995</v>
      </c>
      <c r="CW132" s="8">
        <v>901.70230807379949</v>
      </c>
      <c r="CX132" s="25">
        <f t="shared" si="126"/>
        <v>901.70230807379949</v>
      </c>
      <c r="CY132" s="25">
        <f t="shared" si="138"/>
        <v>939.71739130434787</v>
      </c>
      <c r="CZ132" s="25">
        <f>CX132/(CQ132)</f>
        <v>0.10501191476014744</v>
      </c>
      <c r="DA132" s="43">
        <v>3.15</v>
      </c>
      <c r="DB132" s="41">
        <f t="shared" si="139"/>
        <v>28.403622704324683</v>
      </c>
      <c r="DC132" s="41">
        <v>61.7</v>
      </c>
      <c r="DD132" s="41">
        <v>1269</v>
      </c>
      <c r="DE132" s="41">
        <f t="shared" si="133"/>
        <v>48.620961386918836</v>
      </c>
      <c r="DF132" s="41">
        <v>0</v>
      </c>
      <c r="DG132" s="41">
        <v>0.77848909090909102</v>
      </c>
      <c r="DH132" s="41">
        <v>0.58120181818181837</v>
      </c>
      <c r="DI132" s="41">
        <v>0.49409454545454534</v>
      </c>
      <c r="DJ132" s="41">
        <v>0.74387999999999976</v>
      </c>
      <c r="DK132" s="41">
        <v>0.50957818181818193</v>
      </c>
      <c r="DL132" s="41">
        <v>0.31866363636363632</v>
      </c>
      <c r="DM132" s="41">
        <v>0.20802767272727271</v>
      </c>
      <c r="DN132" s="41">
        <v>0.18619932727272728</v>
      </c>
      <c r="DO132" s="41">
        <v>0.22267823636363634</v>
      </c>
      <c r="DP132" s="41">
        <v>0.20099330909090912</v>
      </c>
      <c r="DQ132" s="41">
        <v>6.5333618181818182E-2</v>
      </c>
      <c r="DR132" s="41">
        <v>8.0634781818181803E-2</v>
      </c>
      <c r="DS132" s="41">
        <v>0.14468136363636355</v>
      </c>
      <c r="DT132" s="41">
        <v>0.41838474545454557</v>
      </c>
      <c r="DU132" s="41">
        <v>0.39948089090909089</v>
      </c>
      <c r="DV132" s="41">
        <v>0.1909145454545455</v>
      </c>
      <c r="DW132" s="41">
        <v>0.52753401818181822</v>
      </c>
      <c r="DX132" s="41">
        <v>0.45988478181818188</v>
      </c>
      <c r="DY132" s="41">
        <v>0.64888000000000012</v>
      </c>
      <c r="DZ132" s="41">
        <v>0.69738752727272735</v>
      </c>
      <c r="EA132" s="41">
        <v>0.69233574545454546</v>
      </c>
      <c r="EB132" s="41">
        <v>0.73447870909090895</v>
      </c>
      <c r="EC132" s="41">
        <v>19.72218181818182</v>
      </c>
      <c r="ED132" s="41">
        <v>23.76763636363636</v>
      </c>
      <c r="EE132" s="41">
        <v>24.925818181818187</v>
      </c>
      <c r="EF132" s="41">
        <v>25.521090909090912</v>
      </c>
      <c r="EG132" s="41">
        <f t="shared" si="140"/>
        <v>5.2036363636363667</v>
      </c>
      <c r="EH132" s="41">
        <v>37.516363636363636</v>
      </c>
      <c r="EI132" s="42">
        <f t="shared" si="141"/>
        <v>95.291563636363634</v>
      </c>
      <c r="EJ132" s="4">
        <v>105</v>
      </c>
      <c r="EK132" s="40">
        <f t="shared" si="142"/>
        <v>9.7084363636363662</v>
      </c>
      <c r="EL132" s="41">
        <v>0.7442923076923077</v>
      </c>
      <c r="EM132" s="41">
        <v>0.53120769230769238</v>
      </c>
      <c r="EN132" s="41">
        <v>0.43216923076923069</v>
      </c>
      <c r="EO132" s="41">
        <v>0.70766666666666656</v>
      </c>
      <c r="EP132" s="41">
        <v>0.45214871794871797</v>
      </c>
      <c r="EQ132" s="41">
        <v>0.28278461538461541</v>
      </c>
      <c r="ER132" s="41">
        <v>0.24405271794871802</v>
      </c>
      <c r="ES132" s="41">
        <v>0.22033828205128211</v>
      </c>
      <c r="ET132" s="41">
        <v>0.26506356410256404</v>
      </c>
      <c r="EU132" s="41">
        <v>0.24159964102564116</v>
      </c>
      <c r="EV132" s="41">
        <v>8.0764128205128197E-2</v>
      </c>
      <c r="EW132" s="41">
        <v>0.10295546153846151</v>
      </c>
      <c r="EX132" s="41">
        <v>0.16677282051282055</v>
      </c>
      <c r="EY132" s="41">
        <v>0.44905858974358981</v>
      </c>
      <c r="EZ132" s="41">
        <v>0.42879384615384625</v>
      </c>
      <c r="FA132" s="41">
        <v>0.16936410256410256</v>
      </c>
      <c r="FB132" s="41">
        <v>0.65125910256410247</v>
      </c>
      <c r="FC132" s="41">
        <v>0.57006720512820519</v>
      </c>
      <c r="FD132" s="41">
        <v>0.6309196410256408</v>
      </c>
      <c r="FE132" s="41">
        <v>0.69008661538461546</v>
      </c>
      <c r="FF132" s="41">
        <v>0.68317461538461532</v>
      </c>
      <c r="FG132" s="41">
        <v>0.73419233333333334</v>
      </c>
      <c r="FH132" s="41">
        <v>20.676923076923078</v>
      </c>
      <c r="FI132" s="41">
        <v>26.61333333333333</v>
      </c>
      <c r="FJ132" s="41">
        <v>24.343846153846158</v>
      </c>
      <c r="FK132" s="41">
        <v>25.30153846153846</v>
      </c>
      <c r="FL132" s="41">
        <f t="shared" si="143"/>
        <v>3.6669230769230801</v>
      </c>
      <c r="FM132" s="41">
        <v>39.274871794871792</v>
      </c>
      <c r="FN132" s="40">
        <f t="shared" si="144"/>
        <v>99.758174358974358</v>
      </c>
      <c r="FO132" s="4">
        <v>105</v>
      </c>
      <c r="FP132" s="40">
        <f t="shared" si="145"/>
        <v>5.2418256410256419</v>
      </c>
      <c r="FQ132" s="41">
        <v>0.75185199999999996</v>
      </c>
      <c r="FR132" s="41">
        <v>0.52643200000000012</v>
      </c>
      <c r="FS132" s="41">
        <v>0.39713399999999999</v>
      </c>
      <c r="FT132" s="41">
        <v>0.71820399999999995</v>
      </c>
      <c r="FU132" s="41">
        <v>0.42406400000000005</v>
      </c>
      <c r="FV132" s="41">
        <v>0.27547399999999989</v>
      </c>
      <c r="FW132" s="41">
        <v>0.27909236000000009</v>
      </c>
      <c r="FX132" s="41">
        <v>0.25801309999999994</v>
      </c>
      <c r="FY132" s="41">
        <v>0.3087415</v>
      </c>
      <c r="FZ132" s="41">
        <v>0.28801570000000004</v>
      </c>
      <c r="GA132" s="41">
        <v>0.10922283999999997</v>
      </c>
      <c r="GB132" s="41">
        <v>0.14097174000000001</v>
      </c>
      <c r="GC132" s="41">
        <v>0.17587775999999999</v>
      </c>
      <c r="GD132" s="41">
        <v>0.46316847999999999</v>
      </c>
      <c r="GE132" s="41">
        <v>0.44510036000000008</v>
      </c>
      <c r="GF132" s="41">
        <v>0.14859</v>
      </c>
      <c r="GG132" s="41">
        <v>0.79010544000000005</v>
      </c>
      <c r="GH132" s="41">
        <v>0.70992049999999995</v>
      </c>
      <c r="GI132" s="41">
        <v>0.57584789999999997</v>
      </c>
      <c r="GJ132" s="41">
        <v>0.64542457999999969</v>
      </c>
      <c r="GK132" s="41">
        <v>0.63916775999999986</v>
      </c>
      <c r="GL132" s="41">
        <v>0.69901109999999989</v>
      </c>
      <c r="GM132" s="41">
        <v>19.680200000000006</v>
      </c>
      <c r="GN132" s="41">
        <v>26.443000000000001</v>
      </c>
      <c r="GO132" s="41">
        <v>27.236799999999999</v>
      </c>
      <c r="GP132" s="41">
        <v>27.725400000000008</v>
      </c>
      <c r="GQ132" s="41">
        <f t="shared" si="146"/>
        <v>7.5565999999999924</v>
      </c>
      <c r="GR132" s="40">
        <v>39.041199999999989</v>
      </c>
      <c r="GS132" s="40">
        <f t="shared" si="147"/>
        <v>99.164647999999971</v>
      </c>
      <c r="GT132" s="4">
        <v>104</v>
      </c>
      <c r="GU132" s="41">
        <f t="shared" si="148"/>
        <v>4.8353520000000287</v>
      </c>
      <c r="GV132" s="41">
        <v>0.76764390243902414</v>
      </c>
      <c r="GW132" s="41">
        <v>0.52165121951219506</v>
      </c>
      <c r="GX132" s="41">
        <v>0.35735365853658529</v>
      </c>
      <c r="GY132" s="41">
        <v>0.73467560975609769</v>
      </c>
      <c r="GZ132" s="41">
        <v>0.397058536585366</v>
      </c>
      <c r="HA132" s="41">
        <v>0.26141951219512194</v>
      </c>
      <c r="HB132" s="41">
        <v>0.31936395121951217</v>
      </c>
      <c r="HC132" s="41">
        <v>0.29975312195121956</v>
      </c>
      <c r="HD132" s="41">
        <v>0.36532773170731708</v>
      </c>
      <c r="HE132" s="41">
        <v>0.34628458536585366</v>
      </c>
      <c r="HF132" s="41">
        <v>0.1393165365853658</v>
      </c>
      <c r="HG132" s="41">
        <v>0.18972692682926828</v>
      </c>
      <c r="HH132" s="41">
        <v>0.19005731707317075</v>
      </c>
      <c r="HI132" s="41">
        <v>0.4911445853658537</v>
      </c>
      <c r="HJ132" s="41">
        <v>0.47438236585365839</v>
      </c>
      <c r="HK132" s="41">
        <v>0.13563902439024392</v>
      </c>
      <c r="HL132" s="41">
        <v>0.97644682926829274</v>
      </c>
      <c r="HM132" s="41">
        <v>0.89030265853658552</v>
      </c>
      <c r="HN132" s="41">
        <v>0.52809346341463426</v>
      </c>
      <c r="HO132" s="41">
        <v>0.61689353658536583</v>
      </c>
      <c r="HP132" s="41">
        <v>0.60337775609756084</v>
      </c>
      <c r="HQ132" s="41">
        <v>0.67917892682926828</v>
      </c>
      <c r="HR132" s="41">
        <v>15.729512195121949</v>
      </c>
      <c r="HS132" s="41">
        <v>21.96268292682927</v>
      </c>
      <c r="HT132" s="41">
        <v>22.534634146341467</v>
      </c>
      <c r="HU132" s="41">
        <v>22.970731707317071</v>
      </c>
      <c r="HV132" s="41">
        <f t="shared" si="149"/>
        <v>6.8051219512195189</v>
      </c>
      <c r="HW132" s="41">
        <v>38.748048780487814</v>
      </c>
      <c r="HX132" s="41">
        <f t="shared" si="150"/>
        <v>98.420043902439048</v>
      </c>
      <c r="HY132" s="4">
        <v>106</v>
      </c>
      <c r="HZ132" s="40">
        <f t="shared" si="151"/>
        <v>7.5799560975609523</v>
      </c>
      <c r="IA132" s="41">
        <v>0.71575964912280743</v>
      </c>
      <c r="IB132" s="41">
        <v>0.43849298245614027</v>
      </c>
      <c r="IC132" s="41">
        <v>0.2701017543859649</v>
      </c>
      <c r="ID132" s="41">
        <v>0.65998596491228068</v>
      </c>
      <c r="IE132" s="41">
        <v>0.31698245614035092</v>
      </c>
      <c r="IF132" s="41">
        <v>0.20696140350877193</v>
      </c>
      <c r="IG132" s="41">
        <v>0.38636514035087727</v>
      </c>
      <c r="IH132" s="41">
        <v>0.35217673684210521</v>
      </c>
      <c r="II132" s="41">
        <v>0.45197570175438595</v>
      </c>
      <c r="IJ132" s="41">
        <v>0.41990850877192987</v>
      </c>
      <c r="IK132" s="41">
        <v>0.16590292982456142</v>
      </c>
      <c r="IL132" s="41">
        <v>0.2423171754385964</v>
      </c>
      <c r="IM132" s="41">
        <v>0.23868250877192987</v>
      </c>
      <c r="IN132" s="41">
        <v>0.54962229824561415</v>
      </c>
      <c r="IO132" s="41">
        <v>0.52120205263157893</v>
      </c>
      <c r="IP132" s="41">
        <v>0.11002105263157892</v>
      </c>
      <c r="IQ132" s="41">
        <v>1.3337840350877197</v>
      </c>
      <c r="IR132" s="41">
        <v>1.1503254736842106</v>
      </c>
      <c r="IS132" s="41">
        <v>0.53495143859649119</v>
      </c>
      <c r="IT132" s="41">
        <v>0.63812868421052638</v>
      </c>
      <c r="IU132" s="41">
        <v>0.62436663157894734</v>
      </c>
      <c r="IV132" s="41">
        <v>0.7092835789473686</v>
      </c>
      <c r="IW132" s="41">
        <v>19.682631578947369</v>
      </c>
      <c r="IX132" s="41">
        <v>24.057368421052637</v>
      </c>
      <c r="IY132" s="41">
        <v>23.879122807017559</v>
      </c>
      <c r="IZ132" s="41">
        <v>23.531929824561399</v>
      </c>
      <c r="JA132" s="41">
        <f t="shared" si="152"/>
        <v>4.1964912280701903</v>
      </c>
      <c r="JB132" s="41">
        <v>41.515263157894729</v>
      </c>
      <c r="JC132" s="41">
        <f t="shared" si="153"/>
        <v>105.44876842105262</v>
      </c>
      <c r="JD132" s="41">
        <v>112</v>
      </c>
      <c r="JE132" s="41">
        <f t="shared" si="154"/>
        <v>6.5512315789473803</v>
      </c>
      <c r="JF132" s="41">
        <v>0.65888499999999994</v>
      </c>
      <c r="JG132" s="41">
        <v>0.39987999999999996</v>
      </c>
      <c r="JH132" s="41">
        <v>0.24048750000000002</v>
      </c>
      <c r="JI132" s="41">
        <v>0.60323499999999985</v>
      </c>
      <c r="JJ132" s="41">
        <v>0.29513250000000002</v>
      </c>
      <c r="JK132" s="41">
        <v>0.18966</v>
      </c>
      <c r="JL132" s="41">
        <v>0.38286272500000001</v>
      </c>
      <c r="JM132" s="41">
        <v>0.34560039999999992</v>
      </c>
      <c r="JN132" s="41">
        <v>0.46669297499999995</v>
      </c>
      <c r="JO132" s="41">
        <v>0.43220894999999998</v>
      </c>
      <c r="JP132" s="41">
        <v>0.15873434999999997</v>
      </c>
      <c r="JQ132" s="41">
        <v>0.25683402499999997</v>
      </c>
      <c r="JR132" s="41">
        <v>0.24314059999999996</v>
      </c>
      <c r="JS132" s="41">
        <v>0.55149210000000004</v>
      </c>
      <c r="JT132" s="41">
        <v>0.5204411499999998</v>
      </c>
      <c r="JU132" s="41">
        <v>0.10547249999999997</v>
      </c>
      <c r="JV132" s="41">
        <v>1.3466737500000006</v>
      </c>
      <c r="JW132" s="41">
        <v>1.146002025</v>
      </c>
      <c r="JX132" s="41">
        <v>0.53139377499999996</v>
      </c>
      <c r="JY132" s="41">
        <v>0.66728192500000016</v>
      </c>
      <c r="JZ132" s="41">
        <v>0.623106775</v>
      </c>
      <c r="KA132" s="41">
        <v>0.73485422500000008</v>
      </c>
      <c r="KB132" s="41">
        <v>22.910749999999993</v>
      </c>
      <c r="KC132" s="41">
        <v>25.635250000000006</v>
      </c>
      <c r="KD132" s="41">
        <v>25.627749999999992</v>
      </c>
      <c r="KE132" s="41">
        <v>24.205000000000002</v>
      </c>
      <c r="KF132" s="41">
        <f t="shared" si="155"/>
        <v>2.7169999999999987</v>
      </c>
      <c r="KG132" s="41">
        <v>43.471499999999992</v>
      </c>
      <c r="KH132" s="41">
        <f t="shared" si="156"/>
        <v>110.41760999999998</v>
      </c>
      <c r="KI132" s="41">
        <v>120</v>
      </c>
      <c r="KJ132" s="41">
        <f t="shared" si="157"/>
        <v>9.5823900000000179</v>
      </c>
      <c r="KK132" s="41">
        <v>0.41277058823529422</v>
      </c>
      <c r="KL132" s="41">
        <v>0.23562058823529414</v>
      </c>
      <c r="KM132" s="41">
        <v>0.12668823529411766</v>
      </c>
      <c r="KN132" s="41">
        <v>0.3808558823529411</v>
      </c>
      <c r="KO132" s="41">
        <v>0.16115588235294123</v>
      </c>
      <c r="KP132" s="41">
        <v>0.10783235294117648</v>
      </c>
      <c r="KQ132" s="41">
        <v>0.43809364705882359</v>
      </c>
      <c r="KR132" s="41">
        <v>0.40594905882352939</v>
      </c>
      <c r="KS132" s="41">
        <v>0.52926400000000018</v>
      </c>
      <c r="KT132" s="41">
        <v>0.50026185294117642</v>
      </c>
      <c r="KU132" s="41">
        <v>0.19139420588235298</v>
      </c>
      <c r="KV132" s="41">
        <v>0.30247382352941177</v>
      </c>
      <c r="KW132" s="41">
        <v>0.27199564705882351</v>
      </c>
      <c r="KX132" s="41">
        <v>0.58439123529411785</v>
      </c>
      <c r="KY132" s="41">
        <v>0.55776982352941162</v>
      </c>
      <c r="KZ132" s="41">
        <v>5.3323529411764707E-2</v>
      </c>
      <c r="LA132" s="41">
        <v>1.6272114117647063</v>
      </c>
      <c r="LB132" s="41">
        <v>1.4211352647058828</v>
      </c>
      <c r="LC132" s="41">
        <v>0.51310008823529429</v>
      </c>
      <c r="LD132" s="41">
        <v>0.63325517647058838</v>
      </c>
      <c r="LE132" s="41">
        <v>0.61622944117647049</v>
      </c>
      <c r="LF132" s="41">
        <v>0.71247626470588243</v>
      </c>
      <c r="LG132" s="41">
        <v>19.722352941176474</v>
      </c>
      <c r="LH132" s="41">
        <v>20.300588235294118</v>
      </c>
      <c r="LI132" s="41">
        <v>19.681470588235296</v>
      </c>
      <c r="LJ132" s="41">
        <v>18.88588235294117</v>
      </c>
      <c r="LK132" s="41">
        <f t="shared" si="158"/>
        <v>-4.0882352941178368E-2</v>
      </c>
      <c r="LL132" s="41">
        <v>56.094705882352933</v>
      </c>
      <c r="LM132" s="41">
        <f t="shared" si="159"/>
        <v>142.48055294117646</v>
      </c>
      <c r="LN132" s="41">
        <v>150</v>
      </c>
      <c r="LO132" s="41">
        <f t="shared" si="160"/>
        <v>7.5194470588235447</v>
      </c>
      <c r="LP132" s="41">
        <v>0.35006862745098039</v>
      </c>
      <c r="LQ132" s="41">
        <v>0.20235098039215688</v>
      </c>
      <c r="LR132" s="41">
        <v>0.11781764705882353</v>
      </c>
      <c r="LS132" s="41">
        <v>0.32556862745098042</v>
      </c>
      <c r="LT132" s="41">
        <v>0.15530784313725496</v>
      </c>
      <c r="LU132" s="41">
        <v>9.2729411764705852E-2</v>
      </c>
      <c r="LV132" s="41">
        <v>0.40118205882352936</v>
      </c>
      <c r="LW132" s="41">
        <v>0.37198498039215683</v>
      </c>
      <c r="LX132" s="41">
        <v>0.50703925490196089</v>
      </c>
      <c r="LY132" s="41">
        <v>0.48126435294117642</v>
      </c>
      <c r="LZ132" s="41">
        <v>0.15685941176470589</v>
      </c>
      <c r="MA132" s="41">
        <v>0.28533999999999998</v>
      </c>
      <c r="MB132" s="41">
        <v>0.26869899999999997</v>
      </c>
      <c r="MC132" s="41">
        <v>0.58441568627450979</v>
      </c>
      <c r="MD132" s="41">
        <v>0.5609842549019608</v>
      </c>
      <c r="ME132" s="41">
        <v>6.2578431372549009E-2</v>
      </c>
      <c r="MF132" s="41">
        <v>1.557881725490196</v>
      </c>
      <c r="MG132" s="41">
        <v>1.3707804313725489</v>
      </c>
      <c r="MH132" s="41">
        <v>0.53933441176470587</v>
      </c>
      <c r="MI132" s="41">
        <v>0.74293566666666666</v>
      </c>
      <c r="MJ132" s="41">
        <v>0.63637147058823529</v>
      </c>
      <c r="MK132" s="41">
        <v>0.79942639215686284</v>
      </c>
      <c r="ML132" s="41">
        <v>21.469019607843148</v>
      </c>
      <c r="MM132" s="41">
        <v>21.895294117647069</v>
      </c>
      <c r="MN132" s="41">
        <v>21.963333333333345</v>
      </c>
      <c r="MO132" s="41">
        <v>20.274705882352951</v>
      </c>
      <c r="MP132" s="41">
        <f t="shared" si="161"/>
        <v>0.4943137254901977</v>
      </c>
      <c r="MQ132" s="41">
        <v>59.17078431372547</v>
      </c>
      <c r="MR132" s="41">
        <f t="shared" si="162"/>
        <v>150.29379215686271</v>
      </c>
      <c r="MS132" s="41">
        <v>150</v>
      </c>
      <c r="MT132" s="41">
        <f t="shared" si="163"/>
        <v>-0.29379215686270754</v>
      </c>
      <c r="MU132" s="41">
        <v>0.32153199999999998</v>
      </c>
      <c r="MV132" s="41">
        <v>0.16442800000000002</v>
      </c>
      <c r="MW132" s="41">
        <v>8.1244000000000011E-2</v>
      </c>
      <c r="MX132" s="41">
        <v>0.29200799999999999</v>
      </c>
      <c r="MY132" s="41">
        <v>0.10827199999999999</v>
      </c>
      <c r="MZ132" s="41">
        <v>6.898E-2</v>
      </c>
      <c r="NA132" s="41">
        <v>0.49848375999999989</v>
      </c>
      <c r="NB132" s="41">
        <v>0.46272279999999993</v>
      </c>
      <c r="NC132" s="41">
        <v>0.59567224000000007</v>
      </c>
      <c r="ND132" s="41">
        <v>0.56471287999999997</v>
      </c>
      <c r="NE132" s="41">
        <v>0.21516868000000003</v>
      </c>
      <c r="NF132" s="41">
        <v>0.3431302</v>
      </c>
      <c r="NG132" s="41">
        <v>0.32193404000000003</v>
      </c>
      <c r="NH132" s="41">
        <v>0.64517755999999993</v>
      </c>
      <c r="NI132" s="41">
        <v>0.61692696000000002</v>
      </c>
      <c r="NJ132" s="41">
        <v>3.9291999999999994E-2</v>
      </c>
      <c r="NK132" s="41">
        <v>2.1207809599999998</v>
      </c>
      <c r="NL132" s="41">
        <v>1.8313029600000001</v>
      </c>
      <c r="NM132" s="41">
        <v>0.54059704000000008</v>
      </c>
      <c r="NN132" s="41">
        <v>0.6739735200000001</v>
      </c>
      <c r="NO132" s="41">
        <v>0.65178528000000002</v>
      </c>
      <c r="NP132" s="41">
        <v>0.75358127999999991</v>
      </c>
      <c r="NQ132" s="41">
        <v>23.5444</v>
      </c>
      <c r="NR132" s="41">
        <v>24.942000000000004</v>
      </c>
      <c r="NS132" s="41">
        <v>24.906800000000004</v>
      </c>
      <c r="NT132" s="41">
        <v>23.805199999999996</v>
      </c>
      <c r="NU132" s="41">
        <f t="shared" si="164"/>
        <v>1.3624000000000045</v>
      </c>
      <c r="NV132" s="41">
        <v>75.961200000000019</v>
      </c>
      <c r="NW132" s="41">
        <f t="shared" si="165"/>
        <v>192.94144800000007</v>
      </c>
      <c r="NX132" s="41">
        <v>174</v>
      </c>
      <c r="NY132" s="41">
        <f t="shared" si="166"/>
        <v>-18.941448000000065</v>
      </c>
      <c r="NZ132" s="41">
        <v>0.26660793650793646</v>
      </c>
      <c r="OA132" s="41">
        <v>0.14013650793650806</v>
      </c>
      <c r="OB132" s="41">
        <v>6.8573015873015883E-2</v>
      </c>
      <c r="OC132" s="41">
        <v>0.24391587301587306</v>
      </c>
      <c r="OD132" s="41">
        <v>9.1765079365079369E-2</v>
      </c>
      <c r="OE132" s="41">
        <v>5.7584126984126974E-2</v>
      </c>
      <c r="OF132" s="41">
        <v>0.48882493650793662</v>
      </c>
      <c r="OG132" s="41">
        <v>0.4548166349206349</v>
      </c>
      <c r="OH132" s="41">
        <v>0.591620095238095</v>
      </c>
      <c r="OI132" s="41">
        <v>0.56249520634920647</v>
      </c>
      <c r="OJ132" s="41">
        <v>0.21220811111111118</v>
      </c>
      <c r="OK132" s="41">
        <v>0.34716698412698416</v>
      </c>
      <c r="OL132" s="41">
        <v>0.31040220634920634</v>
      </c>
      <c r="OM132" s="41">
        <v>0.64448858730158731</v>
      </c>
      <c r="ON132" s="41">
        <v>0.6180798095238097</v>
      </c>
      <c r="OO132" s="41">
        <v>3.4180952380952388E-2</v>
      </c>
      <c r="OP132" s="41">
        <v>1.9733424920634923</v>
      </c>
      <c r="OQ132" s="41">
        <v>1.7196154761904756</v>
      </c>
      <c r="OR132" s="41">
        <v>0.52633647619047619</v>
      </c>
      <c r="OS132" s="41">
        <v>0.64475142857142831</v>
      </c>
      <c r="OT132" s="41">
        <v>0.63791398412698408</v>
      </c>
      <c r="OU132" s="41">
        <v>0.72836925396825392</v>
      </c>
      <c r="OV132" s="41">
        <v>14.975396825396832</v>
      </c>
      <c r="OW132" s="41">
        <v>17.193015873015874</v>
      </c>
      <c r="OX132" s="41">
        <v>16.550158730158735</v>
      </c>
      <c r="OY132" s="41">
        <v>16.122539682539685</v>
      </c>
      <c r="OZ132" s="41">
        <f t="shared" si="167"/>
        <v>1.5747619047619033</v>
      </c>
      <c r="PA132" s="41">
        <v>42.406984126984156</v>
      </c>
      <c r="PB132" s="41">
        <f t="shared" si="168"/>
        <v>107.71373968253975</v>
      </c>
      <c r="PC132" s="41">
        <v>184</v>
      </c>
      <c r="PD132" s="41">
        <f t="shared" si="169"/>
        <v>76.286260317460247</v>
      </c>
      <c r="PE132" s="41">
        <v>0.25621568627450986</v>
      </c>
      <c r="PF132" s="41">
        <v>0.12506274509803922</v>
      </c>
      <c r="PG132" s="41">
        <v>0.12508039215686276</v>
      </c>
      <c r="PH132" s="41">
        <v>0.22956666666666661</v>
      </c>
      <c r="PI132" s="41">
        <v>0.10809999999999999</v>
      </c>
      <c r="PJ132" s="41">
        <v>7.6649019607843136E-2</v>
      </c>
      <c r="PK132" s="41">
        <v>0.40610799999999991</v>
      </c>
      <c r="PL132" s="41">
        <v>0.3601809803921569</v>
      </c>
      <c r="PM132" s="41">
        <v>0.34514564705882339</v>
      </c>
      <c r="PN132" s="41">
        <v>0.29709862745098037</v>
      </c>
      <c r="PO132" s="41">
        <v>7.3759058823529414E-2</v>
      </c>
      <c r="PP132" s="41">
        <v>4.4334705882352939E-3</v>
      </c>
      <c r="PQ132" s="41">
        <v>0.34301366666666666</v>
      </c>
      <c r="PR132" s="41">
        <v>0.53906570588235292</v>
      </c>
      <c r="PS132" s="41">
        <v>0.4997182156862745</v>
      </c>
      <c r="PT132" s="41">
        <v>3.1450980392156859E-2</v>
      </c>
      <c r="PU132" s="41">
        <v>1.3913130784313728</v>
      </c>
      <c r="PV132" s="41">
        <v>1.1407403529411764</v>
      </c>
      <c r="PW132" s="41">
        <v>1.0315064313725488</v>
      </c>
      <c r="PX132" s="41">
        <v>0.84824352941176495</v>
      </c>
      <c r="PY132" s="41">
        <v>1.025889843137255</v>
      </c>
      <c r="PZ132" s="41">
        <v>0.88606964705882318</v>
      </c>
      <c r="QA132" s="41">
        <v>24.097254901960778</v>
      </c>
      <c r="QB132" s="41">
        <v>28.72333333333334</v>
      </c>
      <c r="QC132" s="41">
        <v>28.020980392156872</v>
      </c>
      <c r="QD132" s="41">
        <v>26.500196078431362</v>
      </c>
      <c r="QE132" s="41">
        <f t="shared" si="170"/>
        <v>3.9237254901960945</v>
      </c>
      <c r="QF132" s="41">
        <v>69.348823529411746</v>
      </c>
      <c r="QG132" s="41">
        <f t="shared" si="171"/>
        <v>176.14601176470583</v>
      </c>
      <c r="QH132" s="41">
        <v>185</v>
      </c>
      <c r="QI132" s="41">
        <f t="shared" si="172"/>
        <v>8.8539882352941675</v>
      </c>
      <c r="QJ132" s="41">
        <v>0.22479696969696963</v>
      </c>
      <c r="QK132" s="41">
        <v>0.1608424242424242</v>
      </c>
      <c r="QL132" s="41">
        <v>0.14116969696969697</v>
      </c>
      <c r="QM132" s="41">
        <v>0.16402424242424241</v>
      </c>
      <c r="QN132" s="41">
        <v>0.10820000000000003</v>
      </c>
      <c r="QO132" s="41">
        <v>8.2666666666666666E-2</v>
      </c>
      <c r="QP132" s="41">
        <v>0.34964421212121211</v>
      </c>
      <c r="QQ132" s="41">
        <v>0.20551730303030302</v>
      </c>
      <c r="QR132" s="41">
        <v>0.22800509090909094</v>
      </c>
      <c r="QS132" s="41">
        <v>7.5310757575757559E-2</v>
      </c>
      <c r="QT132" s="41">
        <v>0.19574518181818182</v>
      </c>
      <c r="QU132" s="41">
        <v>6.5064666666666673E-2</v>
      </c>
      <c r="QV132" s="41">
        <v>0.16550066666666668</v>
      </c>
      <c r="QW132" s="41">
        <v>0.46164384848484841</v>
      </c>
      <c r="QX132" s="41">
        <v>0.32995996969696972</v>
      </c>
      <c r="QY132" s="41">
        <v>2.5533333333333335E-2</v>
      </c>
      <c r="QZ132" s="41">
        <v>1.0873613636363639</v>
      </c>
      <c r="RA132" s="41">
        <v>0.52218187878787881</v>
      </c>
      <c r="RB132" s="41">
        <v>0.72697954545454557</v>
      </c>
      <c r="RC132" s="41">
        <v>0.46793793939393941</v>
      </c>
      <c r="RD132" s="41">
        <v>0.7622660303030302</v>
      </c>
      <c r="RE132" s="41">
        <v>0.54034736363636371</v>
      </c>
      <c r="RF132" s="41">
        <v>25.764242424242436</v>
      </c>
      <c r="RG132" s="41">
        <v>34.647575757575751</v>
      </c>
      <c r="RH132" s="41">
        <v>34.716363636363631</v>
      </c>
      <c r="RI132" s="41">
        <v>32.330909090909103</v>
      </c>
      <c r="RJ132" s="41">
        <f t="shared" si="173"/>
        <v>8.9521212121211953</v>
      </c>
      <c r="RK132" s="41">
        <v>75.240000000000009</v>
      </c>
      <c r="RL132" s="41">
        <f t="shared" si="174"/>
        <v>191.10960000000003</v>
      </c>
      <c r="RM132" s="41">
        <v>197</v>
      </c>
      <c r="RN132" s="41">
        <f t="shared" si="175"/>
        <v>5.8903999999999712</v>
      </c>
      <c r="RO132" s="41">
        <v>0.20941333333333331</v>
      </c>
      <c r="RP132" s="41">
        <v>0.12294666666666666</v>
      </c>
      <c r="RQ132" s="41">
        <v>0.13549666666666668</v>
      </c>
      <c r="RR132" s="41">
        <v>0.14764333333333338</v>
      </c>
      <c r="RS132" s="41">
        <v>0.11302999999999999</v>
      </c>
      <c r="RT132" s="41">
        <v>7.7159999999999992E-2</v>
      </c>
      <c r="RU132" s="41">
        <v>0.29786473333333335</v>
      </c>
      <c r="RV132" s="41">
        <v>0.13239896666666667</v>
      </c>
      <c r="RW132" s="41">
        <v>0.21303949999999999</v>
      </c>
      <c r="RX132" s="41">
        <v>4.2403733333333339E-2</v>
      </c>
      <c r="RY132" s="41">
        <v>4.1661199999999995E-2</v>
      </c>
      <c r="RZ132" s="41">
        <v>-4.9035233333333345E-2</v>
      </c>
      <c r="SA132" s="41">
        <v>0.25920173333333335</v>
      </c>
      <c r="SB132" s="41">
        <v>0.46072990000000008</v>
      </c>
      <c r="SC132" s="41">
        <v>0.31353946666666671</v>
      </c>
      <c r="SD132" s="41">
        <v>3.5869999999999985E-2</v>
      </c>
      <c r="SE132" s="41">
        <v>0.85261129999999996</v>
      </c>
      <c r="SF132" s="41">
        <v>0.30728326666666667</v>
      </c>
      <c r="SG132" s="41">
        <v>1.2233014333333332</v>
      </c>
      <c r="SH132" s="41">
        <v>0.86663649999999992</v>
      </c>
      <c r="SI132" s="41">
        <v>1.1762557333333334</v>
      </c>
      <c r="SJ132" s="41">
        <v>0.89206653333333319</v>
      </c>
      <c r="SK132" s="41">
        <v>28.706000000000003</v>
      </c>
      <c r="SL132" s="41">
        <v>37.225333333333332</v>
      </c>
      <c r="SM132" s="41">
        <v>37.073333333333338</v>
      </c>
      <c r="SN132" s="41">
        <v>35.654333333333319</v>
      </c>
      <c r="SO132" s="41">
        <f t="shared" si="176"/>
        <v>8.3673333333333346</v>
      </c>
      <c r="SP132" s="42">
        <v>75.969333333333324</v>
      </c>
      <c r="SQ132" s="42">
        <f t="shared" si="177"/>
        <v>192.96210666666664</v>
      </c>
      <c r="SR132" s="42">
        <v>202.5</v>
      </c>
      <c r="SS132" s="42">
        <f t="shared" si="178"/>
        <v>9.5378933333333578</v>
      </c>
      <c r="ST132" s="41">
        <v>0.19976829268292687</v>
      </c>
      <c r="SU132" s="41">
        <v>0.12791463414634144</v>
      </c>
      <c r="SV132" s="41">
        <v>0.1465682926829269</v>
      </c>
      <c r="SW132" s="41">
        <v>0.14825121951219514</v>
      </c>
      <c r="SX132" s="41">
        <v>0.11502195121951218</v>
      </c>
      <c r="SY132" s="41">
        <v>7.809024390243903E-2</v>
      </c>
      <c r="SZ132" s="41">
        <v>0.26800048780487801</v>
      </c>
      <c r="TA132" s="41">
        <v>0.12636829268292679</v>
      </c>
      <c r="TB132" s="41">
        <v>0.15219421951219511</v>
      </c>
      <c r="TC132" s="41">
        <v>5.5639756097560968E-3</v>
      </c>
      <c r="TD132" s="41">
        <v>5.2811804878048783E-2</v>
      </c>
      <c r="TE132" s="41">
        <v>-6.8454219512195158E-2</v>
      </c>
      <c r="TF132" s="41">
        <v>0.21819712195121951</v>
      </c>
      <c r="TG132" s="41">
        <v>0.43674487804878048</v>
      </c>
      <c r="TH132" s="41">
        <v>0.31032497560975603</v>
      </c>
      <c r="TI132" s="41">
        <v>3.6931707317073174E-2</v>
      </c>
      <c r="TJ132" s="41">
        <v>0.73949053658536557</v>
      </c>
      <c r="TK132" s="41">
        <v>0.29076585365853663</v>
      </c>
      <c r="TL132" s="41">
        <v>1.4725748780487808</v>
      </c>
      <c r="TM132" s="41">
        <v>0.81170139024390253</v>
      </c>
      <c r="TN132" s="41">
        <v>1.387745</v>
      </c>
      <c r="TO132" s="41">
        <v>0.84278351219512182</v>
      </c>
      <c r="TP132" s="41">
        <v>32.123902439024391</v>
      </c>
      <c r="TQ132" s="41">
        <v>44.32439024390245</v>
      </c>
      <c r="TR132" s="41">
        <v>43.857317073170748</v>
      </c>
      <c r="TS132" s="41">
        <v>41.439024390243901</v>
      </c>
      <c r="TT132" s="41">
        <f t="shared" si="127"/>
        <v>11.733414634146357</v>
      </c>
      <c r="TU132" s="41">
        <v>75.939756097560931</v>
      </c>
      <c r="TV132" s="41">
        <f t="shared" si="128"/>
        <v>192.88698048780478</v>
      </c>
      <c r="TW132" s="41">
        <v>207</v>
      </c>
      <c r="TX132" s="41">
        <f t="shared" si="129"/>
        <v>14.113019512195223</v>
      </c>
      <c r="TY132" s="41">
        <v>0.19940434782608693</v>
      </c>
      <c r="TZ132" s="41">
        <v>0.13024347826086952</v>
      </c>
      <c r="UA132" s="41">
        <v>0.14822608695652176</v>
      </c>
      <c r="UB132" s="41">
        <v>0.14265652173913046</v>
      </c>
      <c r="UC132" s="41">
        <v>0.12066086956521739</v>
      </c>
      <c r="UD132" s="41">
        <v>7.7817391304347824E-2</v>
      </c>
      <c r="UE132" s="41">
        <v>0.24453530434782608</v>
      </c>
      <c r="UF132" s="41">
        <v>8.3629086956521756E-2</v>
      </c>
      <c r="UG132" s="41">
        <v>0.14568191304347827</v>
      </c>
      <c r="UH132" s="41">
        <v>-1.9154217391304344E-2</v>
      </c>
      <c r="UI132" s="41">
        <v>3.7195173913043486E-2</v>
      </c>
      <c r="UJ132" s="41">
        <v>-6.5608E-2</v>
      </c>
      <c r="UK132" s="41">
        <v>0.20911134782608701</v>
      </c>
      <c r="UL132" s="41">
        <v>0.43712160869565225</v>
      </c>
      <c r="UM132" s="41">
        <v>0.29444495652173919</v>
      </c>
      <c r="UN132" s="41">
        <v>4.2843478260869566E-2</v>
      </c>
      <c r="UO132" s="41">
        <v>0.65380882608695645</v>
      </c>
      <c r="UP132" s="41">
        <v>0.18369230434782607</v>
      </c>
      <c r="UQ132" s="41">
        <v>1.4987593478260863</v>
      </c>
      <c r="UR132" s="41">
        <v>0.8501898260869567</v>
      </c>
      <c r="US132" s="41">
        <v>1.4138266521739129</v>
      </c>
      <c r="UT132" s="41">
        <v>0.87303604347826091</v>
      </c>
      <c r="UU132" s="41">
        <v>33.916086956521745</v>
      </c>
      <c r="UV132" s="41">
        <v>42.485217391304353</v>
      </c>
      <c r="UW132" s="41">
        <v>41.323043478260864</v>
      </c>
      <c r="UX132" s="41">
        <v>39.211304347826079</v>
      </c>
      <c r="UY132" s="41">
        <f t="shared" si="179"/>
        <v>7.4069565217391187</v>
      </c>
      <c r="UZ132" s="42">
        <v>75.983478260869575</v>
      </c>
      <c r="VA132" s="42">
        <f t="shared" si="180"/>
        <v>192.99803478260873</v>
      </c>
      <c r="VB132" s="42">
        <v>206</v>
      </c>
      <c r="VC132" s="42">
        <f t="shared" si="181"/>
        <v>13.001965217391273</v>
      </c>
      <c r="VD132" s="41">
        <f t="shared" si="134"/>
        <v>28.446666885959182</v>
      </c>
      <c r="VE132" s="41">
        <f t="shared" si="135"/>
        <v>28.15043840769248</v>
      </c>
      <c r="VF132" s="41">
        <f t="shared" si="130"/>
        <v>9.3800811857779447</v>
      </c>
    </row>
    <row r="133" spans="1:578" x14ac:dyDescent="0.25">
      <c r="A133" s="4">
        <v>3</v>
      </c>
      <c r="B133" s="4">
        <v>14</v>
      </c>
      <c r="C133" s="28">
        <v>1402</v>
      </c>
      <c r="D133" s="42">
        <v>-9999</v>
      </c>
      <c r="E133" s="42">
        <v>-9999</v>
      </c>
      <c r="F133" s="4">
        <v>2</v>
      </c>
      <c r="G133" s="4">
        <v>48.8</v>
      </c>
      <c r="H133" s="40">
        <v>171.29873417721518</v>
      </c>
      <c r="I133" s="40">
        <f t="shared" si="136"/>
        <v>220.09873417721519</v>
      </c>
      <c r="J133" s="41">
        <f t="shared" si="137"/>
        <v>0.45521971908420927</v>
      </c>
      <c r="K133" s="4" t="s">
        <v>1</v>
      </c>
      <c r="L133" s="42">
        <v>150</v>
      </c>
      <c r="M133" s="42">
        <f t="shared" si="131"/>
        <v>168.00000000000003</v>
      </c>
      <c r="N133" s="42">
        <v>-9999</v>
      </c>
      <c r="O133" s="42">
        <v>-9999</v>
      </c>
      <c r="P133" s="42">
        <v>-9999</v>
      </c>
      <c r="Q133" s="42">
        <v>-9999</v>
      </c>
      <c r="R133" s="42">
        <v>-9999</v>
      </c>
      <c r="S133" s="42">
        <v>-9999</v>
      </c>
      <c r="T133" s="42">
        <v>-9999</v>
      </c>
      <c r="U133" s="42">
        <v>-9999</v>
      </c>
      <c r="V133" s="42">
        <v>-9999</v>
      </c>
      <c r="W133" s="42">
        <v>-9999</v>
      </c>
      <c r="X133" s="42">
        <v>-9999</v>
      </c>
      <c r="Y133" s="42">
        <v>-9999</v>
      </c>
      <c r="Z133" s="42">
        <v>-9999</v>
      </c>
      <c r="AA133" s="42">
        <v>-9999</v>
      </c>
      <c r="AB133" s="42">
        <v>-9999</v>
      </c>
      <c r="AC133" s="42">
        <v>-9999</v>
      </c>
      <c r="AD133" s="42">
        <v>-9999</v>
      </c>
      <c r="AE133" s="42">
        <v>-9999</v>
      </c>
      <c r="AF133" s="42">
        <v>-9999</v>
      </c>
      <c r="AG133" s="42">
        <v>-9999</v>
      </c>
      <c r="AH133" s="42">
        <v>-9999</v>
      </c>
      <c r="AI133" s="42">
        <v>-9999</v>
      </c>
      <c r="AJ133" s="42">
        <v>-9999</v>
      </c>
      <c r="AK133" s="42">
        <v>-9999</v>
      </c>
      <c r="AL133" s="42">
        <v>-9999</v>
      </c>
      <c r="AM133" s="42">
        <v>-9999</v>
      </c>
      <c r="AN133" s="42">
        <v>-9999</v>
      </c>
      <c r="AO133" s="42">
        <v>-9999</v>
      </c>
      <c r="AP133" s="42">
        <v>-9999</v>
      </c>
      <c r="AQ133" s="42">
        <v>-9999</v>
      </c>
      <c r="AR133" s="42">
        <v>-9999</v>
      </c>
      <c r="AS133" s="42">
        <v>-9999</v>
      </c>
      <c r="AT133" s="42">
        <v>-9999</v>
      </c>
      <c r="AU133" s="42">
        <v>-9999</v>
      </c>
      <c r="AV133" s="42">
        <v>-9999</v>
      </c>
      <c r="AW133" s="42">
        <v>-9999</v>
      </c>
      <c r="AX133" s="42">
        <v>-9999</v>
      </c>
      <c r="AY133" s="42">
        <v>-9999</v>
      </c>
      <c r="AZ133" s="42">
        <v>-9999</v>
      </c>
      <c r="BA133" s="42">
        <v>-9999</v>
      </c>
      <c r="BB133" s="42">
        <v>-9999</v>
      </c>
      <c r="BC133" s="42">
        <v>-9999</v>
      </c>
      <c r="BD133" s="42">
        <v>-9999</v>
      </c>
      <c r="BE133" s="42">
        <v>-9999</v>
      </c>
      <c r="BF133" s="42">
        <v>-9999</v>
      </c>
      <c r="BG133" s="42">
        <v>-9999</v>
      </c>
      <c r="BH133" s="42">
        <v>-9999</v>
      </c>
      <c r="BI133" s="42">
        <v>-9999</v>
      </c>
      <c r="BJ133" s="42">
        <v>-9999</v>
      </c>
      <c r="BK133" s="42">
        <v>-9999</v>
      </c>
      <c r="BL133" s="42">
        <v>-9999</v>
      </c>
      <c r="BM133" s="42">
        <v>-9999</v>
      </c>
      <c r="BN133" s="42">
        <v>-9999</v>
      </c>
      <c r="BO133" s="42">
        <v>-9999</v>
      </c>
      <c r="BP133" s="42">
        <v>-9999</v>
      </c>
      <c r="BQ133" s="42">
        <v>-9999</v>
      </c>
      <c r="BR133" s="42">
        <v>-9999</v>
      </c>
      <c r="BS133" s="42">
        <v>-9999</v>
      </c>
      <c r="BT133" s="42">
        <v>-9999</v>
      </c>
      <c r="BU133" s="42">
        <v>-9999</v>
      </c>
      <c r="BV133" s="42">
        <v>-9999</v>
      </c>
      <c r="BW133" s="42">
        <v>-9999</v>
      </c>
      <c r="BX133" s="42">
        <v>-9999</v>
      </c>
      <c r="BY133" s="42">
        <v>-9999</v>
      </c>
      <c r="BZ133" s="42">
        <v>-9999</v>
      </c>
      <c r="CA133" s="42">
        <v>-9999</v>
      </c>
      <c r="CB133" s="42">
        <v>-9999</v>
      </c>
      <c r="CC133" s="42">
        <v>-9999</v>
      </c>
      <c r="CD133" s="75">
        <v>-9999</v>
      </c>
      <c r="CE133" s="60">
        <v>-9999</v>
      </c>
      <c r="CF133" s="42">
        <v>-9999</v>
      </c>
      <c r="CG133" s="42">
        <v>-9999</v>
      </c>
      <c r="CH133" s="61">
        <v>-9999</v>
      </c>
      <c r="CI133" s="60">
        <v>-9999</v>
      </c>
      <c r="CJ133" s="42">
        <v>-9999</v>
      </c>
      <c r="CK133" s="42">
        <v>-9999</v>
      </c>
      <c r="CL133" s="62">
        <v>-9999</v>
      </c>
      <c r="CM133" s="60">
        <v>-9999</v>
      </c>
      <c r="CN133" s="42">
        <v>-9999</v>
      </c>
      <c r="CO133" s="42">
        <v>-9999</v>
      </c>
      <c r="CP133" s="62">
        <v>-9999</v>
      </c>
      <c r="CQ133" s="60">
        <v>-9999</v>
      </c>
      <c r="CR133" s="42">
        <v>-9999</v>
      </c>
      <c r="CS133" s="42">
        <v>-9999</v>
      </c>
      <c r="CT133" s="8">
        <v>502.58</v>
      </c>
      <c r="CU133" s="8">
        <v>4.1149849145155972</v>
      </c>
      <c r="CV133" s="8">
        <v>4.16052</v>
      </c>
      <c r="CW133" s="8">
        <v>1207.9740032495938</v>
      </c>
      <c r="CX133" s="25">
        <f t="shared" si="126"/>
        <v>1207.9740032495938</v>
      </c>
      <c r="CY133" s="25">
        <f t="shared" si="138"/>
        <v>1092.5652173913045</v>
      </c>
      <c r="CZ133" s="60">
        <v>-9999</v>
      </c>
      <c r="DA133" s="43">
        <v>3.19</v>
      </c>
      <c r="DB133" s="41">
        <f t="shared" si="139"/>
        <v>38.534370703662042</v>
      </c>
      <c r="DC133" s="41">
        <v>66.400000000000006</v>
      </c>
      <c r="DD133" s="41">
        <v>1622</v>
      </c>
      <c r="DE133" s="41">
        <f t="shared" si="133"/>
        <v>40.93711467324291</v>
      </c>
      <c r="DF133" s="41">
        <v>0</v>
      </c>
      <c r="DG133" s="41">
        <v>0.8043975000000001</v>
      </c>
      <c r="DH133" s="41">
        <v>0.58846999999999983</v>
      </c>
      <c r="DI133" s="41">
        <v>0.49465250000000011</v>
      </c>
      <c r="DJ133" s="41">
        <v>0.7733000000000001</v>
      </c>
      <c r="DK133" s="41">
        <v>0.50764999999999993</v>
      </c>
      <c r="DL133" s="41">
        <v>0.31686999999999999</v>
      </c>
      <c r="DM133" s="41">
        <v>0.22607157499999997</v>
      </c>
      <c r="DN133" s="41">
        <v>0.20725849999999993</v>
      </c>
      <c r="DO133" s="41">
        <v>0.23827847500000005</v>
      </c>
      <c r="DP133" s="41">
        <v>0.21954642500000005</v>
      </c>
      <c r="DQ133" s="41">
        <v>7.3731400000000016E-2</v>
      </c>
      <c r="DR133" s="41">
        <v>8.6592725000000009E-2</v>
      </c>
      <c r="DS133" s="41">
        <v>0.15488214999999997</v>
      </c>
      <c r="DT133" s="41">
        <v>0.43459645000000008</v>
      </c>
      <c r="DU133" s="41">
        <v>0.41842687500000009</v>
      </c>
      <c r="DV133" s="41">
        <v>0.19078000000000001</v>
      </c>
      <c r="DW133" s="41">
        <v>0.58535820000000005</v>
      </c>
      <c r="DX133" s="41">
        <v>0.52362447499999998</v>
      </c>
      <c r="DY133" s="41">
        <v>0.64818639999999994</v>
      </c>
      <c r="DZ133" s="41">
        <v>0.68657057499999996</v>
      </c>
      <c r="EA133" s="41">
        <v>0.694469</v>
      </c>
      <c r="EB133" s="41">
        <v>0.72724262499999992</v>
      </c>
      <c r="EC133" s="41">
        <v>19.6235</v>
      </c>
      <c r="ED133" s="41">
        <v>23.447999999999997</v>
      </c>
      <c r="EE133" s="41">
        <v>24.289749999999998</v>
      </c>
      <c r="EF133" s="41">
        <v>25.072999999999997</v>
      </c>
      <c r="EG133" s="41">
        <f t="shared" si="140"/>
        <v>4.666249999999998</v>
      </c>
      <c r="EH133" s="41">
        <v>37.107500000000002</v>
      </c>
      <c r="EI133" s="42">
        <f t="shared" si="141"/>
        <v>94.253050000000002</v>
      </c>
      <c r="EJ133" s="4">
        <v>105</v>
      </c>
      <c r="EK133" s="40">
        <f t="shared" si="142"/>
        <v>10.746949999999998</v>
      </c>
      <c r="EL133" s="41">
        <v>0.754897222222222</v>
      </c>
      <c r="EM133" s="41">
        <v>0.53247777777777783</v>
      </c>
      <c r="EN133" s="41">
        <v>0.4286861111111111</v>
      </c>
      <c r="EO133" s="41">
        <v>0.7175583333333333</v>
      </c>
      <c r="EP133" s="41">
        <v>0.4458749999999998</v>
      </c>
      <c r="EQ133" s="41">
        <v>0.27878611111111107</v>
      </c>
      <c r="ER133" s="41">
        <v>0.25724216666666666</v>
      </c>
      <c r="ES133" s="41">
        <v>0.23352363888888894</v>
      </c>
      <c r="ET133" s="41">
        <v>0.27548700000000009</v>
      </c>
      <c r="EU133" s="41">
        <v>0.2519999722222222</v>
      </c>
      <c r="EV133" s="41">
        <v>8.8668499999999997E-2</v>
      </c>
      <c r="EW133" s="41">
        <v>0.10814916666666666</v>
      </c>
      <c r="EX133" s="41">
        <v>0.17251236111111115</v>
      </c>
      <c r="EY133" s="41">
        <v>0.46047186111111127</v>
      </c>
      <c r="EZ133" s="41">
        <v>0.44033374999999991</v>
      </c>
      <c r="FA133" s="41">
        <v>0.1670888888888889</v>
      </c>
      <c r="FB133" s="41">
        <v>0.69453388888888901</v>
      </c>
      <c r="FC133" s="41">
        <v>0.61067955555555542</v>
      </c>
      <c r="FD133" s="41">
        <v>0.62627055555555555</v>
      </c>
      <c r="FE133" s="41">
        <v>0.67250024999999991</v>
      </c>
      <c r="FF133" s="41">
        <v>0.68063597222222205</v>
      </c>
      <c r="FG133" s="41">
        <v>0.71981516666666656</v>
      </c>
      <c r="FH133" s="41">
        <v>20.763611111111107</v>
      </c>
      <c r="FI133" s="41">
        <v>25.504444444444445</v>
      </c>
      <c r="FJ133" s="41">
        <v>23.461388888888887</v>
      </c>
      <c r="FK133" s="41">
        <v>24.779166666666672</v>
      </c>
      <c r="FL133" s="41">
        <f t="shared" si="143"/>
        <v>2.6977777777777803</v>
      </c>
      <c r="FM133" s="41">
        <v>38.951388888888886</v>
      </c>
      <c r="FN133" s="40">
        <f t="shared" si="144"/>
        <v>98.936527777777769</v>
      </c>
      <c r="FO133" s="4">
        <v>105</v>
      </c>
      <c r="FP133" s="40">
        <f t="shared" si="145"/>
        <v>6.0634722222222308</v>
      </c>
      <c r="FQ133" s="41">
        <v>0.77438627450980402</v>
      </c>
      <c r="FR133" s="41">
        <v>0.52726666666666677</v>
      </c>
      <c r="FS133" s="41">
        <v>0.39477058823529415</v>
      </c>
      <c r="FT133" s="41">
        <v>0.74122941176470591</v>
      </c>
      <c r="FU133" s="41">
        <v>0.41147843137254908</v>
      </c>
      <c r="FV133" s="41">
        <v>0.27252745098039211</v>
      </c>
      <c r="FW133" s="41">
        <v>0.30610272549019601</v>
      </c>
      <c r="FX133" s="41">
        <v>0.28616060784313724</v>
      </c>
      <c r="FY133" s="41">
        <v>0.32508933333333334</v>
      </c>
      <c r="FZ133" s="41">
        <v>0.30543937254901959</v>
      </c>
      <c r="GA133" s="41">
        <v>0.12381768627450981</v>
      </c>
      <c r="GB133" s="41">
        <v>0.14446131372549018</v>
      </c>
      <c r="GC133" s="41">
        <v>0.18963258823529408</v>
      </c>
      <c r="GD133" s="41">
        <v>0.47923594117647061</v>
      </c>
      <c r="GE133" s="41">
        <v>0.46225245098039208</v>
      </c>
      <c r="GF133" s="41">
        <v>0.13895098039215686</v>
      </c>
      <c r="GG133" s="41">
        <v>0.88784431372549022</v>
      </c>
      <c r="GH133" s="41">
        <v>0.80738592156862754</v>
      </c>
      <c r="GI133" s="41">
        <v>0.58540315686274524</v>
      </c>
      <c r="GJ133" s="41">
        <v>0.62354817647058836</v>
      </c>
      <c r="GK133" s="41">
        <v>0.65105219607843134</v>
      </c>
      <c r="GL133" s="41">
        <v>0.68316494117647053</v>
      </c>
      <c r="GM133" s="41">
        <v>19.622941176470583</v>
      </c>
      <c r="GN133" s="41">
        <v>25.064901960784308</v>
      </c>
      <c r="GO133" s="41">
        <v>25.970784313725485</v>
      </c>
      <c r="GP133" s="41">
        <v>26.961176470588235</v>
      </c>
      <c r="GQ133" s="41">
        <f t="shared" si="146"/>
        <v>6.3478431372549018</v>
      </c>
      <c r="GR133" s="40">
        <v>38.606078431372552</v>
      </c>
      <c r="GS133" s="40">
        <f t="shared" si="147"/>
        <v>98.059439215686282</v>
      </c>
      <c r="GT133" s="4">
        <v>104</v>
      </c>
      <c r="GU133" s="41">
        <f t="shared" si="148"/>
        <v>5.9405607843137176</v>
      </c>
      <c r="GV133" s="41">
        <v>0.80079512195121949</v>
      </c>
      <c r="GW133" s="41">
        <v>0.52388048780487817</v>
      </c>
      <c r="GX133" s="41">
        <v>0.345980487804878</v>
      </c>
      <c r="GY133" s="41">
        <v>0.76701463414634152</v>
      </c>
      <c r="GZ133" s="41">
        <v>0.37419756097560974</v>
      </c>
      <c r="HA133" s="41">
        <v>0.25376097560975613</v>
      </c>
      <c r="HB133" s="41">
        <v>0.36326395121951216</v>
      </c>
      <c r="HC133" s="41">
        <v>0.34454063414634162</v>
      </c>
      <c r="HD133" s="41">
        <v>0.39760687804878053</v>
      </c>
      <c r="HE133" s="41">
        <v>0.37942017073170731</v>
      </c>
      <c r="HF133" s="41">
        <v>0.16772297560975616</v>
      </c>
      <c r="HG133" s="41">
        <v>0.20628465853658534</v>
      </c>
      <c r="HH133" s="41">
        <v>0.20872617073170729</v>
      </c>
      <c r="HI133" s="41">
        <v>0.51869424390243901</v>
      </c>
      <c r="HJ133" s="41">
        <v>0.50286792682926829</v>
      </c>
      <c r="HK133" s="41">
        <v>0.12043658536585365</v>
      </c>
      <c r="HL133" s="41">
        <v>1.1552473414634146</v>
      </c>
      <c r="HM133" s="41">
        <v>1.0645295609756096</v>
      </c>
      <c r="HN133" s="41">
        <v>0.52856131707317067</v>
      </c>
      <c r="HO133" s="41">
        <v>0.57860870731707303</v>
      </c>
      <c r="HP133" s="41">
        <v>0.60944129268292691</v>
      </c>
      <c r="HQ133" s="41">
        <v>0.65114904878048763</v>
      </c>
      <c r="HR133" s="41">
        <v>15.651951219512192</v>
      </c>
      <c r="HS133" s="41">
        <v>20.292682926829261</v>
      </c>
      <c r="HT133" s="41">
        <v>21.182439024390241</v>
      </c>
      <c r="HU133" s="41">
        <v>22.126341463414636</v>
      </c>
      <c r="HV133" s="41">
        <f t="shared" si="149"/>
        <v>5.5304878048780495</v>
      </c>
      <c r="HW133" s="41">
        <v>38.163414634146335</v>
      </c>
      <c r="HX133" s="41">
        <f t="shared" si="150"/>
        <v>96.935073170731698</v>
      </c>
      <c r="HY133" s="4">
        <v>106</v>
      </c>
      <c r="HZ133" s="40">
        <f t="shared" si="151"/>
        <v>9.0649268292683018</v>
      </c>
      <c r="IA133" s="41">
        <v>0.74975352112676041</v>
      </c>
      <c r="IB133" s="41">
        <v>0.43134084507042242</v>
      </c>
      <c r="IC133" s="41">
        <v>0.24505774647887324</v>
      </c>
      <c r="ID133" s="41">
        <v>0.69110281690140851</v>
      </c>
      <c r="IE133" s="41">
        <v>0.28549859154929591</v>
      </c>
      <c r="IF133" s="41">
        <v>0.1923957746478874</v>
      </c>
      <c r="IG133" s="41">
        <v>0.44898339436619711</v>
      </c>
      <c r="IH133" s="41">
        <v>0.41606535211267609</v>
      </c>
      <c r="II133" s="41">
        <v>0.5088504507042253</v>
      </c>
      <c r="IJ133" s="41">
        <v>0.47820435211267587</v>
      </c>
      <c r="IK133" s="41">
        <v>0.20528666197183093</v>
      </c>
      <c r="IL133" s="41">
        <v>0.27839691549295775</v>
      </c>
      <c r="IM133" s="41">
        <v>0.26949042253521116</v>
      </c>
      <c r="IN133" s="41">
        <v>0.59170473239436627</v>
      </c>
      <c r="IO133" s="41">
        <v>0.56466964788732399</v>
      </c>
      <c r="IP133" s="41">
        <v>9.3102816901408453E-2</v>
      </c>
      <c r="IQ133" s="41">
        <v>1.6616792253521133</v>
      </c>
      <c r="IR133" s="41">
        <v>1.4528860845070426</v>
      </c>
      <c r="IS133" s="41">
        <v>0.53269053521126764</v>
      </c>
      <c r="IT133" s="41">
        <v>0.60458728169014109</v>
      </c>
      <c r="IU133" s="41">
        <v>0.63150649295774675</v>
      </c>
      <c r="IV133" s="41">
        <v>0.68834194366197177</v>
      </c>
      <c r="IW133" s="41">
        <v>19.403943661971844</v>
      </c>
      <c r="IX133" s="41">
        <v>21.223943661971834</v>
      </c>
      <c r="IY133" s="41">
        <v>22.106197183098601</v>
      </c>
      <c r="IZ133" s="41">
        <v>22.415774647887325</v>
      </c>
      <c r="JA133" s="41">
        <f t="shared" si="152"/>
        <v>2.7022535211267567</v>
      </c>
      <c r="JB133" s="41">
        <v>40.995915492957749</v>
      </c>
      <c r="JC133" s="41">
        <f t="shared" si="153"/>
        <v>104.12962535211268</v>
      </c>
      <c r="JD133" s="41">
        <v>112</v>
      </c>
      <c r="JE133" s="41">
        <f t="shared" si="154"/>
        <v>7.8703746478873171</v>
      </c>
      <c r="JF133" s="41">
        <v>0.69759999999999978</v>
      </c>
      <c r="JG133" s="41">
        <v>0.37289249999999996</v>
      </c>
      <c r="JH133" s="41">
        <v>0.19207499999999997</v>
      </c>
      <c r="JI133" s="41">
        <v>0.63892749999999987</v>
      </c>
      <c r="JJ133" s="41">
        <v>0.22991749999999994</v>
      </c>
      <c r="JK133" s="41">
        <v>0.16374749999999999</v>
      </c>
      <c r="JL133" s="41">
        <v>0.50454307499999995</v>
      </c>
      <c r="JM133" s="41">
        <v>0.47120557499999993</v>
      </c>
      <c r="JN133" s="41">
        <v>0.56950147499999992</v>
      </c>
      <c r="JO133" s="41">
        <v>0.53923432500000001</v>
      </c>
      <c r="JP133" s="41">
        <v>0.23869215000000002</v>
      </c>
      <c r="JQ133" s="41">
        <v>0.32297065000000003</v>
      </c>
      <c r="JR133" s="41">
        <v>0.3031679000000001</v>
      </c>
      <c r="JS133" s="41">
        <v>0.61982132500000009</v>
      </c>
      <c r="JT133" s="41">
        <v>0.59209344999999991</v>
      </c>
      <c r="JU133" s="41">
        <v>6.6170000000000007E-2</v>
      </c>
      <c r="JV133" s="41">
        <v>2.0685781249999997</v>
      </c>
      <c r="JW133" s="41">
        <v>1.8094828000000001</v>
      </c>
      <c r="JX133" s="41">
        <v>0.53421457500000002</v>
      </c>
      <c r="JY133" s="41">
        <v>0.60296962499999984</v>
      </c>
      <c r="JZ133" s="41">
        <v>0.64221814999999993</v>
      </c>
      <c r="KA133" s="41">
        <v>0.69508764999999995</v>
      </c>
      <c r="KB133" s="41">
        <v>22.869250000000005</v>
      </c>
      <c r="KC133" s="41">
        <v>21.221500000000002</v>
      </c>
      <c r="KD133" s="41">
        <v>22.037250000000004</v>
      </c>
      <c r="KE133" s="41">
        <v>21.890499999999999</v>
      </c>
      <c r="KF133" s="41">
        <f t="shared" si="155"/>
        <v>-0.83200000000000074</v>
      </c>
      <c r="KG133" s="41">
        <v>42.472249999999988</v>
      </c>
      <c r="KH133" s="41">
        <f t="shared" si="156"/>
        <v>107.87951499999997</v>
      </c>
      <c r="KI133" s="41">
        <v>120</v>
      </c>
      <c r="KJ133" s="41">
        <f t="shared" si="157"/>
        <v>12.120485000000031</v>
      </c>
      <c r="KK133" s="41">
        <v>0.42554285714285722</v>
      </c>
      <c r="KL133" s="41">
        <v>0.21634285714285717</v>
      </c>
      <c r="KM133" s="41">
        <v>0.10293714285714289</v>
      </c>
      <c r="KN133" s="41">
        <v>0.39279428571428582</v>
      </c>
      <c r="KO133" s="41">
        <v>0.13024857142857144</v>
      </c>
      <c r="KP133" s="41">
        <v>9.3328571428571427E-2</v>
      </c>
      <c r="KQ133" s="41">
        <v>0.53089160000000002</v>
      </c>
      <c r="KR133" s="41">
        <v>0.50191954285714269</v>
      </c>
      <c r="KS133" s="41">
        <v>0.61073471428571435</v>
      </c>
      <c r="KT133" s="41">
        <v>0.58525791428571428</v>
      </c>
      <c r="KU133" s="41">
        <v>0.24940074285714284</v>
      </c>
      <c r="KV133" s="41">
        <v>0.35665162857142868</v>
      </c>
      <c r="KW133" s="41">
        <v>0.32535202857142864</v>
      </c>
      <c r="KX133" s="41">
        <v>0.63991765714285731</v>
      </c>
      <c r="KY133" s="41">
        <v>0.61585465714285736</v>
      </c>
      <c r="KZ133" s="41">
        <v>3.6920000000000001E-2</v>
      </c>
      <c r="LA133" s="41">
        <v>2.2966197428571427</v>
      </c>
      <c r="LB133" s="41">
        <v>2.0408616571428571</v>
      </c>
      <c r="LC133" s="41">
        <v>0.53331242857142847</v>
      </c>
      <c r="LD133" s="41">
        <v>0.61372705714285714</v>
      </c>
      <c r="LE133" s="41">
        <v>0.6472286285714286</v>
      </c>
      <c r="LF133" s="41">
        <v>0.70814399999999988</v>
      </c>
      <c r="LG133" s="41">
        <v>19.671714285714287</v>
      </c>
      <c r="LH133" s="41">
        <v>18.247142857142858</v>
      </c>
      <c r="LI133" s="41">
        <v>18.509142857142855</v>
      </c>
      <c r="LJ133" s="41">
        <v>18.06428571428571</v>
      </c>
      <c r="LK133" s="41">
        <f t="shared" si="158"/>
        <v>-1.1625714285714324</v>
      </c>
      <c r="LL133" s="41">
        <v>55.98171428571429</v>
      </c>
      <c r="LM133" s="41">
        <f t="shared" si="159"/>
        <v>142.1935542857143</v>
      </c>
      <c r="LN133" s="41">
        <v>150</v>
      </c>
      <c r="LO133" s="41">
        <f t="shared" si="160"/>
        <v>7.8064457142857009</v>
      </c>
      <c r="LP133" s="41">
        <v>0.38202222222222215</v>
      </c>
      <c r="LQ133" s="41">
        <v>0.17389444444444438</v>
      </c>
      <c r="LR133" s="41">
        <v>6.5514814814814804E-2</v>
      </c>
      <c r="LS133" s="41">
        <v>0.3490370370370372</v>
      </c>
      <c r="LT133" s="41">
        <v>9.028333333333334E-2</v>
      </c>
      <c r="LU133" s="41">
        <v>6.7244444444444454E-2</v>
      </c>
      <c r="LV133" s="41">
        <v>0.61796527777777777</v>
      </c>
      <c r="LW133" s="41">
        <v>0.58966490740740718</v>
      </c>
      <c r="LX133" s="41">
        <v>0.70681414814814814</v>
      </c>
      <c r="LY133" s="41">
        <v>0.68358551851851823</v>
      </c>
      <c r="LZ133" s="41">
        <v>0.31771029629629627</v>
      </c>
      <c r="MA133" s="41">
        <v>0.45420625925925928</v>
      </c>
      <c r="MB133" s="41">
        <v>0.37312433333333328</v>
      </c>
      <c r="MC133" s="41">
        <v>0.699512111111111</v>
      </c>
      <c r="MD133" s="41">
        <v>0.67567792592592602</v>
      </c>
      <c r="ME133" s="41">
        <v>2.3038888888888897E-2</v>
      </c>
      <c r="MF133" s="41">
        <v>3.2814644999999989</v>
      </c>
      <c r="MG133" s="41">
        <v>2.9066827222222233</v>
      </c>
      <c r="MH133" s="41">
        <v>0.52695118518518502</v>
      </c>
      <c r="MI133" s="41">
        <v>0.60528114814814815</v>
      </c>
      <c r="MJ133" s="41">
        <v>0.65384005555555569</v>
      </c>
      <c r="MK133" s="41">
        <v>0.71039942592592598</v>
      </c>
      <c r="ML133" s="41">
        <v>21.32092592592592</v>
      </c>
      <c r="MM133" s="41">
        <v>19.350185185185186</v>
      </c>
      <c r="MN133" s="41">
        <v>19.659999999999993</v>
      </c>
      <c r="MO133" s="41">
        <v>19.523888888888884</v>
      </c>
      <c r="MP133" s="41">
        <f t="shared" si="161"/>
        <v>-1.6609259259259268</v>
      </c>
      <c r="MQ133" s="41">
        <v>61.602037037037036</v>
      </c>
      <c r="MR133" s="41">
        <f t="shared" si="162"/>
        <v>156.46917407407406</v>
      </c>
      <c r="MS133" s="41">
        <v>150</v>
      </c>
      <c r="MT133" s="41">
        <f t="shared" si="163"/>
        <v>-6.4691740740740613</v>
      </c>
      <c r="MU133" s="41">
        <v>0.34668928571428576</v>
      </c>
      <c r="MV133" s="41">
        <v>0.15367499999999998</v>
      </c>
      <c r="MW133" s="41">
        <v>6.0450000000000004E-2</v>
      </c>
      <c r="MX133" s="41">
        <v>0.3034857142857143</v>
      </c>
      <c r="MY133" s="41">
        <v>7.9917857142857138E-2</v>
      </c>
      <c r="MZ133" s="41">
        <v>5.6825000000000001E-2</v>
      </c>
      <c r="NA133" s="41">
        <v>0.62493892857142852</v>
      </c>
      <c r="NB133" s="41">
        <v>0.5830357857142856</v>
      </c>
      <c r="NC133" s="41">
        <v>0.70318971428571442</v>
      </c>
      <c r="ND133" s="41">
        <v>0.66856971428571443</v>
      </c>
      <c r="NE133" s="41">
        <v>0.31710760714285718</v>
      </c>
      <c r="NF133" s="41">
        <v>0.43799542857142842</v>
      </c>
      <c r="NG133" s="41">
        <v>0.38508860714285725</v>
      </c>
      <c r="NH133" s="41">
        <v>0.71831864285714275</v>
      </c>
      <c r="NI133" s="41">
        <v>0.68478485714285708</v>
      </c>
      <c r="NJ133" s="41">
        <v>2.3092857142857144E-2</v>
      </c>
      <c r="NK133" s="41">
        <v>3.4094779642857147</v>
      </c>
      <c r="NL133" s="41">
        <v>2.8608928214285712</v>
      </c>
      <c r="NM133" s="41">
        <v>0.54773289285714277</v>
      </c>
      <c r="NN133" s="41">
        <v>0.61757617857142844</v>
      </c>
      <c r="NO133" s="41">
        <v>0.6728062142857143</v>
      </c>
      <c r="NP133" s="41">
        <v>0.72316485714285716</v>
      </c>
      <c r="NQ133" s="41">
        <v>23.472142857142863</v>
      </c>
      <c r="NR133" s="41">
        <v>21.509642857142861</v>
      </c>
      <c r="NS133" s="41">
        <v>22.227499999999999</v>
      </c>
      <c r="NT133" s="41">
        <v>22.466785714285717</v>
      </c>
      <c r="NU133" s="41">
        <f t="shared" si="164"/>
        <v>-1.244642857142864</v>
      </c>
      <c r="NV133" s="41">
        <v>75.961785714285739</v>
      </c>
      <c r="NW133" s="41">
        <f t="shared" si="165"/>
        <v>192.94293571428577</v>
      </c>
      <c r="NX133" s="41">
        <v>174</v>
      </c>
      <c r="NY133" s="41">
        <f t="shared" si="166"/>
        <v>-18.942935714285767</v>
      </c>
      <c r="NZ133" s="41">
        <v>0.30238787878787865</v>
      </c>
      <c r="OA133" s="41">
        <v>0.14101515151515151</v>
      </c>
      <c r="OB133" s="41">
        <v>5.4227272727272728E-2</v>
      </c>
      <c r="OC133" s="41">
        <v>0.27538787878787879</v>
      </c>
      <c r="OD133" s="41">
        <v>7.4890909090909091E-2</v>
      </c>
      <c r="OE133" s="41">
        <v>5.3675757575757578E-2</v>
      </c>
      <c r="OF133" s="41">
        <v>0.6026986060606061</v>
      </c>
      <c r="OG133" s="41">
        <v>0.57251439393939396</v>
      </c>
      <c r="OH133" s="41">
        <v>0.69548418181818183</v>
      </c>
      <c r="OI133" s="41">
        <v>0.67103906060606078</v>
      </c>
      <c r="OJ133" s="41">
        <v>0.30713924242424251</v>
      </c>
      <c r="OK133" s="41">
        <v>0.44506845454545452</v>
      </c>
      <c r="OL133" s="41">
        <v>0.36328881818181824</v>
      </c>
      <c r="OM133" s="41">
        <v>0.6981533030303031</v>
      </c>
      <c r="ON133" s="41">
        <v>0.6738542424242423</v>
      </c>
      <c r="OO133" s="41">
        <v>2.1215151515151513E-2</v>
      </c>
      <c r="OP133" s="41">
        <v>3.0696629090909093</v>
      </c>
      <c r="OQ133" s="41">
        <v>2.7091201818181818</v>
      </c>
      <c r="OR133" s="41">
        <v>0.52241021212121208</v>
      </c>
      <c r="OS133" s="41">
        <v>0.60310975757575791</v>
      </c>
      <c r="OT133" s="41">
        <v>0.64900127272727293</v>
      </c>
      <c r="OU133" s="41">
        <v>0.70824618181818189</v>
      </c>
      <c r="OV133" s="41">
        <v>15.293636363636365</v>
      </c>
      <c r="OW133" s="41">
        <v>15.958484848484849</v>
      </c>
      <c r="OX133" s="41">
        <v>16.170606060606062</v>
      </c>
      <c r="OY133" s="41">
        <v>15.961212121212119</v>
      </c>
      <c r="OZ133" s="41">
        <f t="shared" si="167"/>
        <v>0.87696969696969695</v>
      </c>
      <c r="PA133" s="41">
        <v>43.738484848484852</v>
      </c>
      <c r="PB133" s="41">
        <f t="shared" si="168"/>
        <v>111.09575151515152</v>
      </c>
      <c r="PC133" s="41">
        <v>184</v>
      </c>
      <c r="PD133" s="41">
        <f t="shared" si="169"/>
        <v>72.90424848484848</v>
      </c>
      <c r="PE133" s="41">
        <v>0.29175333333333331</v>
      </c>
      <c r="PF133" s="41">
        <v>0.12752999999999998</v>
      </c>
      <c r="PG133" s="41">
        <v>0.10357666666666668</v>
      </c>
      <c r="PH133" s="41">
        <v>0.25828500000000004</v>
      </c>
      <c r="PI133" s="41">
        <v>9.6769999999999995E-2</v>
      </c>
      <c r="PJ133" s="41">
        <v>7.1776666666666697E-2</v>
      </c>
      <c r="PK133" s="41">
        <v>0.50059646666666668</v>
      </c>
      <c r="PL133" s="41">
        <v>0.45406683333333342</v>
      </c>
      <c r="PM133" s="41">
        <v>0.4760407333333333</v>
      </c>
      <c r="PN133" s="41">
        <v>0.42812664999999978</v>
      </c>
      <c r="PO133" s="41">
        <v>0.1372694833333333</v>
      </c>
      <c r="PP133" s="41">
        <v>0.10593080000000002</v>
      </c>
      <c r="PQ133" s="41">
        <v>0.39069064999999997</v>
      </c>
      <c r="PR133" s="41">
        <v>0.60469193333333326</v>
      </c>
      <c r="PS133" s="41">
        <v>0.56494250000000013</v>
      </c>
      <c r="PT133" s="41">
        <v>2.4993333333333333E-2</v>
      </c>
      <c r="PU133" s="41">
        <v>2.0307035166666667</v>
      </c>
      <c r="PV133" s="41">
        <v>1.6824844999999997</v>
      </c>
      <c r="PW133" s="41">
        <v>0.82647751666666691</v>
      </c>
      <c r="PX133" s="41">
        <v>0.78216216666666649</v>
      </c>
      <c r="PY133" s="41">
        <v>0.8748304666666662</v>
      </c>
      <c r="PZ133" s="41">
        <v>0.84293235000000033</v>
      </c>
      <c r="QA133" s="41">
        <v>23.917666666666662</v>
      </c>
      <c r="QB133" s="41">
        <v>25.857666666666674</v>
      </c>
      <c r="QC133" s="41">
        <v>26.239666666666654</v>
      </c>
      <c r="QD133" s="41">
        <v>25.473333333333333</v>
      </c>
      <c r="QE133" s="41">
        <f t="shared" si="170"/>
        <v>2.3219999999999921</v>
      </c>
      <c r="QF133" s="41">
        <v>66.484166666666653</v>
      </c>
      <c r="QG133" s="41">
        <f t="shared" si="171"/>
        <v>168.86978333333329</v>
      </c>
      <c r="QH133" s="41">
        <v>185</v>
      </c>
      <c r="QI133" s="41">
        <f t="shared" si="172"/>
        <v>16.130216666666712</v>
      </c>
      <c r="QJ133" s="41">
        <v>0.23630967741935482</v>
      </c>
      <c r="QK133" s="41">
        <v>0.15911612903225805</v>
      </c>
      <c r="QL133" s="41">
        <v>0.12491612903225806</v>
      </c>
      <c r="QM133" s="41">
        <v>0.17144516129032261</v>
      </c>
      <c r="QN133" s="41">
        <v>0.10131290322580647</v>
      </c>
      <c r="QO133" s="41">
        <v>7.8754838709677422E-2</v>
      </c>
      <c r="QP133" s="41">
        <v>0.39941996774193539</v>
      </c>
      <c r="QQ133" s="41">
        <v>0.25726183870967745</v>
      </c>
      <c r="QR133" s="41">
        <v>0.30843790322580639</v>
      </c>
      <c r="QS133" s="41">
        <v>0.15762951612903223</v>
      </c>
      <c r="QT133" s="41">
        <v>0.22159716129032256</v>
      </c>
      <c r="QU133" s="41">
        <v>0.1203525806451613</v>
      </c>
      <c r="QV133" s="41">
        <v>0.19533796774193551</v>
      </c>
      <c r="QW133" s="41">
        <v>0.49968941935483874</v>
      </c>
      <c r="QX133" s="41">
        <v>0.37036087096774195</v>
      </c>
      <c r="QY133" s="41">
        <v>2.2558064516129031E-2</v>
      </c>
      <c r="QZ133" s="41">
        <v>1.3440048709677421</v>
      </c>
      <c r="RA133" s="41">
        <v>0.69973648387096765</v>
      </c>
      <c r="RB133" s="41">
        <v>0.64041641935483884</v>
      </c>
      <c r="RC133" s="41">
        <v>0.48565458064516126</v>
      </c>
      <c r="RD133" s="41">
        <v>0.69564519354838694</v>
      </c>
      <c r="RE133" s="41">
        <v>0.56715932258064516</v>
      </c>
      <c r="RF133" s="41">
        <v>25.920967741935481</v>
      </c>
      <c r="RG133" s="41">
        <v>31.837096774193547</v>
      </c>
      <c r="RH133" s="41">
        <v>32.495806451612907</v>
      </c>
      <c r="RI133" s="41">
        <v>31.116774193548387</v>
      </c>
      <c r="RJ133" s="41">
        <f t="shared" si="173"/>
        <v>6.5748387096774259</v>
      </c>
      <c r="RK133" s="41">
        <v>74.512580645161307</v>
      </c>
      <c r="RL133" s="41">
        <f t="shared" si="174"/>
        <v>189.26195483870973</v>
      </c>
      <c r="RM133" s="41">
        <v>197</v>
      </c>
      <c r="RN133" s="41">
        <f t="shared" si="175"/>
        <v>7.7380451612902732</v>
      </c>
      <c r="RO133" s="41">
        <v>0.21877692307692309</v>
      </c>
      <c r="RP133" s="41">
        <v>0.12704230769230768</v>
      </c>
      <c r="RQ133" s="41">
        <v>0.12777692307692307</v>
      </c>
      <c r="RR133" s="41">
        <v>0.15533461538461538</v>
      </c>
      <c r="RS133" s="41">
        <v>0.10814615384615386</v>
      </c>
      <c r="RT133" s="41">
        <v>7.3261538461538461E-2</v>
      </c>
      <c r="RU133" s="41">
        <v>0.33637250000000002</v>
      </c>
      <c r="RV133" s="41">
        <v>0.17888326923076925</v>
      </c>
      <c r="RW133" s="41">
        <v>0.2607358076923077</v>
      </c>
      <c r="RX133" s="41">
        <v>9.7271769230769245E-2</v>
      </c>
      <c r="RY133" s="41">
        <v>7.9991307692307695E-2</v>
      </c>
      <c r="RZ133" s="41">
        <v>-2.988807692307693E-3</v>
      </c>
      <c r="SA133" s="41">
        <v>0.26373065384615385</v>
      </c>
      <c r="SB133" s="41">
        <v>0.49652115384615392</v>
      </c>
      <c r="SC133" s="41">
        <v>0.35889599999999999</v>
      </c>
      <c r="SD133" s="41">
        <v>3.4884615384615389E-2</v>
      </c>
      <c r="SE133" s="41">
        <v>1.0292731923076923</v>
      </c>
      <c r="SF133" s="41">
        <v>0.43800903846153855</v>
      </c>
      <c r="SG133" s="41">
        <v>1.0256738846153846</v>
      </c>
      <c r="SH133" s="41">
        <v>0.78428107692307669</v>
      </c>
      <c r="SI133" s="41">
        <v>1.0196769230769231</v>
      </c>
      <c r="SJ133" s="41">
        <v>0.82783380769230752</v>
      </c>
      <c r="SK133" s="41">
        <v>28.460769230769227</v>
      </c>
      <c r="SL133" s="41">
        <v>33.93692307692308</v>
      </c>
      <c r="SM133" s="41">
        <v>34.218846153846158</v>
      </c>
      <c r="SN133" s="41">
        <v>33.716923076923074</v>
      </c>
      <c r="SO133" s="41">
        <f t="shared" si="176"/>
        <v>5.7580769230769313</v>
      </c>
      <c r="SP133" s="42">
        <v>75.970000000000013</v>
      </c>
      <c r="SQ133" s="42">
        <f t="shared" si="177"/>
        <v>192.96380000000005</v>
      </c>
      <c r="SR133" s="42">
        <v>202.5</v>
      </c>
      <c r="SS133" s="42">
        <f t="shared" si="178"/>
        <v>9.5361999999999512</v>
      </c>
      <c r="ST133" s="41">
        <v>0.20325853658536586</v>
      </c>
      <c r="SU133" s="41">
        <v>0.12720000000000004</v>
      </c>
      <c r="SV133" s="41">
        <v>0.14121951219512197</v>
      </c>
      <c r="SW133" s="41">
        <v>0.14976341463414636</v>
      </c>
      <c r="SX133" s="41">
        <v>0.11088536585365855</v>
      </c>
      <c r="SY133" s="41">
        <v>7.5219512195121949E-2</v>
      </c>
      <c r="SZ133" s="41">
        <v>0.29277912195121947</v>
      </c>
      <c r="TA133" s="41">
        <v>0.14889217073170732</v>
      </c>
      <c r="TB133" s="41">
        <v>0.17876509756097558</v>
      </c>
      <c r="TC133" s="41">
        <v>2.906026829268293E-2</v>
      </c>
      <c r="TD133" s="41">
        <v>6.7861829268292692E-2</v>
      </c>
      <c r="TE133" s="41">
        <v>-5.2874170731707332E-2</v>
      </c>
      <c r="TF133" s="41">
        <v>0.22926304878048778</v>
      </c>
      <c r="TG133" s="41">
        <v>0.45838848780487806</v>
      </c>
      <c r="TH133" s="41">
        <v>0.33137821951219504</v>
      </c>
      <c r="TI133" s="41">
        <v>3.5665853658536577E-2</v>
      </c>
      <c r="TJ133" s="41">
        <v>0.83400868292682961</v>
      </c>
      <c r="TK133" s="41">
        <v>0.35190878048780483</v>
      </c>
      <c r="TL133" s="41">
        <v>1.301188853658537</v>
      </c>
      <c r="TM133" s="41">
        <v>0.78080665853658537</v>
      </c>
      <c r="TN133" s="41">
        <v>1.243962756097561</v>
      </c>
      <c r="TO133" s="41">
        <v>0.81882568292682922</v>
      </c>
      <c r="TP133" s="41">
        <v>31.214878048780477</v>
      </c>
      <c r="TQ133" s="41">
        <v>40.326341463414629</v>
      </c>
      <c r="TR133" s="41">
        <v>41.38195121951221</v>
      </c>
      <c r="TS133" s="41">
        <v>39.692682926829271</v>
      </c>
      <c r="TT133" s="41">
        <f t="shared" si="127"/>
        <v>10.167073170731733</v>
      </c>
      <c r="TU133" s="41">
        <v>75.97048780487799</v>
      </c>
      <c r="TV133" s="41">
        <f t="shared" si="128"/>
        <v>192.96503902439011</v>
      </c>
      <c r="TW133" s="41">
        <v>207</v>
      </c>
      <c r="TX133" s="41">
        <f t="shared" si="129"/>
        <v>14.034960975609891</v>
      </c>
      <c r="TY133" s="41">
        <v>0.20054999999999998</v>
      </c>
      <c r="TZ133" s="41">
        <v>0.12853749999999997</v>
      </c>
      <c r="UA133" s="41">
        <v>0.14505416666666668</v>
      </c>
      <c r="UB133" s="41">
        <v>0.14412500000000003</v>
      </c>
      <c r="UC133" s="41">
        <v>0.11532500000000001</v>
      </c>
      <c r="UD133" s="41">
        <v>7.4962500000000001E-2</v>
      </c>
      <c r="UE133" s="41">
        <v>0.26708179166666668</v>
      </c>
      <c r="UF133" s="41">
        <v>0.110887</v>
      </c>
      <c r="UG133" s="41">
        <v>0.15793983333333331</v>
      </c>
      <c r="UH133" s="41">
        <v>-3.4155416666666679E-3</v>
      </c>
      <c r="UI133" s="41">
        <v>5.3443666666666674E-2</v>
      </c>
      <c r="UJ133" s="41">
        <v>-6.1129749999999983E-2</v>
      </c>
      <c r="UK133" s="41">
        <v>0.21656654166666667</v>
      </c>
      <c r="UL133" s="41">
        <v>0.45344924999999997</v>
      </c>
      <c r="UM133" s="41">
        <v>0.31594999999999995</v>
      </c>
      <c r="UN133" s="41">
        <v>4.0362499999999996E-2</v>
      </c>
      <c r="UO133" s="41">
        <v>0.74212320833333323</v>
      </c>
      <c r="UP133" s="41">
        <v>0.25081258333333339</v>
      </c>
      <c r="UQ133" s="41">
        <v>1.4426025416666668</v>
      </c>
      <c r="UR133" s="41">
        <v>0.79975308333333339</v>
      </c>
      <c r="US133" s="41">
        <v>1.3707901666666669</v>
      </c>
      <c r="UT133" s="41">
        <v>0.83084829166666674</v>
      </c>
      <c r="UU133" s="41">
        <v>33.447500000000005</v>
      </c>
      <c r="UV133" s="41">
        <v>37.63208333333332</v>
      </c>
      <c r="UW133" s="41">
        <v>37.674583333333338</v>
      </c>
      <c r="UX133" s="41">
        <v>37.226249999999993</v>
      </c>
      <c r="UY133" s="41">
        <f t="shared" si="179"/>
        <v>4.2270833333333329</v>
      </c>
      <c r="UZ133" s="42">
        <v>75.984166666666667</v>
      </c>
      <c r="VA133" s="42">
        <f t="shared" si="180"/>
        <v>192.99978333333334</v>
      </c>
      <c r="VB133" s="42">
        <v>206</v>
      </c>
      <c r="VC133" s="42">
        <f t="shared" si="181"/>
        <v>13.00021666666666</v>
      </c>
      <c r="VD133" s="41">
        <f t="shared" si="134"/>
        <v>25.794168366406257</v>
      </c>
      <c r="VE133" s="41">
        <f t="shared" si="135"/>
        <v>26.174533794888077</v>
      </c>
      <c r="VF133" s="41">
        <f t="shared" si="130"/>
        <v>7.6602457637467563</v>
      </c>
    </row>
    <row r="134" spans="1:578" x14ac:dyDescent="0.25">
      <c r="A134" s="4">
        <v>3</v>
      </c>
      <c r="B134" s="4">
        <v>14</v>
      </c>
      <c r="C134" s="28">
        <v>1403</v>
      </c>
      <c r="D134" s="42">
        <v>-9999</v>
      </c>
      <c r="E134" s="42">
        <v>-9999</v>
      </c>
      <c r="F134" s="4">
        <v>3</v>
      </c>
      <c r="G134" s="4">
        <v>48.8</v>
      </c>
      <c r="H134" s="40">
        <v>213.38417721518985</v>
      </c>
      <c r="I134" s="40">
        <f t="shared" si="136"/>
        <v>262.18417721518983</v>
      </c>
      <c r="J134" s="41">
        <f t="shared" si="137"/>
        <v>0.54226303457123026</v>
      </c>
      <c r="K134" s="4" t="s">
        <v>1</v>
      </c>
      <c r="L134" s="42">
        <v>150</v>
      </c>
      <c r="M134" s="42">
        <f t="shared" si="131"/>
        <v>168.00000000000003</v>
      </c>
      <c r="N134" s="42">
        <v>-9999</v>
      </c>
      <c r="O134" s="42">
        <v>-9999</v>
      </c>
      <c r="P134" s="42">
        <v>-9999</v>
      </c>
      <c r="Q134" s="42">
        <v>-9999</v>
      </c>
      <c r="R134" s="42">
        <v>-9999</v>
      </c>
      <c r="S134" s="42">
        <v>-9999</v>
      </c>
      <c r="T134" s="42">
        <v>-9999</v>
      </c>
      <c r="U134" s="42">
        <v>-9999</v>
      </c>
      <c r="V134" s="42">
        <v>-9999</v>
      </c>
      <c r="W134" s="42">
        <v>-9999</v>
      </c>
      <c r="X134" s="42">
        <v>-9999</v>
      </c>
      <c r="Y134" s="42">
        <v>-9999</v>
      </c>
      <c r="Z134" s="42">
        <v>-9999</v>
      </c>
      <c r="AA134" s="42">
        <v>-9999</v>
      </c>
      <c r="AB134" s="42">
        <v>-9999</v>
      </c>
      <c r="AC134" s="42">
        <v>-9999</v>
      </c>
      <c r="AD134" s="42">
        <v>-9999</v>
      </c>
      <c r="AE134" s="42">
        <v>-9999</v>
      </c>
      <c r="AF134" s="42">
        <v>-9999</v>
      </c>
      <c r="AG134" s="42">
        <v>-9999</v>
      </c>
      <c r="AH134" s="42">
        <v>-9999</v>
      </c>
      <c r="AI134" s="42">
        <v>-9999</v>
      </c>
      <c r="AJ134" s="42">
        <v>-9999</v>
      </c>
      <c r="AK134" s="42">
        <v>-9999</v>
      </c>
      <c r="AL134" s="42">
        <v>-9999</v>
      </c>
      <c r="AM134" s="42">
        <v>-9999</v>
      </c>
      <c r="AN134" s="42">
        <v>-9999</v>
      </c>
      <c r="AO134" s="42">
        <v>-9999</v>
      </c>
      <c r="AP134" s="42">
        <v>-9999</v>
      </c>
      <c r="AQ134" s="42">
        <v>-9999</v>
      </c>
      <c r="AR134" s="42">
        <v>-9999</v>
      </c>
      <c r="AS134" s="42">
        <v>-9999</v>
      </c>
      <c r="AT134" s="42">
        <v>-9999</v>
      </c>
      <c r="AU134" s="42">
        <v>-9999</v>
      </c>
      <c r="AV134" s="42">
        <v>-9999</v>
      </c>
      <c r="AW134" s="42">
        <v>-9999</v>
      </c>
      <c r="AX134" s="42">
        <v>-9999</v>
      </c>
      <c r="AY134" s="42">
        <v>-9999</v>
      </c>
      <c r="AZ134" s="42">
        <v>-9999</v>
      </c>
      <c r="BA134" s="42">
        <v>-9999</v>
      </c>
      <c r="BB134" s="42">
        <v>-9999</v>
      </c>
      <c r="BC134" s="42">
        <v>-9999</v>
      </c>
      <c r="BD134" s="42">
        <v>-9999</v>
      </c>
      <c r="BE134" s="42">
        <v>-9999</v>
      </c>
      <c r="BF134" s="42">
        <v>-9999</v>
      </c>
      <c r="BG134" s="42">
        <v>-9999</v>
      </c>
      <c r="BH134" s="42">
        <v>-9999</v>
      </c>
      <c r="BI134" s="42">
        <v>-9999</v>
      </c>
      <c r="BJ134" s="42">
        <v>-9999</v>
      </c>
      <c r="BK134" s="42">
        <v>-9999</v>
      </c>
      <c r="BL134" s="42">
        <v>-9999</v>
      </c>
      <c r="BM134" s="42">
        <v>-9999</v>
      </c>
      <c r="BN134" s="42">
        <v>-9999</v>
      </c>
      <c r="BO134" s="42">
        <v>-9999</v>
      </c>
      <c r="BP134" s="42">
        <v>-9999</v>
      </c>
      <c r="BQ134" s="42">
        <v>-9999</v>
      </c>
      <c r="BR134" s="42">
        <v>-9999</v>
      </c>
      <c r="BS134" s="42">
        <v>-9999</v>
      </c>
      <c r="BT134" s="42">
        <v>-9999</v>
      </c>
      <c r="BU134" s="42">
        <v>-9999</v>
      </c>
      <c r="BV134" s="42">
        <v>-9999</v>
      </c>
      <c r="BW134" s="42">
        <v>-9999</v>
      </c>
      <c r="BX134" s="42">
        <v>-9999</v>
      </c>
      <c r="BY134" s="42">
        <v>-9999</v>
      </c>
      <c r="BZ134" s="42">
        <v>-9999</v>
      </c>
      <c r="CA134" s="42">
        <v>-9999</v>
      </c>
      <c r="CB134" s="42">
        <v>-9999</v>
      </c>
      <c r="CC134" s="42">
        <v>-9999</v>
      </c>
      <c r="CD134" s="8">
        <v>10.91</v>
      </c>
      <c r="CE134" s="25">
        <f t="shared" si="132"/>
        <v>727.33333333333337</v>
      </c>
      <c r="CF134" s="4">
        <v>3.49</v>
      </c>
      <c r="CG134" s="41">
        <f t="shared" si="121"/>
        <v>25.383933333333335</v>
      </c>
      <c r="CH134" s="37">
        <v>33.4</v>
      </c>
      <c r="CI134" s="25">
        <f>(CH134/1000)*(10000/(0.5*2*0.15))</f>
        <v>2226.666666666667</v>
      </c>
      <c r="CJ134" s="43">
        <v>2.91</v>
      </c>
      <c r="CK134" s="41">
        <f>CI134*CJ134/100</f>
        <v>64.796000000000006</v>
      </c>
      <c r="CL134" s="38">
        <v>96.36</v>
      </c>
      <c r="CM134" s="25">
        <f>(CL134/1000)*(10000/(0.5*2*0.15))</f>
        <v>6424.0000000000009</v>
      </c>
      <c r="CN134" s="43">
        <v>1.59</v>
      </c>
      <c r="CO134" s="41">
        <f>CM134*CN134/100</f>
        <v>102.14160000000001</v>
      </c>
      <c r="CP134" s="38">
        <v>195.18</v>
      </c>
      <c r="CQ134" s="25">
        <f>(CP134/1000)*(10000/(0.5*2*0.15))</f>
        <v>13012.000000000002</v>
      </c>
      <c r="CR134" s="43">
        <v>1.6</v>
      </c>
      <c r="CS134" s="41">
        <f>CQ134*CR134/100</f>
        <v>208.19200000000004</v>
      </c>
      <c r="CT134" s="8">
        <v>1167.28</v>
      </c>
      <c r="CU134" s="8">
        <v>5.0904977375565643</v>
      </c>
      <c r="CV134" s="8">
        <v>4.9072799999999992</v>
      </c>
      <c r="CW134" s="8">
        <v>2378.6700575471546</v>
      </c>
      <c r="CX134" s="25">
        <f t="shared" si="126"/>
        <v>2378.6700575471546</v>
      </c>
      <c r="CY134" s="25">
        <f t="shared" si="138"/>
        <v>2537.565217391304</v>
      </c>
      <c r="CZ134" s="25">
        <f>CX134/(CQ134)</f>
        <v>0.18280587592584954</v>
      </c>
      <c r="DA134" s="43">
        <v>3.02</v>
      </c>
      <c r="DB134" s="41">
        <f t="shared" si="139"/>
        <v>71.835835737924072</v>
      </c>
      <c r="DC134" s="41">
        <v>66.8</v>
      </c>
      <c r="DD134" s="41">
        <v>1366</v>
      </c>
      <c r="DE134" s="41">
        <f t="shared" si="133"/>
        <v>48.901903367496338</v>
      </c>
      <c r="DF134" s="41">
        <v>0</v>
      </c>
      <c r="DG134" s="41">
        <v>0.80469696969696958</v>
      </c>
      <c r="DH134" s="41">
        <v>0.58153030303030318</v>
      </c>
      <c r="DI134" s="41">
        <v>0.49517878787878783</v>
      </c>
      <c r="DJ134" s="41">
        <v>0.76513636363636373</v>
      </c>
      <c r="DK134" s="41">
        <v>0.50719393939393942</v>
      </c>
      <c r="DL134" s="41">
        <v>0.31716363636363631</v>
      </c>
      <c r="DM134" s="41">
        <v>0.22679381818181821</v>
      </c>
      <c r="DN134" s="41">
        <v>0.20271769696969699</v>
      </c>
      <c r="DO134" s="41">
        <v>0.23801312121212123</v>
      </c>
      <c r="DP134" s="41">
        <v>0.2140670909090909</v>
      </c>
      <c r="DQ134" s="41">
        <v>6.8375090909090899E-2</v>
      </c>
      <c r="DR134" s="41">
        <v>8.0199848484848485E-2</v>
      </c>
      <c r="DS134" s="41">
        <v>0.16088115151515148</v>
      </c>
      <c r="DT134" s="41">
        <v>0.43449436363636362</v>
      </c>
      <c r="DU134" s="41">
        <v>0.4137927272727272</v>
      </c>
      <c r="DV134" s="41">
        <v>0.19003030303030302</v>
      </c>
      <c r="DW134" s="41">
        <v>0.58735090909090915</v>
      </c>
      <c r="DX134" s="41">
        <v>0.50913218181818198</v>
      </c>
      <c r="DY134" s="41">
        <v>0.67487403030303039</v>
      </c>
      <c r="DZ134" s="41">
        <v>0.71030424242424228</v>
      </c>
      <c r="EA134" s="41">
        <v>0.71937839393939407</v>
      </c>
      <c r="EB134" s="41">
        <v>0.74960469696969667</v>
      </c>
      <c r="EC134" s="41">
        <v>19.544242424242416</v>
      </c>
      <c r="ED134" s="41">
        <v>23.523333333333337</v>
      </c>
      <c r="EE134" s="41">
        <v>23.968484848484842</v>
      </c>
      <c r="EF134" s="41">
        <v>25.109696969696966</v>
      </c>
      <c r="EG134" s="41">
        <f t="shared" si="140"/>
        <v>4.4242424242424256</v>
      </c>
      <c r="EH134" s="41">
        <v>37.268181818181802</v>
      </c>
      <c r="EI134" s="42">
        <f t="shared" si="141"/>
        <v>94.661181818181774</v>
      </c>
      <c r="EJ134" s="4">
        <v>105</v>
      </c>
      <c r="EK134" s="40">
        <f t="shared" si="142"/>
        <v>10.338818181818226</v>
      </c>
      <c r="EL134" s="41">
        <v>0.74201351351351363</v>
      </c>
      <c r="EM134" s="41">
        <v>0.5236783783783785</v>
      </c>
      <c r="EN134" s="41">
        <v>0.42866756756756763</v>
      </c>
      <c r="EO134" s="41">
        <v>0.70491081081081086</v>
      </c>
      <c r="EP134" s="41">
        <v>0.44233513513513528</v>
      </c>
      <c r="EQ134" s="41">
        <v>0.27777027027027029</v>
      </c>
      <c r="ER134" s="41">
        <v>0.2531342432432433</v>
      </c>
      <c r="ES134" s="41">
        <v>0.2289337567567567</v>
      </c>
      <c r="ET134" s="41">
        <v>0.26764259459459461</v>
      </c>
      <c r="EU134" s="41">
        <v>0.24360886486486483</v>
      </c>
      <c r="EV134" s="41">
        <v>8.4428162162162174E-2</v>
      </c>
      <c r="EW134" s="41">
        <v>9.9828810810810811E-2</v>
      </c>
      <c r="EX134" s="41">
        <v>0.17242237837837834</v>
      </c>
      <c r="EY134" s="41">
        <v>0.45513070270270267</v>
      </c>
      <c r="EZ134" s="41">
        <v>0.43449594594594609</v>
      </c>
      <c r="FA134" s="41">
        <v>0.16456486486486491</v>
      </c>
      <c r="FB134" s="41">
        <v>0.67959527027027045</v>
      </c>
      <c r="FC134" s="41">
        <v>0.59516708108108096</v>
      </c>
      <c r="FD134" s="41">
        <v>0.64433237837837831</v>
      </c>
      <c r="FE134" s="41">
        <v>0.68315770270270249</v>
      </c>
      <c r="FF134" s="41">
        <v>0.6961986756756755</v>
      </c>
      <c r="FG134" s="41">
        <v>0.72930510810810834</v>
      </c>
      <c r="FH134" s="41">
        <v>20.914864864864878</v>
      </c>
      <c r="FI134" s="41">
        <v>25.505135135135127</v>
      </c>
      <c r="FJ134" s="41">
        <v>23.468108108108105</v>
      </c>
      <c r="FK134" s="41">
        <v>24.825135135135138</v>
      </c>
      <c r="FL134" s="41">
        <f t="shared" si="143"/>
        <v>2.5532432432432266</v>
      </c>
      <c r="FM134" s="41">
        <v>39.325945945945946</v>
      </c>
      <c r="FN134" s="40">
        <f t="shared" si="144"/>
        <v>99.887902702702704</v>
      </c>
      <c r="FO134" s="4">
        <v>105</v>
      </c>
      <c r="FP134" s="40">
        <f t="shared" si="145"/>
        <v>5.1120972972972964</v>
      </c>
      <c r="FQ134" s="41">
        <v>0.7593214285714287</v>
      </c>
      <c r="FR134" s="41">
        <v>0.52664285714285708</v>
      </c>
      <c r="FS134" s="41">
        <v>0.39853035714285706</v>
      </c>
      <c r="FT134" s="41">
        <v>0.72484107142857146</v>
      </c>
      <c r="FU134" s="41">
        <v>0.41255178571428569</v>
      </c>
      <c r="FV134" s="41">
        <v>0.27345892857142856</v>
      </c>
      <c r="FW134" s="41">
        <v>0.29610276785714279</v>
      </c>
      <c r="FX134" s="41">
        <v>0.27484780357142863</v>
      </c>
      <c r="FY134" s="41">
        <v>0.31166608928571432</v>
      </c>
      <c r="FZ134" s="41">
        <v>0.29061953571428578</v>
      </c>
      <c r="GA134" s="41">
        <v>0.12198982142857147</v>
      </c>
      <c r="GB134" s="41">
        <v>0.13881066071428566</v>
      </c>
      <c r="GC134" s="41">
        <v>0.18074576785714289</v>
      </c>
      <c r="GD134" s="41">
        <v>0.47028717857142871</v>
      </c>
      <c r="GE134" s="41">
        <v>0.45206451785714286</v>
      </c>
      <c r="GF134" s="41">
        <v>0.13909285714285716</v>
      </c>
      <c r="GG134" s="41">
        <v>0.84500019642857149</v>
      </c>
      <c r="GH134" s="41">
        <v>0.76100071428571436</v>
      </c>
      <c r="GI134" s="41">
        <v>0.58175187500000003</v>
      </c>
      <c r="GJ134" s="41">
        <v>0.61337914285714246</v>
      </c>
      <c r="GK134" s="41">
        <v>0.64543071428571408</v>
      </c>
      <c r="GL134" s="41">
        <v>0.67227435714285744</v>
      </c>
      <c r="GM134" s="41">
        <v>19.570714285714274</v>
      </c>
      <c r="GN134" s="41">
        <v>25.039464285714285</v>
      </c>
      <c r="GO134" s="41">
        <v>25.820178571428567</v>
      </c>
      <c r="GP134" s="41">
        <v>26.688571428571436</v>
      </c>
      <c r="GQ134" s="41">
        <f t="shared" si="146"/>
        <v>6.2494642857142928</v>
      </c>
      <c r="GR134" s="40">
        <v>39.042678571428574</v>
      </c>
      <c r="GS134" s="40">
        <f t="shared" si="147"/>
        <v>99.168403571428584</v>
      </c>
      <c r="GT134" s="4">
        <v>104</v>
      </c>
      <c r="GU134" s="41">
        <f t="shared" si="148"/>
        <v>4.8315964285714159</v>
      </c>
      <c r="GV134" s="41">
        <v>0.78726666666666667</v>
      </c>
      <c r="GW134" s="41">
        <v>0.52215777777777783</v>
      </c>
      <c r="GX134" s="41">
        <v>0.3545822222222223</v>
      </c>
      <c r="GY134" s="41">
        <v>0.75138000000000005</v>
      </c>
      <c r="GZ134" s="41">
        <v>0.37852222222222215</v>
      </c>
      <c r="HA134" s="41">
        <v>0.25812000000000002</v>
      </c>
      <c r="HB134" s="41">
        <v>0.35104115555555548</v>
      </c>
      <c r="HC134" s="41">
        <v>0.33039499999999999</v>
      </c>
      <c r="HD134" s="41">
        <v>0.3795035333333332</v>
      </c>
      <c r="HE134" s="41">
        <v>0.35935162222222228</v>
      </c>
      <c r="HF134" s="41">
        <v>0.1602231333333333</v>
      </c>
      <c r="HG134" s="41">
        <v>0.19207724444444441</v>
      </c>
      <c r="HH134" s="41">
        <v>0.20240593333333332</v>
      </c>
      <c r="HI134" s="41">
        <v>0.50624926666666659</v>
      </c>
      <c r="HJ134" s="41">
        <v>0.4886636222222222</v>
      </c>
      <c r="HK134" s="41">
        <v>0.1204022222222223</v>
      </c>
      <c r="HL134" s="41">
        <v>1.0886169555555554</v>
      </c>
      <c r="HM134" s="41">
        <v>0.9931290222222221</v>
      </c>
      <c r="HN134" s="41">
        <v>0.53572540000000002</v>
      </c>
      <c r="HO134" s="41">
        <v>0.57967291111111119</v>
      </c>
      <c r="HP134" s="41">
        <v>0.6136081555555557</v>
      </c>
      <c r="HQ134" s="41">
        <v>0.65016853333333335</v>
      </c>
      <c r="HR134" s="41">
        <v>15.504222222222213</v>
      </c>
      <c r="HS134" s="41">
        <v>20.477111111111121</v>
      </c>
      <c r="HT134" s="41">
        <v>21.145111111111113</v>
      </c>
      <c r="HU134" s="41">
        <v>22.040666666666667</v>
      </c>
      <c r="HV134" s="41">
        <f t="shared" si="149"/>
        <v>5.6408888888889006</v>
      </c>
      <c r="HW134" s="41">
        <v>38.596888888888877</v>
      </c>
      <c r="HX134" s="41">
        <f t="shared" si="150"/>
        <v>98.036097777777755</v>
      </c>
      <c r="HY134" s="4">
        <v>106</v>
      </c>
      <c r="HZ134" s="40">
        <f t="shared" si="151"/>
        <v>7.9639022222222451</v>
      </c>
      <c r="IA134" s="41">
        <v>0.77006532258064553</v>
      </c>
      <c r="IB134" s="41">
        <v>0.4430536290322582</v>
      </c>
      <c r="IC134" s="41">
        <v>0.25378911290322581</v>
      </c>
      <c r="ID134" s="41">
        <v>0.71242379032258019</v>
      </c>
      <c r="IE134" s="41">
        <v>0.2996471774193547</v>
      </c>
      <c r="IF134" s="41">
        <v>0.19720201612903232</v>
      </c>
      <c r="IG134" s="41">
        <v>0.43977218951612912</v>
      </c>
      <c r="IH134" s="41">
        <v>0.4079040806451612</v>
      </c>
      <c r="II134" s="41">
        <v>0.50420217741935469</v>
      </c>
      <c r="IJ134" s="41">
        <v>0.47467274999999992</v>
      </c>
      <c r="IK134" s="41">
        <v>0.19346708064516135</v>
      </c>
      <c r="IL134" s="41">
        <v>0.2720378427419356</v>
      </c>
      <c r="IM134" s="41">
        <v>0.26936110887096781</v>
      </c>
      <c r="IN134" s="41">
        <v>0.59202734274193569</v>
      </c>
      <c r="IO134" s="41">
        <v>0.56619252016129029</v>
      </c>
      <c r="IP134" s="41">
        <v>0.10244516129032259</v>
      </c>
      <c r="IQ134" s="41">
        <v>1.5752772419354826</v>
      </c>
      <c r="IR134" s="41">
        <v>1.3821719032258051</v>
      </c>
      <c r="IS134" s="41">
        <v>0.53470536693548365</v>
      </c>
      <c r="IT134" s="41">
        <v>0.61324036693548378</v>
      </c>
      <c r="IU134" s="41">
        <v>0.6333208629032262</v>
      </c>
      <c r="IV134" s="41">
        <v>0.69515659274193586</v>
      </c>
      <c r="IW134" s="41">
        <v>19.35661290322583</v>
      </c>
      <c r="IX134" s="41">
        <v>22.1774596774193</v>
      </c>
      <c r="IY134" s="41">
        <v>21.297862903225798</v>
      </c>
      <c r="IZ134" s="41">
        <v>22.434758064516117</v>
      </c>
      <c r="JA134" s="41">
        <f t="shared" si="152"/>
        <v>1.9412499999999682</v>
      </c>
      <c r="JB134" s="41">
        <v>40.438669354838744</v>
      </c>
      <c r="JC134" s="41">
        <f t="shared" si="153"/>
        <v>102.71422016129041</v>
      </c>
      <c r="JD134" s="41">
        <v>112</v>
      </c>
      <c r="JE134" s="41">
        <f t="shared" si="154"/>
        <v>9.2857798387095869</v>
      </c>
      <c r="JF134" s="41">
        <v>0.68565897435897438</v>
      </c>
      <c r="JG134" s="41">
        <v>0.3716051282051282</v>
      </c>
      <c r="JH134" s="41">
        <v>0.194174358974359</v>
      </c>
      <c r="JI134" s="41">
        <v>0.62615897435897439</v>
      </c>
      <c r="JJ134" s="41">
        <v>0.2316820512820513</v>
      </c>
      <c r="JK134" s="41">
        <v>0.16198205128205131</v>
      </c>
      <c r="JL134" s="41">
        <v>0.49553182051282052</v>
      </c>
      <c r="JM134" s="41">
        <v>0.46059456410256405</v>
      </c>
      <c r="JN134" s="41">
        <v>0.55941223076923063</v>
      </c>
      <c r="JO134" s="41">
        <v>0.52735838461538453</v>
      </c>
      <c r="JP134" s="41">
        <v>0.2334107692307692</v>
      </c>
      <c r="JQ134" s="41">
        <v>0.31557653846153855</v>
      </c>
      <c r="JR134" s="41">
        <v>0.29702597435897421</v>
      </c>
      <c r="JS134" s="41">
        <v>0.61795782051282044</v>
      </c>
      <c r="JT134" s="41">
        <v>0.58905784615384615</v>
      </c>
      <c r="JU134" s="41">
        <v>6.9700000000000012E-2</v>
      </c>
      <c r="JV134" s="41">
        <v>1.9860298717948717</v>
      </c>
      <c r="JW134" s="41">
        <v>1.7261372307692311</v>
      </c>
      <c r="JX134" s="41">
        <v>0.53223982051282059</v>
      </c>
      <c r="JY134" s="41">
        <v>0.60196843589743587</v>
      </c>
      <c r="JZ134" s="41">
        <v>0.63922469230769208</v>
      </c>
      <c r="KA134" s="41">
        <v>0.69292500000000001</v>
      </c>
      <c r="KB134" s="41">
        <v>22.806410256410238</v>
      </c>
      <c r="KC134" s="41">
        <v>20.634102564102555</v>
      </c>
      <c r="KD134" s="41">
        <v>21.488461538461543</v>
      </c>
      <c r="KE134" s="41">
        <v>21.436410256410255</v>
      </c>
      <c r="KF134" s="41">
        <f t="shared" si="155"/>
        <v>-1.3179487179486955</v>
      </c>
      <c r="KG134" s="41">
        <v>43.337435897435903</v>
      </c>
      <c r="KH134" s="41">
        <f t="shared" si="156"/>
        <v>110.07708717948719</v>
      </c>
      <c r="KI134" s="41">
        <v>120</v>
      </c>
      <c r="KJ134" s="41">
        <f t="shared" si="157"/>
        <v>9.9229128205128063</v>
      </c>
      <c r="KK134" s="41">
        <v>0.41805625000000002</v>
      </c>
      <c r="KL134" s="41">
        <v>0.21264999999999998</v>
      </c>
      <c r="KM134" s="41">
        <v>0.102109375</v>
      </c>
      <c r="KN134" s="41">
        <v>0.38503749999999998</v>
      </c>
      <c r="KO134" s="41">
        <v>0.124084375</v>
      </c>
      <c r="KP134" s="41">
        <v>9.1340625000000009E-2</v>
      </c>
      <c r="KQ134" s="41">
        <v>0.54216584374999999</v>
      </c>
      <c r="KR134" s="41">
        <v>0.51257115624999994</v>
      </c>
      <c r="KS134" s="41">
        <v>0.60753518749999991</v>
      </c>
      <c r="KT134" s="41">
        <v>0.58112662500000001</v>
      </c>
      <c r="KU134" s="41">
        <v>0.2634065625</v>
      </c>
      <c r="KV134" s="41">
        <v>0.35229021874999999</v>
      </c>
      <c r="KW134" s="41">
        <v>0.32549815625000006</v>
      </c>
      <c r="KX134" s="41">
        <v>0.64126556249999989</v>
      </c>
      <c r="KY134" s="41">
        <v>0.61651565625000015</v>
      </c>
      <c r="KZ134" s="41">
        <v>3.2743750000000002E-2</v>
      </c>
      <c r="LA134" s="41">
        <v>2.3870133437499996</v>
      </c>
      <c r="LB134" s="41">
        <v>2.1193905312500001</v>
      </c>
      <c r="LC134" s="41">
        <v>0.53590525</v>
      </c>
      <c r="LD134" s="41">
        <v>0.60143909374999993</v>
      </c>
      <c r="LE134" s="41">
        <v>0.64950662499999989</v>
      </c>
      <c r="LF134" s="41">
        <v>0.69881590625000012</v>
      </c>
      <c r="LG134" s="41">
        <v>19.662812500000001</v>
      </c>
      <c r="LH134" s="41">
        <v>17.675312500000004</v>
      </c>
      <c r="LI134" s="41">
        <v>18.0740625</v>
      </c>
      <c r="LJ134" s="41">
        <v>18.013437499999995</v>
      </c>
      <c r="LK134" s="41">
        <f t="shared" si="158"/>
        <v>-1.588750000000001</v>
      </c>
      <c r="LL134" s="41">
        <v>56.055937500000006</v>
      </c>
      <c r="LM134" s="41">
        <f t="shared" si="159"/>
        <v>142.38208125000003</v>
      </c>
      <c r="LN134" s="41">
        <v>150</v>
      </c>
      <c r="LO134" s="41">
        <f t="shared" si="160"/>
        <v>7.6179187499999728</v>
      </c>
      <c r="LP134" s="41">
        <v>0.39157959183673469</v>
      </c>
      <c r="LQ134" s="41">
        <v>0.1744795918367347</v>
      </c>
      <c r="LR134" s="41">
        <v>6.4908163265306115E-2</v>
      </c>
      <c r="LS134" s="41">
        <v>0.36292857142857127</v>
      </c>
      <c r="LT134" s="41">
        <v>8.9646938775510235E-2</v>
      </c>
      <c r="LU134" s="41">
        <v>6.7371428571428582E-2</v>
      </c>
      <c r="LV134" s="41">
        <v>0.62746495918367351</v>
      </c>
      <c r="LW134" s="41">
        <v>0.6042190408163266</v>
      </c>
      <c r="LX134" s="41">
        <v>0.71549614285714291</v>
      </c>
      <c r="LY134" s="41">
        <v>0.69654583673469417</v>
      </c>
      <c r="LZ134" s="41">
        <v>0.32161346938775504</v>
      </c>
      <c r="MA134" s="41">
        <v>0.45842228571428573</v>
      </c>
      <c r="MB134" s="41">
        <v>0.38322022448979598</v>
      </c>
      <c r="MC134" s="41">
        <v>0.7062239183673471</v>
      </c>
      <c r="MD134" s="41">
        <v>0.68690218367346945</v>
      </c>
      <c r="ME134" s="41">
        <v>2.2275510204081625E-2</v>
      </c>
      <c r="MF134" s="41">
        <v>3.4013159591836724</v>
      </c>
      <c r="MG134" s="41">
        <v>3.0761706734693877</v>
      </c>
      <c r="MH134" s="41">
        <v>0.53527081632653062</v>
      </c>
      <c r="MI134" s="41">
        <v>0.61125885714285733</v>
      </c>
      <c r="MJ134" s="41">
        <v>0.66328934693877573</v>
      </c>
      <c r="MK134" s="41">
        <v>0.7180897959183673</v>
      </c>
      <c r="ML134" s="41">
        <v>21.24183673469388</v>
      </c>
      <c r="MM134" s="41">
        <v>19.614081632653054</v>
      </c>
      <c r="MN134" s="41">
        <v>19.898979591836742</v>
      </c>
      <c r="MO134" s="41">
        <v>19.656938775510202</v>
      </c>
      <c r="MP134" s="41">
        <f t="shared" si="161"/>
        <v>-1.3428571428571381</v>
      </c>
      <c r="MQ134" s="41">
        <v>61.64326530612243</v>
      </c>
      <c r="MR134" s="41">
        <f t="shared" si="162"/>
        <v>156.57389387755097</v>
      </c>
      <c r="MS134" s="41">
        <v>150</v>
      </c>
      <c r="MT134" s="41">
        <f t="shared" si="163"/>
        <v>-6.5738938775509723</v>
      </c>
      <c r="MU134" s="41">
        <v>0.34447857142857147</v>
      </c>
      <c r="MV134" s="41">
        <v>0.15257142857142855</v>
      </c>
      <c r="MW134" s="41">
        <v>5.3599999999999995E-2</v>
      </c>
      <c r="MX134" s="41">
        <v>0.31215714285714291</v>
      </c>
      <c r="MY134" s="41">
        <v>7.4278571428571416E-2</v>
      </c>
      <c r="MZ134" s="41">
        <v>5.5342857142857145E-2</v>
      </c>
      <c r="NA134" s="41">
        <v>0.64571132142857135</v>
      </c>
      <c r="NB134" s="41">
        <v>0.61587167857142855</v>
      </c>
      <c r="NC134" s="41">
        <v>0.73085067857142871</v>
      </c>
      <c r="ND134" s="41">
        <v>0.70700832142857151</v>
      </c>
      <c r="NE134" s="41">
        <v>0.34583296428571425</v>
      </c>
      <c r="NF134" s="41">
        <v>0.48131185714285707</v>
      </c>
      <c r="NG134" s="41">
        <v>0.38625507142857135</v>
      </c>
      <c r="NH134" s="41">
        <v>0.72322971428571414</v>
      </c>
      <c r="NI134" s="41">
        <v>0.69882896428571439</v>
      </c>
      <c r="NJ134" s="41">
        <v>1.8935714285714288E-2</v>
      </c>
      <c r="NK134" s="41">
        <v>3.6847005000000004</v>
      </c>
      <c r="NL134" s="41">
        <v>3.2464534285714288</v>
      </c>
      <c r="NM134" s="41">
        <v>0.52836292857142853</v>
      </c>
      <c r="NN134" s="41">
        <v>0.59895560714285723</v>
      </c>
      <c r="NO134" s="41">
        <v>0.65930539285714307</v>
      </c>
      <c r="NP134" s="41">
        <v>0.71004124999999985</v>
      </c>
      <c r="NQ134" s="41">
        <v>23.485714285714284</v>
      </c>
      <c r="NR134" s="41">
        <v>21.542142857142856</v>
      </c>
      <c r="NS134" s="41">
        <v>22.203928571428573</v>
      </c>
      <c r="NT134" s="41">
        <v>22.726428571428574</v>
      </c>
      <c r="NU134" s="41">
        <f t="shared" si="164"/>
        <v>-1.2817857142857108</v>
      </c>
      <c r="NV134" s="41">
        <v>75.961428571428584</v>
      </c>
      <c r="NW134" s="41">
        <f t="shared" si="165"/>
        <v>192.94202857142861</v>
      </c>
      <c r="NX134" s="41">
        <v>174</v>
      </c>
      <c r="NY134" s="41">
        <f t="shared" si="166"/>
        <v>-18.942028571428608</v>
      </c>
      <c r="NZ134" s="41">
        <v>0.30620312499999996</v>
      </c>
      <c r="OA134" s="41">
        <v>0.13862187499999998</v>
      </c>
      <c r="OB134" s="41">
        <v>5.0584375000000001E-2</v>
      </c>
      <c r="OC134" s="41">
        <v>0.27638437499999996</v>
      </c>
      <c r="OD134" s="41">
        <v>6.8584374999999989E-2</v>
      </c>
      <c r="OE134" s="41">
        <v>4.9412499999999998E-2</v>
      </c>
      <c r="OF134" s="41">
        <v>0.63335659374999997</v>
      </c>
      <c r="OG134" s="41">
        <v>0.60218803124999987</v>
      </c>
      <c r="OH134" s="41">
        <v>0.71608121874999997</v>
      </c>
      <c r="OI134" s="41">
        <v>0.69022796875000014</v>
      </c>
      <c r="OJ134" s="41">
        <v>0.33775393750000005</v>
      </c>
      <c r="OK134" s="41">
        <v>0.46549206249999991</v>
      </c>
      <c r="OL134" s="41">
        <v>0.37642231249999997</v>
      </c>
      <c r="OM134" s="41">
        <v>0.72194806249999999</v>
      </c>
      <c r="ON134" s="41">
        <v>0.69660696874999994</v>
      </c>
      <c r="OO134" s="41">
        <v>1.9171875000000001E-2</v>
      </c>
      <c r="OP134" s="41">
        <v>3.4887522812500005</v>
      </c>
      <c r="OQ134" s="41">
        <v>3.04679021875</v>
      </c>
      <c r="OR134" s="41">
        <v>0.52514481249999989</v>
      </c>
      <c r="OS134" s="41">
        <v>0.59415603124999994</v>
      </c>
      <c r="OT134" s="41">
        <v>0.65426090625</v>
      </c>
      <c r="OU134" s="41">
        <v>0.70439190625000014</v>
      </c>
      <c r="OV134" s="41">
        <v>14.976875</v>
      </c>
      <c r="OW134" s="41">
        <v>14.895312500000001</v>
      </c>
      <c r="OX134" s="41">
        <v>15.072499999999998</v>
      </c>
      <c r="OY134" s="41">
        <v>14.851562499999998</v>
      </c>
      <c r="OZ134" s="41">
        <f t="shared" si="167"/>
        <v>9.5624999999998295E-2</v>
      </c>
      <c r="PA134" s="41">
        <v>41.342812500000001</v>
      </c>
      <c r="PB134" s="41">
        <f t="shared" si="168"/>
        <v>105.01074375</v>
      </c>
      <c r="PC134" s="41">
        <v>184</v>
      </c>
      <c r="PD134" s="41">
        <f t="shared" si="169"/>
        <v>78.989256249999997</v>
      </c>
      <c r="PE134" s="41">
        <v>0.31328857142857153</v>
      </c>
      <c r="PF134" s="41">
        <v>0.12396428571428572</v>
      </c>
      <c r="PG134" s="41">
        <v>8.1944285714285733E-2</v>
      </c>
      <c r="PH134" s="41">
        <v>0.27499428571428575</v>
      </c>
      <c r="PI134" s="41">
        <v>8.4619999999999987E-2</v>
      </c>
      <c r="PJ134" s="41">
        <v>6.5027142857142839E-2</v>
      </c>
      <c r="PK134" s="41">
        <v>0.57413208571428553</v>
      </c>
      <c r="PL134" s="41">
        <v>0.52911545714285724</v>
      </c>
      <c r="PM134" s="41">
        <v>0.58526705714285698</v>
      </c>
      <c r="PN134" s="41">
        <v>0.54128094285714268</v>
      </c>
      <c r="PO134" s="41">
        <v>0.18891589999999994</v>
      </c>
      <c r="PP134" s="41">
        <v>0.2059726857142857</v>
      </c>
      <c r="PQ134" s="41">
        <v>0.43251381428571428</v>
      </c>
      <c r="PR134" s="41">
        <v>0.65609582857142801</v>
      </c>
      <c r="PS134" s="41">
        <v>0.61761297142857141</v>
      </c>
      <c r="PT134" s="41">
        <v>1.9592857142857134E-2</v>
      </c>
      <c r="PU134" s="41">
        <v>2.7244186714285696</v>
      </c>
      <c r="PV134" s="41">
        <v>2.2703496999999997</v>
      </c>
      <c r="PW134" s="41">
        <v>0.74137579999999992</v>
      </c>
      <c r="PX134" s="41">
        <v>0.75432227142857167</v>
      </c>
      <c r="PY134" s="41">
        <v>0.81916032857142862</v>
      </c>
      <c r="PZ134" s="41">
        <v>0.82802142857142857</v>
      </c>
      <c r="QA134" s="41">
        <v>23.455571428571414</v>
      </c>
      <c r="QB134" s="41">
        <v>24.445999999999994</v>
      </c>
      <c r="QC134" s="41">
        <v>24.698714285714285</v>
      </c>
      <c r="QD134" s="41">
        <v>24.060857142857145</v>
      </c>
      <c r="QE134" s="41">
        <f t="shared" si="170"/>
        <v>1.2431428571428711</v>
      </c>
      <c r="QF134" s="41">
        <v>72.025999999999939</v>
      </c>
      <c r="QG134" s="41">
        <f t="shared" si="171"/>
        <v>182.94603999999984</v>
      </c>
      <c r="QH134" s="41">
        <v>185</v>
      </c>
      <c r="QI134" s="41">
        <f t="shared" si="172"/>
        <v>2.0539600000001599</v>
      </c>
      <c r="QJ134" s="41">
        <v>0.25113235294117647</v>
      </c>
      <c r="QK134" s="41">
        <v>0.15239705882352939</v>
      </c>
      <c r="QL134" s="41">
        <v>0.10315882352941176</v>
      </c>
      <c r="QM134" s="41">
        <v>0.18155294117647058</v>
      </c>
      <c r="QN134" s="41">
        <v>8.8779411764705898E-2</v>
      </c>
      <c r="QO134" s="41">
        <v>7.1814705882352947E-2</v>
      </c>
      <c r="QP134" s="41">
        <v>0.4768907941176469</v>
      </c>
      <c r="QQ134" s="41">
        <v>0.34340367647058834</v>
      </c>
      <c r="QR134" s="41">
        <v>0.41711561764705873</v>
      </c>
      <c r="QS134" s="41">
        <v>0.27594585294117652</v>
      </c>
      <c r="QT134" s="41">
        <v>0.26441938235294121</v>
      </c>
      <c r="QU134" s="41">
        <v>0.19387197058823524</v>
      </c>
      <c r="QV134" s="41">
        <v>0.24372588235294118</v>
      </c>
      <c r="QW134" s="41">
        <v>0.55414849999999993</v>
      </c>
      <c r="QX134" s="41">
        <v>0.43313547058823526</v>
      </c>
      <c r="QY134" s="41">
        <v>1.6964705882352944E-2</v>
      </c>
      <c r="QZ134" s="41">
        <v>1.8445956176470588</v>
      </c>
      <c r="RA134" s="41">
        <v>1.0575102647058823</v>
      </c>
      <c r="RB134" s="41">
        <v>0.58668041176470609</v>
      </c>
      <c r="RC134" s="41">
        <v>0.50990647058823524</v>
      </c>
      <c r="RD134" s="41">
        <v>0.66663885294117631</v>
      </c>
      <c r="RE134" s="41">
        <v>0.60469349999999988</v>
      </c>
      <c r="RF134" s="41">
        <v>25.88029411764705</v>
      </c>
      <c r="RG134" s="41">
        <v>30.166176470588244</v>
      </c>
      <c r="RH134" s="41">
        <v>30.412647058823527</v>
      </c>
      <c r="RI134" s="41">
        <v>29.370294117647056</v>
      </c>
      <c r="RJ134" s="41">
        <f t="shared" si="173"/>
        <v>4.5323529411764767</v>
      </c>
      <c r="RK134" s="41">
        <v>66.578823529411778</v>
      </c>
      <c r="RL134" s="41">
        <f t="shared" si="174"/>
        <v>169.11021176470592</v>
      </c>
      <c r="RM134" s="41">
        <v>197</v>
      </c>
      <c r="RN134" s="41">
        <f t="shared" si="175"/>
        <v>27.889788235294077</v>
      </c>
      <c r="RO134" s="41">
        <v>0.22973333333333332</v>
      </c>
      <c r="RP134" s="41">
        <v>0.12230999999999999</v>
      </c>
      <c r="RQ134" s="41">
        <v>0.10588666666666664</v>
      </c>
      <c r="RR134" s="41">
        <v>0.16470333333333328</v>
      </c>
      <c r="RS134" s="41">
        <v>9.7273333333333323E-2</v>
      </c>
      <c r="RT134" s="41">
        <v>6.9369999999999987E-2</v>
      </c>
      <c r="RU134" s="41">
        <v>0.40340219999999999</v>
      </c>
      <c r="RV134" s="41">
        <v>0.25774456666666673</v>
      </c>
      <c r="RW134" s="41">
        <v>0.36787493333333338</v>
      </c>
      <c r="RX134" s="41">
        <v>0.21829016666666667</v>
      </c>
      <c r="RY134" s="41">
        <v>0.11369000000000001</v>
      </c>
      <c r="RZ134" s="41">
        <v>7.248096666666666E-2</v>
      </c>
      <c r="SA134" s="41">
        <v>0.30403323333333337</v>
      </c>
      <c r="SB134" s="41">
        <v>0.53479809999999994</v>
      </c>
      <c r="SC134" s="41">
        <v>0.40779980000000016</v>
      </c>
      <c r="SD134" s="41">
        <v>2.7903333333333325E-2</v>
      </c>
      <c r="SE134" s="41">
        <v>1.3755643666666666</v>
      </c>
      <c r="SF134" s="41">
        <v>0.70008293333333316</v>
      </c>
      <c r="SG134" s="41">
        <v>0.83099539999999983</v>
      </c>
      <c r="SH134" s="41">
        <v>0.75306276666666683</v>
      </c>
      <c r="SI134" s="41">
        <v>0.86962026666666692</v>
      </c>
      <c r="SJ134" s="41">
        <v>0.80908713333333349</v>
      </c>
      <c r="SK134" s="41">
        <v>28.489333333333335</v>
      </c>
      <c r="SL134" s="41">
        <v>32.308000000000007</v>
      </c>
      <c r="SM134" s="41">
        <v>32.841999999999992</v>
      </c>
      <c r="SN134" s="41">
        <v>32.777999999999999</v>
      </c>
      <c r="SO134" s="41">
        <f t="shared" si="176"/>
        <v>4.3526666666666571</v>
      </c>
      <c r="SP134" s="42">
        <v>75.97</v>
      </c>
      <c r="SQ134" s="42">
        <f t="shared" si="177"/>
        <v>192.96379999999999</v>
      </c>
      <c r="SR134" s="42">
        <v>202.5</v>
      </c>
      <c r="SS134" s="42">
        <f t="shared" si="178"/>
        <v>9.536200000000008</v>
      </c>
      <c r="ST134" s="41">
        <v>0.20323658536585365</v>
      </c>
      <c r="SU134" s="41">
        <v>0.12484878048780486</v>
      </c>
      <c r="SV134" s="41">
        <v>0.13496097560975612</v>
      </c>
      <c r="SW134" s="41">
        <v>0.1549195121951219</v>
      </c>
      <c r="SX134" s="41">
        <v>0.10637804878048782</v>
      </c>
      <c r="SY134" s="41">
        <v>7.2587804878048778E-2</v>
      </c>
      <c r="SZ134" s="41">
        <v>0.31223765853658525</v>
      </c>
      <c r="TA134" s="41">
        <v>0.18563612195121953</v>
      </c>
      <c r="TB134" s="41">
        <v>0.20148221951219508</v>
      </c>
      <c r="TC134" s="41">
        <v>6.8903804878048772E-2</v>
      </c>
      <c r="TD134" s="41">
        <v>7.9352902439024389E-2</v>
      </c>
      <c r="TE134" s="41">
        <v>-3.9208951219512192E-2</v>
      </c>
      <c r="TF134" s="41">
        <v>0.23868746341463418</v>
      </c>
      <c r="TG134" s="41">
        <v>0.4733971707317074</v>
      </c>
      <c r="TH134" s="41">
        <v>0.36230843902439019</v>
      </c>
      <c r="TI134" s="41">
        <v>3.3790243902439031E-2</v>
      </c>
      <c r="TJ134" s="41">
        <v>0.9132960731707318</v>
      </c>
      <c r="TK134" s="41">
        <v>0.45805902439024399</v>
      </c>
      <c r="TL134" s="41">
        <v>1.2018574146341465</v>
      </c>
      <c r="TM134" s="41">
        <v>0.76341519512195111</v>
      </c>
      <c r="TN134" s="41">
        <v>1.1606189268292688</v>
      </c>
      <c r="TO134" s="41">
        <v>0.80712687804878036</v>
      </c>
      <c r="TP134" s="41">
        <v>31.041707317073151</v>
      </c>
      <c r="TQ134" s="41">
        <v>37.974634146341479</v>
      </c>
      <c r="TR134" s="41">
        <v>39.017073170731706</v>
      </c>
      <c r="TS134" s="41">
        <v>37.537073170731716</v>
      </c>
      <c r="TT134" s="41">
        <f t="shared" si="127"/>
        <v>7.9753658536585554</v>
      </c>
      <c r="TU134" s="41">
        <v>75.97024390243898</v>
      </c>
      <c r="TV134" s="41">
        <f t="shared" si="128"/>
        <v>192.96441951219501</v>
      </c>
      <c r="TW134" s="41">
        <v>207</v>
      </c>
      <c r="TX134" s="41">
        <f t="shared" si="129"/>
        <v>14.035580487804992</v>
      </c>
      <c r="TY134" s="41">
        <v>0.20922499999999999</v>
      </c>
      <c r="TZ134" s="41">
        <v>0.12937083333333335</v>
      </c>
      <c r="UA134" s="41">
        <v>0.14053333333333332</v>
      </c>
      <c r="UB134" s="41">
        <v>0.15010416666666668</v>
      </c>
      <c r="UC134" s="41">
        <v>0.11438750000000002</v>
      </c>
      <c r="UD134" s="41">
        <v>7.607916666666667E-2</v>
      </c>
      <c r="UE134" s="41">
        <v>0.29199116666666663</v>
      </c>
      <c r="UF134" s="41">
        <v>0.13484754166666665</v>
      </c>
      <c r="UG134" s="41">
        <v>0.19540445833333331</v>
      </c>
      <c r="UH134" s="41">
        <v>3.2807124999999999E-2</v>
      </c>
      <c r="UI134" s="41">
        <v>6.0515666666666662E-2</v>
      </c>
      <c r="UJ134" s="41">
        <v>-4.219979166666666E-2</v>
      </c>
      <c r="UK134" s="41">
        <v>0.23540950000000008</v>
      </c>
      <c r="UL134" s="41">
        <v>0.46626970833333331</v>
      </c>
      <c r="UM134" s="41">
        <v>0.32789591666666679</v>
      </c>
      <c r="UN134" s="41">
        <v>3.8308333333333333E-2</v>
      </c>
      <c r="UO134" s="41">
        <v>0.83102337500000001</v>
      </c>
      <c r="UP134" s="41">
        <v>0.31342150000000002</v>
      </c>
      <c r="UQ134" s="41">
        <v>1.2135373750000003</v>
      </c>
      <c r="UR134" s="41">
        <v>0.79950616666666663</v>
      </c>
      <c r="US134" s="41">
        <v>1.1691545416666667</v>
      </c>
      <c r="UT134" s="41">
        <v>0.83437058333333347</v>
      </c>
      <c r="UU134" s="41">
        <v>33.190416666666671</v>
      </c>
      <c r="UV134" s="41">
        <v>35.759583333333332</v>
      </c>
      <c r="UW134" s="41">
        <v>36.114999999999995</v>
      </c>
      <c r="UX134" s="41">
        <v>35.540833333333346</v>
      </c>
      <c r="UY134" s="41">
        <f t="shared" si="179"/>
        <v>2.9245833333333238</v>
      </c>
      <c r="UZ134" s="42">
        <v>75.984166666666667</v>
      </c>
      <c r="VA134" s="42">
        <f t="shared" si="180"/>
        <v>192.99978333333334</v>
      </c>
      <c r="VB134" s="42">
        <v>206</v>
      </c>
      <c r="VC134" s="42">
        <f t="shared" si="181"/>
        <v>13.00021666666666</v>
      </c>
      <c r="VD134" s="41">
        <f t="shared" si="134"/>
        <v>25.090052745411686</v>
      </c>
      <c r="VE134" s="41">
        <f t="shared" si="135"/>
        <v>25.31271436773169</v>
      </c>
      <c r="VF134" s="41">
        <f t="shared" si="130"/>
        <v>7.0539623627761916</v>
      </c>
    </row>
    <row r="135" spans="1:578" x14ac:dyDescent="0.25">
      <c r="A135" s="4">
        <v>3</v>
      </c>
      <c r="B135" s="4">
        <v>14</v>
      </c>
      <c r="C135" s="28">
        <v>1404</v>
      </c>
      <c r="D135" s="42">
        <v>-9999</v>
      </c>
      <c r="E135" s="4">
        <v>28</v>
      </c>
      <c r="F135" s="4">
        <v>4</v>
      </c>
      <c r="G135" s="4">
        <v>48.8</v>
      </c>
      <c r="H135" s="40">
        <v>260.89999999999998</v>
      </c>
      <c r="I135" s="40">
        <f t="shared" si="136"/>
        <v>309.7</v>
      </c>
      <c r="J135" s="41">
        <f t="shared" si="137"/>
        <v>0.64053774560496379</v>
      </c>
      <c r="K135" s="4" t="s">
        <v>1</v>
      </c>
      <c r="L135" s="42">
        <v>150</v>
      </c>
      <c r="M135" s="42">
        <f t="shared" si="131"/>
        <v>168.00000000000003</v>
      </c>
      <c r="N135" s="40">
        <v>56.399999999999991</v>
      </c>
      <c r="O135" s="40">
        <v>25.439999999999998</v>
      </c>
      <c r="P135" s="40">
        <v>18.160000000000004</v>
      </c>
      <c r="Q135" s="40">
        <v>52.400000000000006</v>
      </c>
      <c r="R135" s="40">
        <v>21.439999999999998</v>
      </c>
      <c r="S135" s="40">
        <v>26.160000000000004</v>
      </c>
      <c r="T135" s="40">
        <v>46.4</v>
      </c>
      <c r="U135" s="40">
        <v>25.439999999999998</v>
      </c>
      <c r="V135" s="40">
        <v>28.16</v>
      </c>
      <c r="W135" s="40">
        <v>46.4</v>
      </c>
      <c r="X135" s="40">
        <v>29.439999999999998</v>
      </c>
      <c r="Y135" s="40">
        <v>24.160000000000004</v>
      </c>
      <c r="Z135" s="40">
        <v>55.679999999999993</v>
      </c>
      <c r="AA135" s="40">
        <v>18.159999999999997</v>
      </c>
      <c r="AB135" s="40">
        <v>26.160000000000004</v>
      </c>
      <c r="AC135" s="40">
        <v>53.679999999999993</v>
      </c>
      <c r="AD135" s="40">
        <v>18.160000000000011</v>
      </c>
      <c r="AE135" s="40">
        <v>28.16</v>
      </c>
      <c r="AF135" s="42">
        <v>-9999</v>
      </c>
      <c r="AG135" s="42">
        <v>-9999</v>
      </c>
      <c r="AH135" s="42">
        <v>-9999</v>
      </c>
      <c r="AI135" s="42">
        <v>-9999</v>
      </c>
      <c r="AJ135" s="42">
        <v>-9999</v>
      </c>
      <c r="AK135" s="42">
        <v>-9999</v>
      </c>
      <c r="AL135" s="42">
        <v>-9999</v>
      </c>
      <c r="AM135" s="42">
        <v>-9999</v>
      </c>
      <c r="AN135" s="42">
        <v>-9999</v>
      </c>
      <c r="AO135" s="42">
        <v>-9999</v>
      </c>
      <c r="AP135" s="42">
        <v>-9999</v>
      </c>
      <c r="AQ135" s="42">
        <v>-9999</v>
      </c>
      <c r="AR135" s="42">
        <v>-9999</v>
      </c>
      <c r="AS135" s="42">
        <v>-9999</v>
      </c>
      <c r="AT135" s="42">
        <v>-9999</v>
      </c>
      <c r="AU135" s="42">
        <v>-9999</v>
      </c>
      <c r="AV135" s="42">
        <v>-9999</v>
      </c>
      <c r="AW135" s="42">
        <v>-9999</v>
      </c>
      <c r="AX135" s="42">
        <v>-9999</v>
      </c>
      <c r="AY135" s="42">
        <v>-9999</v>
      </c>
      <c r="AZ135" s="41">
        <v>7.8059701492537314</v>
      </c>
      <c r="BA135" s="41">
        <v>2.9184720354599336</v>
      </c>
      <c r="BB135" s="41">
        <v>2.1391701409569186</v>
      </c>
      <c r="BC135" s="41">
        <v>0.71281522134657271</v>
      </c>
      <c r="BD135" s="41">
        <v>0.79912096693637003</v>
      </c>
      <c r="BE135" s="41">
        <v>1.3283108643933388</v>
      </c>
      <c r="BF135" s="41">
        <v>1.0333863275039745</v>
      </c>
      <c r="BG135" s="41">
        <f>(2*AZ135)+(2*BA135)+(4*BB135)</f>
        <v>30.005564933255002</v>
      </c>
      <c r="BH135" s="41">
        <f>BG135+(4*BC135)</f>
        <v>32.85682581864129</v>
      </c>
      <c r="BI135" s="41">
        <f>(BH135+(BD135*4))</f>
        <v>36.053309686386768</v>
      </c>
      <c r="BJ135" s="41">
        <f>(BD135*4)</f>
        <v>3.1964838677454801</v>
      </c>
      <c r="BK135" s="41">
        <f>(BE135*4)</f>
        <v>5.3132434575733551</v>
      </c>
      <c r="BL135" s="41">
        <f>(BF135*4)</f>
        <v>4.1335453100158981</v>
      </c>
      <c r="BM135" s="41">
        <f>SUM(BJ135:BL135)</f>
        <v>12.643272635334732</v>
      </c>
      <c r="BN135" s="41">
        <v>11.676616915422887</v>
      </c>
      <c r="BO135" s="41">
        <v>4.1535933064395643</v>
      </c>
      <c r="BP135" s="41">
        <v>3.1119714115544963</v>
      </c>
      <c r="BQ135" s="41">
        <v>1.8792401290046008</v>
      </c>
      <c r="BR135" s="41">
        <v>1.9628408750374589</v>
      </c>
      <c r="BS135" s="41">
        <v>2.894528152260111</v>
      </c>
      <c r="BT135" s="41">
        <v>3.2690779014308431</v>
      </c>
      <c r="BU135" s="41">
        <f>(2*BN135)+(2*BO135)+(4*BP135)</f>
        <v>44.108306089942886</v>
      </c>
      <c r="BV135" s="41">
        <f>BU135+(4*BQ135)</f>
        <v>51.625266605961286</v>
      </c>
      <c r="BW135" s="41">
        <f>(BV135+(BR135*4))</f>
        <v>59.476630106111124</v>
      </c>
      <c r="BX135" s="41">
        <f>(BR135*4)</f>
        <v>7.8513635001498354</v>
      </c>
      <c r="BY135" s="41">
        <f>(BS135*4)</f>
        <v>11.578112609040444</v>
      </c>
      <c r="BZ135" s="41">
        <f>(BT135*4)</f>
        <v>13.076311605723372</v>
      </c>
      <c r="CA135" s="42">
        <v>-9999</v>
      </c>
      <c r="CB135" s="42">
        <v>-9999</v>
      </c>
      <c r="CC135" s="42">
        <v>-9999</v>
      </c>
      <c r="CD135" s="63">
        <v>-9999</v>
      </c>
      <c r="CE135" s="60">
        <v>-9999</v>
      </c>
      <c r="CF135" s="42">
        <v>-9999</v>
      </c>
      <c r="CG135" s="42">
        <v>-9999</v>
      </c>
      <c r="CH135" s="61">
        <v>-9999</v>
      </c>
      <c r="CI135" s="60">
        <v>-9999</v>
      </c>
      <c r="CJ135" s="42">
        <v>-9999</v>
      </c>
      <c r="CK135" s="42">
        <v>-9999</v>
      </c>
      <c r="CL135" s="62">
        <v>-9999</v>
      </c>
      <c r="CM135" s="60">
        <v>-9999</v>
      </c>
      <c r="CN135" s="42">
        <v>-9999</v>
      </c>
      <c r="CO135" s="42">
        <v>-9999</v>
      </c>
      <c r="CP135" s="62">
        <v>-9999</v>
      </c>
      <c r="CQ135" s="60">
        <v>-9999</v>
      </c>
      <c r="CR135" s="42">
        <v>-9999</v>
      </c>
      <c r="CS135" s="42">
        <v>-9999</v>
      </c>
      <c r="CT135" s="8">
        <v>1430.1</v>
      </c>
      <c r="CU135" s="8">
        <v>4.0381295504015791</v>
      </c>
      <c r="CV135" s="8">
        <v>4.6072424999999999</v>
      </c>
      <c r="CW135" s="8">
        <v>3104.0258896726182</v>
      </c>
      <c r="CX135" s="25">
        <f t="shared" si="126"/>
        <v>3104.0258896726182</v>
      </c>
      <c r="CY135" s="25">
        <f t="shared" si="138"/>
        <v>3108.913043478261</v>
      </c>
      <c r="CZ135" s="60">
        <v>-9999</v>
      </c>
      <c r="DA135" s="43">
        <v>2.83</v>
      </c>
      <c r="DB135" s="41">
        <f t="shared" si="139"/>
        <v>87.843932677735097</v>
      </c>
      <c r="DC135" s="41">
        <v>67.8</v>
      </c>
      <c r="DD135" s="41">
        <v>1328</v>
      </c>
      <c r="DE135" s="41">
        <f t="shared" si="133"/>
        <v>51.054216867469883</v>
      </c>
      <c r="DF135" s="41">
        <v>0</v>
      </c>
      <c r="DG135" s="41">
        <v>0.80274999999999996</v>
      </c>
      <c r="DH135" s="41">
        <v>0.58328749999999996</v>
      </c>
      <c r="DI135" s="41">
        <v>0.49686999999999981</v>
      </c>
      <c r="DJ135" s="41">
        <v>0.76643999999999979</v>
      </c>
      <c r="DK135" s="41">
        <v>0.50805999999999996</v>
      </c>
      <c r="DL135" s="41">
        <v>0.31730749999999991</v>
      </c>
      <c r="DM135" s="41">
        <v>0.22477625000000004</v>
      </c>
      <c r="DN135" s="41">
        <v>0.20279177499999998</v>
      </c>
      <c r="DO135" s="41">
        <v>0.23508364999999998</v>
      </c>
      <c r="DP135" s="41">
        <v>0.21321707500000003</v>
      </c>
      <c r="DQ135" s="41">
        <v>6.9104174999999962E-2</v>
      </c>
      <c r="DR135" s="41">
        <v>7.9977050000000008E-2</v>
      </c>
      <c r="DS135" s="41">
        <v>0.15811129999999998</v>
      </c>
      <c r="DT135" s="41">
        <v>0.43319429999999998</v>
      </c>
      <c r="DU135" s="41">
        <v>0.41432265000000001</v>
      </c>
      <c r="DV135" s="41">
        <v>0.19075249999999999</v>
      </c>
      <c r="DW135" s="41">
        <v>0.58048387499999998</v>
      </c>
      <c r="DX135" s="41">
        <v>0.50908437499999992</v>
      </c>
      <c r="DY135" s="41">
        <v>0.67221667500000004</v>
      </c>
      <c r="DZ135" s="41">
        <v>0.70326717500000002</v>
      </c>
      <c r="EA135" s="41">
        <v>0.71665477500000008</v>
      </c>
      <c r="EB135" s="41">
        <v>0.74319385000000016</v>
      </c>
      <c r="EC135" s="41">
        <v>19.538749999999986</v>
      </c>
      <c r="ED135" s="41">
        <v>23.355249999999998</v>
      </c>
      <c r="EE135" s="41">
        <v>23.92</v>
      </c>
      <c r="EF135" s="41">
        <v>24.71725</v>
      </c>
      <c r="EG135" s="41">
        <f t="shared" si="140"/>
        <v>4.3812500000000156</v>
      </c>
      <c r="EH135" s="41">
        <v>37.153750000000002</v>
      </c>
      <c r="EI135" s="42">
        <f t="shared" si="141"/>
        <v>94.370525000000001</v>
      </c>
      <c r="EJ135" s="4">
        <v>105</v>
      </c>
      <c r="EK135" s="40">
        <f t="shared" si="142"/>
        <v>10.629474999999999</v>
      </c>
      <c r="EL135" s="41">
        <v>0.73969210526315798</v>
      </c>
      <c r="EM135" s="41">
        <v>0.52880526315789478</v>
      </c>
      <c r="EN135" s="41">
        <v>0.43196578947368419</v>
      </c>
      <c r="EO135" s="41">
        <v>0.7062578947368422</v>
      </c>
      <c r="EP135" s="41">
        <v>0.44462368421052645</v>
      </c>
      <c r="EQ135" s="41">
        <v>0.28073684210526312</v>
      </c>
      <c r="ER135" s="41">
        <v>0.24921997368421053</v>
      </c>
      <c r="ES135" s="41">
        <v>0.22740365789473685</v>
      </c>
      <c r="ET135" s="41">
        <v>0.26251155263157894</v>
      </c>
      <c r="EU135" s="41">
        <v>0.24084826315789479</v>
      </c>
      <c r="EV135" s="41">
        <v>8.6739657894736852E-2</v>
      </c>
      <c r="EW135" s="41">
        <v>0.10088323684210526</v>
      </c>
      <c r="EX135" s="41">
        <v>0.16607178947368423</v>
      </c>
      <c r="EY135" s="41">
        <v>0.44959502631578946</v>
      </c>
      <c r="EZ135" s="41">
        <v>0.43094973684210519</v>
      </c>
      <c r="FA135" s="41">
        <v>0.16388684210526314</v>
      </c>
      <c r="FB135" s="41">
        <v>0.66501323684210523</v>
      </c>
      <c r="FC135" s="41">
        <v>0.58965757894736848</v>
      </c>
      <c r="FD135" s="41">
        <v>0.63272123684210535</v>
      </c>
      <c r="FE135" s="41">
        <v>0.66713499999999981</v>
      </c>
      <c r="FF135" s="41">
        <v>0.68467794736842102</v>
      </c>
      <c r="FG135" s="41">
        <v>0.71397757894736846</v>
      </c>
      <c r="FH135" s="41">
        <v>21.14736842105264</v>
      </c>
      <c r="FI135" s="41">
        <v>25.618421052631579</v>
      </c>
      <c r="FJ135" s="41">
        <v>23.470789473684214</v>
      </c>
      <c r="FK135" s="41">
        <v>24.523684210526323</v>
      </c>
      <c r="FL135" s="41">
        <f t="shared" si="143"/>
        <v>2.3234210526315735</v>
      </c>
      <c r="FM135" s="41">
        <v>39.004473684210531</v>
      </c>
      <c r="FN135" s="40">
        <f t="shared" si="144"/>
        <v>99.071363157894751</v>
      </c>
      <c r="FO135" s="4">
        <v>105</v>
      </c>
      <c r="FP135" s="40">
        <f t="shared" si="145"/>
        <v>5.9286368421052487</v>
      </c>
      <c r="FQ135" s="41">
        <v>0.76433404255319126</v>
      </c>
      <c r="FR135" s="41">
        <v>0.53088085106382987</v>
      </c>
      <c r="FS135" s="41">
        <v>0.40304042553191483</v>
      </c>
      <c r="FT135" s="41">
        <v>0.7273510638297872</v>
      </c>
      <c r="FU135" s="41">
        <v>0.41836808510638313</v>
      </c>
      <c r="FV135" s="41">
        <v>0.27599787234042555</v>
      </c>
      <c r="FW135" s="41">
        <v>0.29266114893617018</v>
      </c>
      <c r="FX135" s="41">
        <v>0.2698764680851064</v>
      </c>
      <c r="FY135" s="41">
        <v>0.30947953191489358</v>
      </c>
      <c r="FZ135" s="41">
        <v>0.28696038297872345</v>
      </c>
      <c r="GA135" s="41">
        <v>0.11901376595744681</v>
      </c>
      <c r="GB135" s="41">
        <v>0.13721053191489363</v>
      </c>
      <c r="GC135" s="41">
        <v>0.18001053191489358</v>
      </c>
      <c r="GD135" s="41">
        <v>0.4692152127659574</v>
      </c>
      <c r="GE135" s="41">
        <v>0.44968727659574459</v>
      </c>
      <c r="GF135" s="41">
        <v>0.14237021276595746</v>
      </c>
      <c r="GG135" s="41">
        <v>0.83084976595744697</v>
      </c>
      <c r="GH135" s="41">
        <v>0.74280887234042536</v>
      </c>
      <c r="GI135" s="41">
        <v>0.58298342553191496</v>
      </c>
      <c r="GJ135" s="41">
        <v>0.61720019148936178</v>
      </c>
      <c r="GK135" s="41">
        <v>0.64625434042553198</v>
      </c>
      <c r="GL135" s="41">
        <v>0.67525285106382993</v>
      </c>
      <c r="GM135" s="41">
        <v>19.594468085106381</v>
      </c>
      <c r="GN135" s="41">
        <v>24.318723404255319</v>
      </c>
      <c r="GO135" s="41">
        <v>25.346595744680844</v>
      </c>
      <c r="GP135" s="41">
        <v>26.012765957446803</v>
      </c>
      <c r="GQ135" s="41">
        <f t="shared" si="146"/>
        <v>5.7521276595744624</v>
      </c>
      <c r="GR135" s="40">
        <v>38.892340425531913</v>
      </c>
      <c r="GS135" s="40">
        <f t="shared" si="147"/>
        <v>98.786544680851065</v>
      </c>
      <c r="GT135" s="4">
        <v>104</v>
      </c>
      <c r="GU135" s="41">
        <f t="shared" si="148"/>
        <v>5.2134553191489346</v>
      </c>
      <c r="GV135" s="41">
        <v>0.78905454545454556</v>
      </c>
      <c r="GW135" s="41">
        <v>0.52652954545454533</v>
      </c>
      <c r="GX135" s="41">
        <v>0.35813409090909087</v>
      </c>
      <c r="GY135" s="41">
        <v>0.75300454545454543</v>
      </c>
      <c r="GZ135" s="41">
        <v>0.38429318181818178</v>
      </c>
      <c r="HA135" s="41">
        <v>0.2620772727272726</v>
      </c>
      <c r="HB135" s="41">
        <v>0.34518574999999996</v>
      </c>
      <c r="HC135" s="41">
        <v>0.32467565909090912</v>
      </c>
      <c r="HD135" s="41">
        <v>0.37598115909090901</v>
      </c>
      <c r="HE135" s="41">
        <v>0.35591670454545454</v>
      </c>
      <c r="HF135" s="41">
        <v>0.15715504545454551</v>
      </c>
      <c r="HG135" s="41">
        <v>0.1914328181818182</v>
      </c>
      <c r="HH135" s="41">
        <v>0.19915293181818183</v>
      </c>
      <c r="HI135" s="41">
        <v>0.50111777272727265</v>
      </c>
      <c r="HJ135" s="41">
        <v>0.48357036363636374</v>
      </c>
      <c r="HK135" s="41">
        <v>0.12221590909090908</v>
      </c>
      <c r="HL135" s="41">
        <v>1.0642834772727274</v>
      </c>
      <c r="HM135" s="41">
        <v>0.96981188636363636</v>
      </c>
      <c r="HN135" s="41">
        <v>0.5316882727272727</v>
      </c>
      <c r="HO135" s="41">
        <v>0.58081222727272741</v>
      </c>
      <c r="HP135" s="41">
        <v>0.60901168181818188</v>
      </c>
      <c r="HQ135" s="41">
        <v>0.6500892045454546</v>
      </c>
      <c r="HR135" s="41">
        <v>15.517954545454536</v>
      </c>
      <c r="HS135" s="41">
        <v>19.922727272727276</v>
      </c>
      <c r="HT135" s="41">
        <v>20.684090909090909</v>
      </c>
      <c r="HU135" s="41">
        <v>21.402954545454541</v>
      </c>
      <c r="HV135" s="41">
        <f t="shared" si="149"/>
        <v>5.1661363636363724</v>
      </c>
      <c r="HW135" s="41">
        <v>38.540909090909103</v>
      </c>
      <c r="HX135" s="41">
        <f t="shared" si="150"/>
        <v>97.893909090909119</v>
      </c>
      <c r="HY135" s="4">
        <v>106</v>
      </c>
      <c r="HZ135" s="40">
        <f t="shared" si="151"/>
        <v>8.1060909090908808</v>
      </c>
      <c r="IA135" s="41">
        <v>0.73351666666666682</v>
      </c>
      <c r="IB135" s="41">
        <v>0.43338030303030306</v>
      </c>
      <c r="IC135" s="41">
        <v>0.25656212121212119</v>
      </c>
      <c r="ID135" s="41">
        <v>0.67844090909090926</v>
      </c>
      <c r="IE135" s="41">
        <v>0.28862575757575754</v>
      </c>
      <c r="IF135" s="41">
        <v>0.1965651515151515</v>
      </c>
      <c r="IG135" s="41">
        <v>0.43608750000000018</v>
      </c>
      <c r="IH135" s="41">
        <v>0.40422980303030304</v>
      </c>
      <c r="II135" s="41">
        <v>0.482802015151515</v>
      </c>
      <c r="IJ135" s="41">
        <v>0.45244634848484849</v>
      </c>
      <c r="IK135" s="41">
        <v>0.20242371212121213</v>
      </c>
      <c r="IL135" s="41">
        <v>0.25843992424242412</v>
      </c>
      <c r="IM135" s="41">
        <v>0.25704833333333321</v>
      </c>
      <c r="IN135" s="41">
        <v>0.5774132121212121</v>
      </c>
      <c r="IO135" s="41">
        <v>0.55090584848484825</v>
      </c>
      <c r="IP135" s="41">
        <v>9.2060606060606093E-2</v>
      </c>
      <c r="IQ135" s="41">
        <v>1.5704633030303028</v>
      </c>
      <c r="IR135" s="41">
        <v>1.3769896363636367</v>
      </c>
      <c r="IS135" s="41">
        <v>0.53451346969696967</v>
      </c>
      <c r="IT135" s="41">
        <v>0.5946975909090908</v>
      </c>
      <c r="IU135" s="41">
        <v>0.62944181818181855</v>
      </c>
      <c r="IV135" s="41">
        <v>0.67735757575757582</v>
      </c>
      <c r="IW135" s="41">
        <v>19.116212121212122</v>
      </c>
      <c r="IX135" s="41">
        <v>20.679393939393943</v>
      </c>
      <c r="IY135" s="41">
        <v>21.177575757575759</v>
      </c>
      <c r="IZ135" s="41">
        <v>21.416818181818179</v>
      </c>
      <c r="JA135" s="41">
        <f t="shared" si="152"/>
        <v>2.0613636363636374</v>
      </c>
      <c r="JB135" s="41">
        <v>41.473787878787846</v>
      </c>
      <c r="JC135" s="41">
        <f t="shared" si="153"/>
        <v>105.34342121212113</v>
      </c>
      <c r="JD135" s="41">
        <v>112</v>
      </c>
      <c r="JE135" s="41">
        <f t="shared" si="154"/>
        <v>6.6565787878788711</v>
      </c>
      <c r="JF135" s="41">
        <v>0.68688205128205126</v>
      </c>
      <c r="JG135" s="41">
        <v>0.36830769230769222</v>
      </c>
      <c r="JH135" s="41">
        <v>0.19100769230769232</v>
      </c>
      <c r="JI135" s="41">
        <v>0.62435897435897425</v>
      </c>
      <c r="JJ135" s="41">
        <v>0.22481282051282045</v>
      </c>
      <c r="JK135" s="41">
        <v>0.16066666666666662</v>
      </c>
      <c r="JL135" s="41">
        <v>0.50736423076923065</v>
      </c>
      <c r="JM135" s="41">
        <v>0.47113764102564093</v>
      </c>
      <c r="JN135" s="41">
        <v>0.56573912820512817</v>
      </c>
      <c r="JO135" s="41">
        <v>0.53251751282051285</v>
      </c>
      <c r="JP135" s="41">
        <v>0.24353033333333324</v>
      </c>
      <c r="JQ135" s="41">
        <v>0.31950005128205133</v>
      </c>
      <c r="JR135" s="41">
        <v>0.30165217948717948</v>
      </c>
      <c r="JS135" s="41">
        <v>0.6208565128205128</v>
      </c>
      <c r="JT135" s="41">
        <v>0.59069179487179502</v>
      </c>
      <c r="JU135" s="41">
        <v>6.4146153846153839E-2</v>
      </c>
      <c r="JV135" s="41">
        <v>2.0872504102564102</v>
      </c>
      <c r="JW135" s="41">
        <v>1.8059778974358973</v>
      </c>
      <c r="JX135" s="41">
        <v>0.53446569230769236</v>
      </c>
      <c r="JY135" s="41">
        <v>0.59741512820512832</v>
      </c>
      <c r="JZ135" s="41">
        <v>0.64198728205128186</v>
      </c>
      <c r="KA135" s="41">
        <v>0.69020630769230773</v>
      </c>
      <c r="KB135" s="41">
        <v>22.758461538461539</v>
      </c>
      <c r="KC135" s="41">
        <v>20.088205128205125</v>
      </c>
      <c r="KD135" s="41">
        <v>20.988974358974357</v>
      </c>
      <c r="KE135" s="41">
        <v>20.795128205128208</v>
      </c>
      <c r="KF135" s="41">
        <f t="shared" si="155"/>
        <v>-1.7694871794871823</v>
      </c>
      <c r="KG135" s="41">
        <v>43.034871794871783</v>
      </c>
      <c r="KH135" s="41">
        <f t="shared" si="156"/>
        <v>109.30857435897433</v>
      </c>
      <c r="KI135" s="41">
        <v>120</v>
      </c>
      <c r="KJ135" s="41">
        <f t="shared" si="157"/>
        <v>10.691425641025674</v>
      </c>
      <c r="KK135" s="41">
        <v>0.42029428571428568</v>
      </c>
      <c r="KL135" s="41">
        <v>0.20860857142857137</v>
      </c>
      <c r="KM135" s="41">
        <v>9.3694285714285716E-2</v>
      </c>
      <c r="KN135" s="41">
        <v>0.38461714285714288</v>
      </c>
      <c r="KO135" s="41">
        <v>0.11796857142857145</v>
      </c>
      <c r="KP135" s="41">
        <v>8.7488571428571429E-2</v>
      </c>
      <c r="KQ135" s="41">
        <v>0.56197640000000015</v>
      </c>
      <c r="KR135" s="41">
        <v>0.53087388571428573</v>
      </c>
      <c r="KS135" s="41">
        <v>0.63563194285714297</v>
      </c>
      <c r="KT135" s="41">
        <v>0.60874154285714288</v>
      </c>
      <c r="KU135" s="41">
        <v>0.27866171428571429</v>
      </c>
      <c r="KV135" s="41">
        <v>0.38142068571428572</v>
      </c>
      <c r="KW135" s="41">
        <v>0.33637277142857142</v>
      </c>
      <c r="KX135" s="41">
        <v>0.65542634285714285</v>
      </c>
      <c r="KY135" s="41">
        <v>0.62947271428571427</v>
      </c>
      <c r="KZ135" s="41">
        <v>3.0479999999999993E-2</v>
      </c>
      <c r="LA135" s="41">
        <v>2.5922426857142851</v>
      </c>
      <c r="LB135" s="41">
        <v>2.2891836857142858</v>
      </c>
      <c r="LC135" s="41">
        <v>0.52975988571428578</v>
      </c>
      <c r="LD135" s="41">
        <v>0.59963188571428561</v>
      </c>
      <c r="LE135" s="41">
        <v>0.64764354285714298</v>
      </c>
      <c r="LF135" s="41">
        <v>0.69988499999999998</v>
      </c>
      <c r="LG135" s="41">
        <v>19.677999999999997</v>
      </c>
      <c r="LH135" s="41">
        <v>17.686857142857143</v>
      </c>
      <c r="LI135" s="41">
        <v>17.762285714285714</v>
      </c>
      <c r="LJ135" s="41">
        <v>17.307714285714287</v>
      </c>
      <c r="LK135" s="41">
        <f t="shared" si="158"/>
        <v>-1.9157142857142837</v>
      </c>
      <c r="LL135" s="41">
        <v>56.185714285714283</v>
      </c>
      <c r="LM135" s="41">
        <f t="shared" si="159"/>
        <v>142.71171428571429</v>
      </c>
      <c r="LN135" s="41">
        <v>150</v>
      </c>
      <c r="LO135" s="41">
        <f t="shared" si="160"/>
        <v>7.2882857142857063</v>
      </c>
      <c r="LP135" s="41">
        <v>0.4090487804878048</v>
      </c>
      <c r="LQ135" s="41">
        <v>0.1791048780487805</v>
      </c>
      <c r="LR135" s="41">
        <v>6.3787804878048762E-2</v>
      </c>
      <c r="LS135" s="41">
        <v>0.37675121951219526</v>
      </c>
      <c r="LT135" s="41">
        <v>8.9524390243902449E-2</v>
      </c>
      <c r="LU135" s="41">
        <v>6.7826829268292699E-2</v>
      </c>
      <c r="LV135" s="41">
        <v>0.64089743902439045</v>
      </c>
      <c r="LW135" s="41">
        <v>0.61616324390243904</v>
      </c>
      <c r="LX135" s="41">
        <v>0.73018504878048751</v>
      </c>
      <c r="LY135" s="41">
        <v>0.71057129268292696</v>
      </c>
      <c r="LZ135" s="41">
        <v>0.33430836585365842</v>
      </c>
      <c r="MA135" s="41">
        <v>0.47642819512195123</v>
      </c>
      <c r="MB135" s="41">
        <v>0.39051853658536578</v>
      </c>
      <c r="MC135" s="41">
        <v>0.71521143902439033</v>
      </c>
      <c r="MD135" s="41">
        <v>0.69473036585365855</v>
      </c>
      <c r="ME135" s="41">
        <v>2.169756097560975E-2</v>
      </c>
      <c r="MF135" s="41">
        <v>3.6042423902439009</v>
      </c>
      <c r="MG135" s="41">
        <v>3.2406318536585359</v>
      </c>
      <c r="MH135" s="41">
        <v>0.53498329268292699</v>
      </c>
      <c r="MI135" s="41">
        <v>0.60967412195121951</v>
      </c>
      <c r="MJ135" s="41">
        <v>0.66510014634146331</v>
      </c>
      <c r="MK135" s="41">
        <v>0.7187257073170733</v>
      </c>
      <c r="ML135" s="41">
        <v>21.237804878048792</v>
      </c>
      <c r="MM135" s="41">
        <v>19.198536585365854</v>
      </c>
      <c r="MN135" s="41">
        <v>19.569268292682928</v>
      </c>
      <c r="MO135" s="41">
        <v>19.134878048780486</v>
      </c>
      <c r="MP135" s="41">
        <f t="shared" si="161"/>
        <v>-1.6685365853658638</v>
      </c>
      <c r="MQ135" s="41">
        <v>61.041707317073183</v>
      </c>
      <c r="MR135" s="41">
        <f t="shared" si="162"/>
        <v>155.04593658536589</v>
      </c>
      <c r="MS135" s="41">
        <v>150</v>
      </c>
      <c r="MT135" s="41">
        <f t="shared" si="163"/>
        <v>-5.0459365853658937</v>
      </c>
      <c r="MU135" s="41">
        <v>0.36686551724137934</v>
      </c>
      <c r="MV135" s="41">
        <v>0.14714827586206899</v>
      </c>
      <c r="MW135" s="41">
        <v>4.646551724137931E-2</v>
      </c>
      <c r="MX135" s="41">
        <v>0.32612758620689652</v>
      </c>
      <c r="MY135" s="41">
        <v>6.6744827586206895E-2</v>
      </c>
      <c r="MZ135" s="41">
        <v>5.0655172413793095E-2</v>
      </c>
      <c r="NA135" s="41">
        <v>0.69172389655172406</v>
      </c>
      <c r="NB135" s="41">
        <v>0.66031293103448285</v>
      </c>
      <c r="NC135" s="41">
        <v>0.7751880000000001</v>
      </c>
      <c r="ND135" s="41">
        <v>0.75117110344827587</v>
      </c>
      <c r="NE135" s="41">
        <v>0.37695072413793101</v>
      </c>
      <c r="NF135" s="41">
        <v>0.52081958620689661</v>
      </c>
      <c r="NG135" s="41">
        <v>0.42709534482758615</v>
      </c>
      <c r="NH135" s="41">
        <v>0.75705096551724127</v>
      </c>
      <c r="NI135" s="41">
        <v>0.73119993103448266</v>
      </c>
      <c r="NJ135" s="41">
        <v>1.6089655172413789E-2</v>
      </c>
      <c r="NK135" s="41">
        <v>4.5700502068965516</v>
      </c>
      <c r="NL135" s="41">
        <v>3.9463753103448282</v>
      </c>
      <c r="NM135" s="41">
        <v>0.55139479310344819</v>
      </c>
      <c r="NN135" s="41">
        <v>0.61762172413793093</v>
      </c>
      <c r="NO135" s="41">
        <v>0.68510355172413784</v>
      </c>
      <c r="NP135" s="41">
        <v>0.73168534482758618</v>
      </c>
      <c r="NQ135" s="41">
        <v>23.526551724137928</v>
      </c>
      <c r="NR135" s="41">
        <v>21.733448275862074</v>
      </c>
      <c r="NS135" s="41">
        <v>22.147931034482756</v>
      </c>
      <c r="NT135" s="41">
        <v>22.514137931034487</v>
      </c>
      <c r="NU135" s="41">
        <f t="shared" si="164"/>
        <v>-1.3786206896551718</v>
      </c>
      <c r="NV135" s="41">
        <v>72.260344827586223</v>
      </c>
      <c r="NW135" s="41">
        <f t="shared" si="165"/>
        <v>183.541275862069</v>
      </c>
      <c r="NX135" s="41">
        <v>174</v>
      </c>
      <c r="NY135" s="41">
        <f t="shared" si="166"/>
        <v>-9.5412758620689999</v>
      </c>
      <c r="NZ135" s="41">
        <v>0.31231935483870971</v>
      </c>
      <c r="OA135" s="41">
        <v>0.13800322580645161</v>
      </c>
      <c r="OB135" s="41">
        <v>4.6129032258064515E-2</v>
      </c>
      <c r="OC135" s="41">
        <v>0.28237741935483862</v>
      </c>
      <c r="OD135" s="41">
        <v>6.4651612903225797E-2</v>
      </c>
      <c r="OE135" s="41">
        <v>4.8925806451612909E-2</v>
      </c>
      <c r="OF135" s="41">
        <v>0.65691680645161277</v>
      </c>
      <c r="OG135" s="41">
        <v>0.6273965483870968</v>
      </c>
      <c r="OH135" s="41">
        <v>0.74255477419354843</v>
      </c>
      <c r="OI135" s="41">
        <v>0.71918932258064516</v>
      </c>
      <c r="OJ135" s="41">
        <v>0.3623815483870968</v>
      </c>
      <c r="OK135" s="41">
        <v>0.49914545161290325</v>
      </c>
      <c r="OL135" s="41">
        <v>0.38682422580645154</v>
      </c>
      <c r="OM135" s="41">
        <v>0.72897212903225816</v>
      </c>
      <c r="ON135" s="41">
        <v>0.70457390322580649</v>
      </c>
      <c r="OO135" s="41">
        <v>1.5725806451612909E-2</v>
      </c>
      <c r="OP135" s="41">
        <v>3.861665032258065</v>
      </c>
      <c r="OQ135" s="41">
        <v>3.3987329032258069</v>
      </c>
      <c r="OR135" s="41">
        <v>0.52117270967741935</v>
      </c>
      <c r="OS135" s="41">
        <v>0.58916474193548385</v>
      </c>
      <c r="OT135" s="41">
        <v>0.65420070967741928</v>
      </c>
      <c r="OU135" s="41">
        <v>0.70327193548387112</v>
      </c>
      <c r="OV135" s="41">
        <v>14.600000000000001</v>
      </c>
      <c r="OW135" s="41">
        <v>14.008709677419356</v>
      </c>
      <c r="OX135" s="41">
        <v>14.085483870967742</v>
      </c>
      <c r="OY135" s="41">
        <v>13.82258064516129</v>
      </c>
      <c r="OZ135" s="41">
        <f t="shared" si="167"/>
        <v>-0.51451612903225907</v>
      </c>
      <c r="PA135" s="41">
        <v>44.253870967741946</v>
      </c>
      <c r="PB135" s="41">
        <f t="shared" si="168"/>
        <v>112.40483225806454</v>
      </c>
      <c r="PC135" s="41">
        <v>184</v>
      </c>
      <c r="PD135" s="41">
        <f t="shared" si="169"/>
        <v>71.595167741935455</v>
      </c>
      <c r="PE135" s="41">
        <v>0.32764571428571426</v>
      </c>
      <c r="PF135" s="41">
        <v>0.12329714285714284</v>
      </c>
      <c r="PG135" s="41">
        <v>6.9227142857142848E-2</v>
      </c>
      <c r="PH135" s="41">
        <v>0.28935714285714292</v>
      </c>
      <c r="PI135" s="41">
        <v>7.6539999999999983E-2</v>
      </c>
      <c r="PJ135" s="41">
        <v>6.1901428571428545E-2</v>
      </c>
      <c r="PK135" s="41">
        <v>0.6204830142857144</v>
      </c>
      <c r="PL135" s="41">
        <v>0.58130235714285738</v>
      </c>
      <c r="PM135" s="41">
        <v>0.65117525714285718</v>
      </c>
      <c r="PN135" s="41">
        <v>0.61439592857142855</v>
      </c>
      <c r="PO135" s="41">
        <v>0.23456201428571422</v>
      </c>
      <c r="PP135" s="41">
        <v>0.28294195714285708</v>
      </c>
      <c r="PQ135" s="41">
        <v>0.45239472857142848</v>
      </c>
      <c r="PR135" s="41">
        <v>0.68180830000000003</v>
      </c>
      <c r="PS135" s="41">
        <v>0.64743482857142853</v>
      </c>
      <c r="PT135" s="41">
        <v>1.4638571428571431E-2</v>
      </c>
      <c r="PU135" s="41">
        <v>3.3134683857142866</v>
      </c>
      <c r="PV135" s="41">
        <v>2.809055785714285</v>
      </c>
      <c r="PW135" s="41">
        <v>0.69573082857142843</v>
      </c>
      <c r="PX135" s="41">
        <v>0.72952191428571411</v>
      </c>
      <c r="PY135" s="41">
        <v>0.79005517142857129</v>
      </c>
      <c r="PZ135" s="41">
        <v>0.81341515714285728</v>
      </c>
      <c r="QA135" s="41">
        <v>23.173714285714293</v>
      </c>
      <c r="QB135" s="41">
        <v>23.238999999999997</v>
      </c>
      <c r="QC135" s="41">
        <v>23.358000000000008</v>
      </c>
      <c r="QD135" s="41">
        <v>22.422428571428565</v>
      </c>
      <c r="QE135" s="41">
        <f t="shared" si="170"/>
        <v>0.18428571428571416</v>
      </c>
      <c r="QF135" s="41">
        <v>66.265142857142806</v>
      </c>
      <c r="QG135" s="41">
        <f t="shared" si="171"/>
        <v>168.31346285714272</v>
      </c>
      <c r="QH135" s="41">
        <v>185</v>
      </c>
      <c r="QI135" s="41">
        <f t="shared" si="172"/>
        <v>16.686537142857276</v>
      </c>
      <c r="QJ135" s="41">
        <v>0.27638181818181817</v>
      </c>
      <c r="QK135" s="41">
        <v>0.15115151515151515</v>
      </c>
      <c r="QL135" s="41">
        <v>8.3772727272727276E-2</v>
      </c>
      <c r="QM135" s="41">
        <v>0.19513333333333327</v>
      </c>
      <c r="QN135" s="41">
        <v>7.7081818181818182E-2</v>
      </c>
      <c r="QO135" s="41">
        <v>6.5806060606060604E-2</v>
      </c>
      <c r="QP135" s="41">
        <v>0.56293742424242421</v>
      </c>
      <c r="QQ135" s="41">
        <v>0.43340554545454546</v>
      </c>
      <c r="QR135" s="41">
        <v>0.53385603030303019</v>
      </c>
      <c r="QS135" s="41">
        <v>0.39922142424242418</v>
      </c>
      <c r="QT135" s="41">
        <v>0.32466530303030311</v>
      </c>
      <c r="QU135" s="41">
        <v>0.28761357575757573</v>
      </c>
      <c r="QV135" s="41">
        <v>0.29243072727272723</v>
      </c>
      <c r="QW135" s="41">
        <v>0.6143475151515152</v>
      </c>
      <c r="QX135" s="41">
        <v>0.49492030303030304</v>
      </c>
      <c r="QY135" s="41">
        <v>1.1275757575757578E-2</v>
      </c>
      <c r="QZ135" s="41">
        <v>2.6151659090909094</v>
      </c>
      <c r="RA135" s="41">
        <v>1.5515866969696965</v>
      </c>
      <c r="RB135" s="41">
        <v>0.55011648484848474</v>
      </c>
      <c r="RC135" s="41">
        <v>0.51935148484848481</v>
      </c>
      <c r="RD135" s="41">
        <v>0.65120524242424238</v>
      </c>
      <c r="RE135" s="41">
        <v>0.62727306060606058</v>
      </c>
      <c r="RF135" s="41">
        <v>25.786060606060598</v>
      </c>
      <c r="RG135" s="41">
        <v>28.071212121212131</v>
      </c>
      <c r="RH135" s="41">
        <v>28.379090909090898</v>
      </c>
      <c r="RI135" s="41">
        <v>27.4039393939394</v>
      </c>
      <c r="RJ135" s="41">
        <f t="shared" si="173"/>
        <v>2.5930303030303001</v>
      </c>
      <c r="RK135" s="41">
        <v>64.849090909090933</v>
      </c>
      <c r="RL135" s="41">
        <f t="shared" si="174"/>
        <v>164.71669090909097</v>
      </c>
      <c r="RM135" s="41">
        <v>197</v>
      </c>
      <c r="RN135" s="41">
        <f t="shared" si="175"/>
        <v>32.283309090909029</v>
      </c>
      <c r="RO135" s="41">
        <v>0.2596551724137931</v>
      </c>
      <c r="RP135" s="41">
        <v>0.11912758620689658</v>
      </c>
      <c r="RQ135" s="41">
        <v>7.9696551724137948E-2</v>
      </c>
      <c r="RR135" s="41">
        <v>0.1829965517241379</v>
      </c>
      <c r="RS135" s="41">
        <v>8.1093103448275847E-2</v>
      </c>
      <c r="RT135" s="41">
        <v>6.1048275862068957E-2</v>
      </c>
      <c r="RU135" s="41">
        <v>0.52337996551724131</v>
      </c>
      <c r="RV135" s="41">
        <v>0.38553124137931033</v>
      </c>
      <c r="RW135" s="41">
        <v>0.53004879310344821</v>
      </c>
      <c r="RX135" s="41">
        <v>0.39361162068965511</v>
      </c>
      <c r="RY135" s="41">
        <v>0.18990320689655169</v>
      </c>
      <c r="RZ135" s="41">
        <v>0.19989272413793108</v>
      </c>
      <c r="SA135" s="41">
        <v>0.37070599999999998</v>
      </c>
      <c r="SB135" s="41">
        <v>0.61844389655172416</v>
      </c>
      <c r="SC135" s="41">
        <v>0.49904079310344818</v>
      </c>
      <c r="SD135" s="41">
        <v>2.0044827586206897E-2</v>
      </c>
      <c r="SE135" s="41">
        <v>2.2317097586206902</v>
      </c>
      <c r="SF135" s="41">
        <v>1.2793792413793104</v>
      </c>
      <c r="SG135" s="41">
        <v>0.70557699999999979</v>
      </c>
      <c r="SH135" s="41">
        <v>0.70978341379310339</v>
      </c>
      <c r="SI135" s="41">
        <v>0.78419700000000003</v>
      </c>
      <c r="SJ135" s="41">
        <v>0.78704296551724151</v>
      </c>
      <c r="SK135" s="41">
        <v>27.979655172413793</v>
      </c>
      <c r="SL135" s="41">
        <v>31.251379310344827</v>
      </c>
      <c r="SM135" s="41">
        <v>31.276551724137928</v>
      </c>
      <c r="SN135" s="41">
        <v>30.904137931034477</v>
      </c>
      <c r="SO135" s="41">
        <f t="shared" si="176"/>
        <v>3.2968965517241351</v>
      </c>
      <c r="SP135" s="42">
        <v>70.442758620689688</v>
      </c>
      <c r="SQ135" s="42">
        <f t="shared" si="177"/>
        <v>178.92460689655181</v>
      </c>
      <c r="SR135" s="42">
        <v>202.5</v>
      </c>
      <c r="SS135" s="42">
        <f t="shared" si="178"/>
        <v>23.575393103448192</v>
      </c>
      <c r="ST135" s="41">
        <v>0.21779999999999999</v>
      </c>
      <c r="SU135" s="41">
        <v>0.12604375000000001</v>
      </c>
      <c r="SV135" s="41">
        <v>0.1181083333333333</v>
      </c>
      <c r="SW135" s="41">
        <v>0.16293541666666669</v>
      </c>
      <c r="SX135" s="41">
        <v>0.10020833333333333</v>
      </c>
      <c r="SY135" s="41">
        <v>6.9493750000000007E-2</v>
      </c>
      <c r="SZ135" s="41">
        <v>0.36858768749999987</v>
      </c>
      <c r="TA135" s="41">
        <v>0.23812441666666664</v>
      </c>
      <c r="TB135" s="41">
        <v>0.29628825000000003</v>
      </c>
      <c r="TC135" s="41">
        <v>0.15993497916666669</v>
      </c>
      <c r="TD135" s="41">
        <v>0.11378304166666668</v>
      </c>
      <c r="TE135" s="41">
        <v>3.3032166666666668E-2</v>
      </c>
      <c r="TF135" s="41">
        <v>0.26605122916666668</v>
      </c>
      <c r="TG135" s="41">
        <v>0.51539914583333335</v>
      </c>
      <c r="TH135" s="41">
        <v>0.40181314583333338</v>
      </c>
      <c r="TI135" s="41">
        <v>3.0714583333333333E-2</v>
      </c>
      <c r="TJ135" s="41">
        <v>1.1815738333333334</v>
      </c>
      <c r="TK135" s="41">
        <v>0.63069681249999998</v>
      </c>
      <c r="TL135" s="41">
        <v>0.91435908333333327</v>
      </c>
      <c r="TM135" s="41">
        <v>0.72043252083333342</v>
      </c>
      <c r="TN135" s="41">
        <v>0.93020218750000006</v>
      </c>
      <c r="TO135" s="41">
        <v>0.77724585416666681</v>
      </c>
      <c r="TP135" s="41">
        <v>31.026875000000015</v>
      </c>
      <c r="TQ135" s="41">
        <v>36.58625</v>
      </c>
      <c r="TR135" s="41">
        <v>37.700833333333343</v>
      </c>
      <c r="TS135" s="41">
        <v>36.188541666666673</v>
      </c>
      <c r="TT135" s="41">
        <f t="shared" si="127"/>
        <v>6.6739583333333279</v>
      </c>
      <c r="TU135" s="41">
        <v>75.969583333333262</v>
      </c>
      <c r="TV135" s="41">
        <f t="shared" si="128"/>
        <v>192.96274166666649</v>
      </c>
      <c r="TW135" s="41">
        <v>207</v>
      </c>
      <c r="TX135" s="41">
        <f t="shared" si="129"/>
        <v>14.037258333333511</v>
      </c>
      <c r="TY135" s="41">
        <v>0.22014799999999998</v>
      </c>
      <c r="TZ135" s="41">
        <v>0.12676799999999999</v>
      </c>
      <c r="UA135" s="41">
        <v>0.126664</v>
      </c>
      <c r="UB135" s="41">
        <v>0.15582000000000001</v>
      </c>
      <c r="UC135" s="41">
        <v>0.10934799999999999</v>
      </c>
      <c r="UD135" s="41">
        <v>7.3484000000000022E-2</v>
      </c>
      <c r="UE135" s="41">
        <v>0.33502640000000006</v>
      </c>
      <c r="UF135" s="41">
        <v>0.17498239999999995</v>
      </c>
      <c r="UG135" s="41">
        <v>0.26846011999999997</v>
      </c>
      <c r="UH135" s="41">
        <v>0.10330468</v>
      </c>
      <c r="UI135" s="41">
        <v>7.3222960000000004E-2</v>
      </c>
      <c r="UJ135" s="41">
        <v>2.8900000000000036E-4</v>
      </c>
      <c r="UK135" s="41">
        <v>0.26823668000000001</v>
      </c>
      <c r="UL135" s="41">
        <v>0.49817892000000003</v>
      </c>
      <c r="UM135" s="41">
        <v>0.3589403599999999</v>
      </c>
      <c r="UN135" s="41">
        <v>3.5864E-2</v>
      </c>
      <c r="UO135" s="41">
        <v>1.0147727200000001</v>
      </c>
      <c r="UP135" s="41">
        <v>0.42746959999999995</v>
      </c>
      <c r="UQ135" s="41">
        <v>1.0114531600000001</v>
      </c>
      <c r="UR135" s="41">
        <v>0.79900440000000006</v>
      </c>
      <c r="US135" s="41">
        <v>1.0073885199999999</v>
      </c>
      <c r="UT135" s="41">
        <v>0.8394857200000001</v>
      </c>
      <c r="UU135" s="41">
        <v>32.829200000000007</v>
      </c>
      <c r="UV135" s="41">
        <v>34.115200000000002</v>
      </c>
      <c r="UW135" s="41">
        <v>34.050399999999996</v>
      </c>
      <c r="UX135" s="41">
        <v>33.173200000000001</v>
      </c>
      <c r="UY135" s="41">
        <f t="shared" si="179"/>
        <v>1.221199999999989</v>
      </c>
      <c r="UZ135" s="42">
        <v>75.984400000000008</v>
      </c>
      <c r="VA135" s="42">
        <f t="shared" si="180"/>
        <v>193.00037600000002</v>
      </c>
      <c r="VB135" s="42">
        <v>206</v>
      </c>
      <c r="VC135" s="42">
        <f t="shared" si="181"/>
        <v>12.999623999999983</v>
      </c>
      <c r="VD135" s="41">
        <f t="shared" si="134"/>
        <v>24.282184759824812</v>
      </c>
      <c r="VE135" s="41">
        <f t="shared" si="135"/>
        <v>24.516698586706891</v>
      </c>
      <c r="VF135" s="41">
        <f t="shared" si="130"/>
        <v>6.4668773844063088</v>
      </c>
    </row>
    <row r="136" spans="1:578" x14ac:dyDescent="0.25">
      <c r="A136" s="4">
        <v>3</v>
      </c>
      <c r="B136" s="4">
        <v>14</v>
      </c>
      <c r="C136" s="28">
        <v>1405</v>
      </c>
      <c r="D136" s="42">
        <v>-9999</v>
      </c>
      <c r="E136" s="42">
        <v>-9999</v>
      </c>
      <c r="F136" s="4">
        <v>5</v>
      </c>
      <c r="G136" s="4">
        <v>48.8</v>
      </c>
      <c r="H136" s="40">
        <v>313.84620253164553</v>
      </c>
      <c r="I136" s="40">
        <f t="shared" si="136"/>
        <v>362.64620253164554</v>
      </c>
      <c r="J136" s="41">
        <f t="shared" si="137"/>
        <v>0.75004385218540959</v>
      </c>
      <c r="K136" s="4" t="s">
        <v>1</v>
      </c>
      <c r="L136" s="42">
        <v>150</v>
      </c>
      <c r="M136" s="42">
        <f t="shared" si="131"/>
        <v>168.00000000000003</v>
      </c>
      <c r="N136" s="42">
        <v>-9999</v>
      </c>
      <c r="O136" s="42">
        <v>-9999</v>
      </c>
      <c r="P136" s="42">
        <v>-9999</v>
      </c>
      <c r="Q136" s="42">
        <v>-9999</v>
      </c>
      <c r="R136" s="42">
        <v>-9999</v>
      </c>
      <c r="S136" s="42">
        <v>-9999</v>
      </c>
      <c r="T136" s="42">
        <v>-9999</v>
      </c>
      <c r="U136" s="42">
        <v>-9999</v>
      </c>
      <c r="V136" s="42">
        <v>-9999</v>
      </c>
      <c r="W136" s="42">
        <v>-9999</v>
      </c>
      <c r="X136" s="42">
        <v>-9999</v>
      </c>
      <c r="Y136" s="42">
        <v>-9999</v>
      </c>
      <c r="Z136" s="42">
        <v>-9999</v>
      </c>
      <c r="AA136" s="42">
        <v>-9999</v>
      </c>
      <c r="AB136" s="42">
        <v>-9999</v>
      </c>
      <c r="AC136" s="42">
        <v>-9999</v>
      </c>
      <c r="AD136" s="42">
        <v>-9999</v>
      </c>
      <c r="AE136" s="42">
        <v>-9999</v>
      </c>
      <c r="AF136" s="42">
        <v>-9999</v>
      </c>
      <c r="AG136" s="42">
        <v>-9999</v>
      </c>
      <c r="AH136" s="42">
        <v>-9999</v>
      </c>
      <c r="AI136" s="42">
        <v>-9999</v>
      </c>
      <c r="AJ136" s="42">
        <v>-9999</v>
      </c>
      <c r="AK136" s="42">
        <v>-9999</v>
      </c>
      <c r="AL136" s="42">
        <v>-9999</v>
      </c>
      <c r="AM136" s="42">
        <v>-9999</v>
      </c>
      <c r="AN136" s="42">
        <v>-9999</v>
      </c>
      <c r="AO136" s="42">
        <v>-9999</v>
      </c>
      <c r="AP136" s="42">
        <v>-9999</v>
      </c>
      <c r="AQ136" s="42">
        <v>-9999</v>
      </c>
      <c r="AR136" s="42">
        <v>-9999</v>
      </c>
      <c r="AS136" s="42">
        <v>-9999</v>
      </c>
      <c r="AT136" s="42">
        <v>-9999</v>
      </c>
      <c r="AU136" s="42">
        <v>-9999</v>
      </c>
      <c r="AV136" s="42">
        <v>-9999</v>
      </c>
      <c r="AW136" s="42">
        <v>-9999</v>
      </c>
      <c r="AX136" s="42">
        <v>-9999</v>
      </c>
      <c r="AY136" s="42">
        <v>-9999</v>
      </c>
      <c r="AZ136" s="42">
        <v>-9999</v>
      </c>
      <c r="BA136" s="42">
        <v>-9999</v>
      </c>
      <c r="BB136" s="42">
        <v>-9999</v>
      </c>
      <c r="BC136" s="42">
        <v>-9999</v>
      </c>
      <c r="BD136" s="42">
        <v>-9999</v>
      </c>
      <c r="BE136" s="42">
        <v>-9999</v>
      </c>
      <c r="BF136" s="42">
        <v>-9999</v>
      </c>
      <c r="BG136" s="42">
        <v>-9999</v>
      </c>
      <c r="BH136" s="42">
        <v>-9999</v>
      </c>
      <c r="BI136" s="42">
        <v>-9999</v>
      </c>
      <c r="BJ136" s="42">
        <v>-9999</v>
      </c>
      <c r="BK136" s="42">
        <v>-9999</v>
      </c>
      <c r="BL136" s="42">
        <v>-9999</v>
      </c>
      <c r="BM136" s="42">
        <v>-9999</v>
      </c>
      <c r="BN136" s="42">
        <v>-9999</v>
      </c>
      <c r="BO136" s="42">
        <v>-9999</v>
      </c>
      <c r="BP136" s="42">
        <v>-9999</v>
      </c>
      <c r="BQ136" s="42">
        <v>-9999</v>
      </c>
      <c r="BR136" s="42">
        <v>-9999</v>
      </c>
      <c r="BS136" s="42">
        <v>-9999</v>
      </c>
      <c r="BT136" s="42">
        <v>-9999</v>
      </c>
      <c r="BU136" s="42">
        <v>-9999</v>
      </c>
      <c r="BV136" s="42">
        <v>-9999</v>
      </c>
      <c r="BW136" s="42">
        <v>-9999</v>
      </c>
      <c r="BX136" s="42">
        <v>-9999</v>
      </c>
      <c r="BY136" s="42">
        <v>-9999</v>
      </c>
      <c r="BZ136" s="42">
        <v>-9999</v>
      </c>
      <c r="CA136" s="42">
        <v>-9999</v>
      </c>
      <c r="CB136" s="42">
        <v>-9999</v>
      </c>
      <c r="CC136" s="42">
        <v>-9999</v>
      </c>
      <c r="CD136" s="8">
        <v>10.97</v>
      </c>
      <c r="CE136" s="25">
        <f t="shared" si="132"/>
        <v>731.33333333333337</v>
      </c>
      <c r="CF136" s="4">
        <v>3.59</v>
      </c>
      <c r="CG136" s="41">
        <f t="shared" si="121"/>
        <v>26.254866666666668</v>
      </c>
      <c r="CH136" s="37">
        <v>44.09</v>
      </c>
      <c r="CI136" s="25">
        <f>(CH136/1000)*(10000/(0.5*2*0.15))</f>
        <v>2939.3333333333339</v>
      </c>
      <c r="CJ136" s="43">
        <v>2.66</v>
      </c>
      <c r="CK136" s="41">
        <f>CI136*CJ136/100</f>
        <v>78.186266666666683</v>
      </c>
      <c r="CL136" s="38">
        <v>153</v>
      </c>
      <c r="CM136" s="25">
        <f>(CL136/1000)*(10000/(0.5*2*0.15))</f>
        <v>10200</v>
      </c>
      <c r="CN136" s="43">
        <v>1.59</v>
      </c>
      <c r="CO136" s="41">
        <f>CM136*CN136/100</f>
        <v>162.18</v>
      </c>
      <c r="CP136" s="38">
        <v>262.43</v>
      </c>
      <c r="CQ136" s="25">
        <f>(CP136/1000)*(10000/(0.5*2*0.15))</f>
        <v>17495.333333333336</v>
      </c>
      <c r="CR136" s="43">
        <v>1.34</v>
      </c>
      <c r="CS136" s="41">
        <f>CQ136*CR136/100</f>
        <v>234.43746666666669</v>
      </c>
      <c r="CT136" s="8">
        <v>2210.9499999999998</v>
      </c>
      <c r="CU136" s="8">
        <v>5.1837017638450194</v>
      </c>
      <c r="CV136" s="8">
        <v>4.9339500000000003</v>
      </c>
      <c r="CW136" s="8">
        <v>4481.0952684968433</v>
      </c>
      <c r="CX136" s="25">
        <f t="shared" ref="CX136:CX168" si="182">(CT136/1000)*(10000/(CV136))</f>
        <v>4481.0952684968433</v>
      </c>
      <c r="CY136" s="25">
        <f t="shared" si="138"/>
        <v>4806.413043478261</v>
      </c>
      <c r="CZ136" s="25">
        <f>CX136/(CQ136)</f>
        <v>0.25613088834147257</v>
      </c>
      <c r="DA136" s="43">
        <v>2.69</v>
      </c>
      <c r="DB136" s="41">
        <f t="shared" si="139"/>
        <v>120.54146272256509</v>
      </c>
      <c r="DC136" s="41">
        <v>68.2</v>
      </c>
      <c r="DD136" s="41">
        <v>1206</v>
      </c>
      <c r="DE136" s="41">
        <f t="shared" si="133"/>
        <v>56.550580431177444</v>
      </c>
      <c r="DF136" s="41">
        <v>0</v>
      </c>
      <c r="DG136" s="41">
        <v>0.80821714285714286</v>
      </c>
      <c r="DH136" s="41">
        <v>0.58969142857142876</v>
      </c>
      <c r="DI136" s="41">
        <v>0.49868000000000001</v>
      </c>
      <c r="DJ136" s="41">
        <v>0.77453142857142832</v>
      </c>
      <c r="DK136" s="41">
        <v>0.51146285714285722</v>
      </c>
      <c r="DL136" s="41">
        <v>0.31809999999999999</v>
      </c>
      <c r="DM136" s="41">
        <v>0.22473071428571426</v>
      </c>
      <c r="DN136" s="41">
        <v>0.20454265714285713</v>
      </c>
      <c r="DO136" s="41">
        <v>0.23657980000000001</v>
      </c>
      <c r="DP136" s="41">
        <v>0.21650502857142861</v>
      </c>
      <c r="DQ136" s="41">
        <v>7.1113457142857148E-2</v>
      </c>
      <c r="DR136" s="41">
        <v>8.3594314285714302E-2</v>
      </c>
      <c r="DS136" s="41">
        <v>0.15608142857142857</v>
      </c>
      <c r="DT136" s="41">
        <v>0.43486302857142867</v>
      </c>
      <c r="DU136" s="41">
        <v>0.4175564285714285</v>
      </c>
      <c r="DV136" s="41">
        <v>0.1933628571428572</v>
      </c>
      <c r="DW136" s="41">
        <v>0.58045325714285723</v>
      </c>
      <c r="DX136" s="41">
        <v>0.51488462857142858</v>
      </c>
      <c r="DY136" s="41">
        <v>0.65815082857142837</v>
      </c>
      <c r="DZ136" s="41">
        <v>0.69404825714285734</v>
      </c>
      <c r="EA136" s="41">
        <v>0.70369251428571422</v>
      </c>
      <c r="EB136" s="41">
        <v>0.73445008571428561</v>
      </c>
      <c r="EC136" s="41">
        <v>19.64142857142857</v>
      </c>
      <c r="ED136" s="41">
        <v>23.31428571428571</v>
      </c>
      <c r="EE136" s="41">
        <v>23.899428571428572</v>
      </c>
      <c r="EF136" s="41">
        <v>25.004857142857141</v>
      </c>
      <c r="EG136" s="41">
        <f t="shared" si="140"/>
        <v>4.2580000000000027</v>
      </c>
      <c r="EH136" s="41">
        <v>36.86514285714285</v>
      </c>
      <c r="EI136" s="42">
        <f t="shared" si="141"/>
        <v>93.637462857142836</v>
      </c>
      <c r="EJ136" s="4">
        <v>105</v>
      </c>
      <c r="EK136" s="40">
        <f t="shared" si="142"/>
        <v>11.362537142857164</v>
      </c>
      <c r="EL136" s="41">
        <v>0.74029210526315792</v>
      </c>
      <c r="EM136" s="41">
        <v>0.52746315789473708</v>
      </c>
      <c r="EN136" s="41">
        <v>0.42862368421052632</v>
      </c>
      <c r="EO136" s="41">
        <v>0.70265526315789495</v>
      </c>
      <c r="EP136" s="41">
        <v>0.44278684210526326</v>
      </c>
      <c r="EQ136" s="41">
        <v>0.27822368421052629</v>
      </c>
      <c r="ER136" s="41">
        <v>0.25131878947368419</v>
      </c>
      <c r="ES136" s="41">
        <v>0.22678123684210527</v>
      </c>
      <c r="ET136" s="41">
        <v>0.2664118421052632</v>
      </c>
      <c r="EU136" s="41">
        <v>0.24207471052631577</v>
      </c>
      <c r="EV136" s="41">
        <v>8.7306631578947358E-2</v>
      </c>
      <c r="EW136" s="41">
        <v>0.10337671052631579</v>
      </c>
      <c r="EX136" s="41">
        <v>0.16766215789473685</v>
      </c>
      <c r="EY136" s="41">
        <v>0.45337160526315784</v>
      </c>
      <c r="EZ136" s="41">
        <v>0.43247192105263166</v>
      </c>
      <c r="FA136" s="41">
        <v>0.16456315789473683</v>
      </c>
      <c r="FB136" s="41">
        <v>0.67234705263157901</v>
      </c>
      <c r="FC136" s="41">
        <v>0.58745463157894739</v>
      </c>
      <c r="FD136" s="41">
        <v>0.62798968421052637</v>
      </c>
      <c r="FE136" s="41">
        <v>0.66606384210526326</v>
      </c>
      <c r="FF136" s="41">
        <v>0.68068776315789481</v>
      </c>
      <c r="FG136" s="41">
        <v>0.71313026315789474</v>
      </c>
      <c r="FH136" s="41">
        <v>21.482368421052627</v>
      </c>
      <c r="FI136" s="41">
        <v>25.835789473684212</v>
      </c>
      <c r="FJ136" s="41">
        <v>23.445263157894743</v>
      </c>
      <c r="FK136" s="41">
        <v>24.649210526315787</v>
      </c>
      <c r="FL136" s="41">
        <f t="shared" si="143"/>
        <v>1.9628947368421166</v>
      </c>
      <c r="FM136" s="41">
        <v>39.139473684210529</v>
      </c>
      <c r="FN136" s="40">
        <f t="shared" si="144"/>
        <v>99.414263157894752</v>
      </c>
      <c r="FO136" s="4">
        <v>105</v>
      </c>
      <c r="FP136" s="40">
        <f t="shared" si="145"/>
        <v>5.5857368421052485</v>
      </c>
      <c r="FQ136" s="41">
        <v>0.75503076923076917</v>
      </c>
      <c r="FR136" s="41">
        <v>0.52554807692307692</v>
      </c>
      <c r="FS136" s="41">
        <v>0.39899230769230765</v>
      </c>
      <c r="FT136" s="41">
        <v>0.7221153846153846</v>
      </c>
      <c r="FU136" s="41">
        <v>0.4133230769230769</v>
      </c>
      <c r="FV136" s="41">
        <v>0.27172499999999994</v>
      </c>
      <c r="FW136" s="41">
        <v>0.29235651923076922</v>
      </c>
      <c r="FX136" s="41">
        <v>0.27199417307692303</v>
      </c>
      <c r="FY136" s="41">
        <v>0.30841278846153852</v>
      </c>
      <c r="FZ136" s="41">
        <v>0.28825175000000003</v>
      </c>
      <c r="GA136" s="41">
        <v>0.11978892307692311</v>
      </c>
      <c r="GB136" s="41">
        <v>0.1371266538461538</v>
      </c>
      <c r="GC136" s="41">
        <v>0.17889211538461544</v>
      </c>
      <c r="GD136" s="41">
        <v>0.47047592307692321</v>
      </c>
      <c r="GE136" s="41">
        <v>0.45306599999999986</v>
      </c>
      <c r="GF136" s="41">
        <v>0.14159807692307691</v>
      </c>
      <c r="GG136" s="41">
        <v>0.82916778846153838</v>
      </c>
      <c r="GH136" s="41">
        <v>0.74951319230769209</v>
      </c>
      <c r="GI136" s="41">
        <v>0.57976678846153851</v>
      </c>
      <c r="GJ136" s="41">
        <v>0.61217175000000001</v>
      </c>
      <c r="GK136" s="41">
        <v>0.64290876923076945</v>
      </c>
      <c r="GL136" s="41">
        <v>0.67044484615384603</v>
      </c>
      <c r="GM136" s="41">
        <v>19.870576923076911</v>
      </c>
      <c r="GN136" s="41">
        <v>24.023076923076914</v>
      </c>
      <c r="GO136" s="41">
        <v>24.837115384615384</v>
      </c>
      <c r="GP136" s="41">
        <v>25.840961538461542</v>
      </c>
      <c r="GQ136" s="41">
        <f t="shared" si="146"/>
        <v>4.9665384615384731</v>
      </c>
      <c r="GR136" s="40">
        <v>38.980769230769234</v>
      </c>
      <c r="GS136" s="40">
        <f t="shared" si="147"/>
        <v>99.01115384615386</v>
      </c>
      <c r="GT136" s="4">
        <v>104</v>
      </c>
      <c r="GU136" s="41">
        <f t="shared" si="148"/>
        <v>4.9888461538461399</v>
      </c>
      <c r="GV136" s="41">
        <v>0.78294166666666654</v>
      </c>
      <c r="GW136" s="41">
        <v>0.52399166666666652</v>
      </c>
      <c r="GX136" s="41">
        <v>0.35729791666666672</v>
      </c>
      <c r="GY136" s="41">
        <v>0.74841875000000024</v>
      </c>
      <c r="GZ136" s="41">
        <v>0.38247500000000006</v>
      </c>
      <c r="HA136" s="41">
        <v>0.25863958333333342</v>
      </c>
      <c r="HB136" s="41">
        <v>0.34386516666666672</v>
      </c>
      <c r="HC136" s="41">
        <v>0.32393441666666672</v>
      </c>
      <c r="HD136" s="41">
        <v>0.37371850000000001</v>
      </c>
      <c r="HE136" s="41">
        <v>0.35424354166666666</v>
      </c>
      <c r="HF136" s="41">
        <v>0.15686179166666667</v>
      </c>
      <c r="HG136" s="41">
        <v>0.18991737499999997</v>
      </c>
      <c r="HH136" s="41">
        <v>0.19793320833333336</v>
      </c>
      <c r="HI136" s="41">
        <v>0.50332310416666659</v>
      </c>
      <c r="HJ136" s="41">
        <v>0.48635702083333338</v>
      </c>
      <c r="HK136" s="41">
        <v>0.1238354166666667</v>
      </c>
      <c r="HL136" s="41">
        <v>1.0552476874999999</v>
      </c>
      <c r="HM136" s="41">
        <v>0.96489127083333326</v>
      </c>
      <c r="HN136" s="41">
        <v>0.53167491666666689</v>
      </c>
      <c r="HO136" s="41">
        <v>0.57752541666666679</v>
      </c>
      <c r="HP136" s="41">
        <v>0.60858329166666658</v>
      </c>
      <c r="HQ136" s="41">
        <v>0.64720716666666667</v>
      </c>
      <c r="HR136" s="41">
        <v>15.421875</v>
      </c>
      <c r="HS136" s="41">
        <v>19.510000000000002</v>
      </c>
      <c r="HT136" s="41">
        <v>20.194375000000001</v>
      </c>
      <c r="HU136" s="41">
        <v>21.213750000000001</v>
      </c>
      <c r="HV136" s="41">
        <f t="shared" si="149"/>
        <v>4.7725000000000009</v>
      </c>
      <c r="HW136" s="41">
        <v>38.595833333333331</v>
      </c>
      <c r="HX136" s="41">
        <f t="shared" si="150"/>
        <v>98.033416666666668</v>
      </c>
      <c r="HY136" s="4">
        <v>106</v>
      </c>
      <c r="HZ136" s="40">
        <f t="shared" si="151"/>
        <v>7.9665833333333325</v>
      </c>
      <c r="IA136" s="41">
        <v>0.7397830769230771</v>
      </c>
      <c r="IB136" s="41">
        <v>0.43448461538461536</v>
      </c>
      <c r="IC136" s="41">
        <v>0.25326615384615375</v>
      </c>
      <c r="ID136" s="41">
        <v>0.6811338461538462</v>
      </c>
      <c r="IE136" s="41">
        <v>0.29327230769230767</v>
      </c>
      <c r="IF136" s="41">
        <v>0.19566153846153839</v>
      </c>
      <c r="IG136" s="41">
        <v>0.43223486153846163</v>
      </c>
      <c r="IH136" s="41">
        <v>0.39826475384615401</v>
      </c>
      <c r="II136" s="41">
        <v>0.49068196923076923</v>
      </c>
      <c r="IJ136" s="41">
        <v>0.45889238461538462</v>
      </c>
      <c r="IK136" s="41">
        <v>0.19495363076923075</v>
      </c>
      <c r="IL136" s="41">
        <v>0.26510776923076923</v>
      </c>
      <c r="IM136" s="41">
        <v>0.25971367692307695</v>
      </c>
      <c r="IN136" s="41">
        <v>0.58171504615384617</v>
      </c>
      <c r="IO136" s="41">
        <v>0.55386418461538456</v>
      </c>
      <c r="IP136" s="41">
        <v>9.7610769230769251E-2</v>
      </c>
      <c r="IQ136" s="41">
        <v>1.5400071538461542</v>
      </c>
      <c r="IR136" s="41">
        <v>1.3379203846153842</v>
      </c>
      <c r="IS136" s="41">
        <v>0.53061938461538471</v>
      </c>
      <c r="IT136" s="41">
        <v>0.60338964615384627</v>
      </c>
      <c r="IU136" s="41">
        <v>0.62700333846153866</v>
      </c>
      <c r="IV136" s="41">
        <v>0.68500253846153869</v>
      </c>
      <c r="IW136" s="41">
        <v>18.849692307692308</v>
      </c>
      <c r="IX136" s="41">
        <v>20.247692307692304</v>
      </c>
      <c r="IY136" s="41">
        <v>20.875846153846162</v>
      </c>
      <c r="IZ136" s="41">
        <v>21.27523076923077</v>
      </c>
      <c r="JA136" s="41">
        <f t="shared" si="152"/>
        <v>2.0261538461538535</v>
      </c>
      <c r="JB136" s="41">
        <v>41.088153846153844</v>
      </c>
      <c r="JC136" s="41">
        <f t="shared" si="153"/>
        <v>104.36391076923077</v>
      </c>
      <c r="JD136" s="41">
        <v>112</v>
      </c>
      <c r="JE136" s="41">
        <f t="shared" si="154"/>
        <v>7.6360892307692296</v>
      </c>
      <c r="JF136" s="41">
        <v>0.67346521739130449</v>
      </c>
      <c r="JG136" s="41">
        <v>0.35920000000000007</v>
      </c>
      <c r="JH136" s="41">
        <v>0.18171521739130439</v>
      </c>
      <c r="JI136" s="41">
        <v>0.61702826086956519</v>
      </c>
      <c r="JJ136" s="41">
        <v>0.21606739130434779</v>
      </c>
      <c r="JK136" s="41">
        <v>0.1535173913043478</v>
      </c>
      <c r="JL136" s="41">
        <v>0.51432508695652179</v>
      </c>
      <c r="JM136" s="41">
        <v>0.48145319565217393</v>
      </c>
      <c r="JN136" s="41">
        <v>0.57618582608695657</v>
      </c>
      <c r="JO136" s="41">
        <v>0.54631554347826072</v>
      </c>
      <c r="JP136" s="41">
        <v>0.24980208695652176</v>
      </c>
      <c r="JQ136" s="41">
        <v>0.33041849999999995</v>
      </c>
      <c r="JR136" s="41">
        <v>0.30417780434782615</v>
      </c>
      <c r="JS136" s="41">
        <v>0.62889815217391287</v>
      </c>
      <c r="JT136" s="41">
        <v>0.60172760869565223</v>
      </c>
      <c r="JU136" s="41">
        <v>6.2550000000000008E-2</v>
      </c>
      <c r="JV136" s="41">
        <v>2.140681869565217</v>
      </c>
      <c r="JW136" s="41">
        <v>1.8777368260869569</v>
      </c>
      <c r="JX136" s="41">
        <v>0.52895847826086961</v>
      </c>
      <c r="JY136" s="41">
        <v>0.59265867391304339</v>
      </c>
      <c r="JZ136" s="41">
        <v>0.638528804347826</v>
      </c>
      <c r="KA136" s="41">
        <v>0.68749450000000001</v>
      </c>
      <c r="KB136" s="41">
        <v>22.811304347826091</v>
      </c>
      <c r="KC136" s="41">
        <v>19.75434782608696</v>
      </c>
      <c r="KD136" s="41">
        <v>20.631304347826088</v>
      </c>
      <c r="KE136" s="41">
        <v>20.656956521739133</v>
      </c>
      <c r="KF136" s="41">
        <f t="shared" si="155"/>
        <v>-2.1800000000000033</v>
      </c>
      <c r="KG136" s="41">
        <v>42.794130434782616</v>
      </c>
      <c r="KH136" s="41">
        <f t="shared" si="156"/>
        <v>108.69709130434785</v>
      </c>
      <c r="KI136" s="41">
        <v>120</v>
      </c>
      <c r="KJ136" s="41">
        <f t="shared" si="157"/>
        <v>11.30290869565215</v>
      </c>
      <c r="KK136" s="41">
        <v>0.41366000000000014</v>
      </c>
      <c r="KL136" s="41">
        <v>0.20111428571428572</v>
      </c>
      <c r="KM136" s="41">
        <v>8.467428571428573E-2</v>
      </c>
      <c r="KN136" s="41">
        <v>0.37976857142857157</v>
      </c>
      <c r="KO136" s="41">
        <v>0.11108571428571429</v>
      </c>
      <c r="KP136" s="41">
        <v>7.9965714285714279E-2</v>
      </c>
      <c r="KQ136" s="41">
        <v>0.5765344</v>
      </c>
      <c r="KR136" s="41">
        <v>0.54734554285714287</v>
      </c>
      <c r="KS136" s="41">
        <v>0.66072699999999995</v>
      </c>
      <c r="KT136" s="41">
        <v>0.6363232000000002</v>
      </c>
      <c r="KU136" s="41">
        <v>0.28870048571428575</v>
      </c>
      <c r="KV136" s="41">
        <v>0.40930494285714286</v>
      </c>
      <c r="KW136" s="41">
        <v>0.34571571428571435</v>
      </c>
      <c r="KX136" s="41">
        <v>0.67615351428571402</v>
      </c>
      <c r="KY136" s="41">
        <v>0.6524257714285715</v>
      </c>
      <c r="KZ136" s="41">
        <v>3.1119999999999998E-2</v>
      </c>
      <c r="LA136" s="41">
        <v>2.7493897428571428</v>
      </c>
      <c r="LB136" s="41">
        <v>2.442279542857142</v>
      </c>
      <c r="LC136" s="41">
        <v>0.52342528571428582</v>
      </c>
      <c r="LD136" s="41">
        <v>0.59973140000000014</v>
      </c>
      <c r="LE136" s="41">
        <v>0.64522537142857139</v>
      </c>
      <c r="LF136" s="41">
        <v>0.70188454285714275</v>
      </c>
      <c r="LG136" s="41">
        <v>19.646285714285707</v>
      </c>
      <c r="LH136" s="41">
        <v>16.770571428571426</v>
      </c>
      <c r="LI136" s="41">
        <v>17.238</v>
      </c>
      <c r="LJ136" s="41">
        <v>17.029428571428568</v>
      </c>
      <c r="LK136" s="41">
        <f t="shared" si="158"/>
        <v>-2.4082857142857073</v>
      </c>
      <c r="LL136" s="41">
        <v>56.119714285714295</v>
      </c>
      <c r="LM136" s="41">
        <f t="shared" si="159"/>
        <v>142.54407428571432</v>
      </c>
      <c r="LN136" s="41">
        <v>150</v>
      </c>
      <c r="LO136" s="41">
        <f t="shared" si="160"/>
        <v>7.4559257142856836</v>
      </c>
      <c r="LP136" s="41">
        <v>0.41416578947368426</v>
      </c>
      <c r="LQ136" s="41">
        <v>0.17319999999999999</v>
      </c>
      <c r="LR136" s="41">
        <v>5.612631578947367E-2</v>
      </c>
      <c r="LS136" s="41">
        <v>0.37486315789473679</v>
      </c>
      <c r="LT136" s="41">
        <v>8.1844736842105248E-2</v>
      </c>
      <c r="LU136" s="41">
        <v>6.3707894736842116E-2</v>
      </c>
      <c r="LV136" s="41">
        <v>0.66973228947368424</v>
      </c>
      <c r="LW136" s="41">
        <v>0.64148699999999981</v>
      </c>
      <c r="LX136" s="41">
        <v>0.76153271052631588</v>
      </c>
      <c r="LY136" s="41">
        <v>0.74008102631578943</v>
      </c>
      <c r="LZ136" s="41">
        <v>0.35826194736842093</v>
      </c>
      <c r="MA136" s="41">
        <v>0.51178657894736856</v>
      </c>
      <c r="MB136" s="41">
        <v>0.4099438157894737</v>
      </c>
      <c r="MC136" s="41">
        <v>0.73322097368421058</v>
      </c>
      <c r="MD136" s="41">
        <v>0.70953449999999985</v>
      </c>
      <c r="ME136" s="41">
        <v>1.8136842105263153E-2</v>
      </c>
      <c r="MF136" s="41">
        <v>4.0849983157894725</v>
      </c>
      <c r="MG136" s="41">
        <v>3.6047916578947357</v>
      </c>
      <c r="MH136" s="41">
        <v>0.53854834210526303</v>
      </c>
      <c r="MI136" s="41">
        <v>0.61221284210526294</v>
      </c>
      <c r="MJ136" s="41">
        <v>0.67221507894736843</v>
      </c>
      <c r="MK136" s="41">
        <v>0.72445281578947363</v>
      </c>
      <c r="ML136" s="41">
        <v>21.189210526315783</v>
      </c>
      <c r="MM136" s="41">
        <v>18.853947368421057</v>
      </c>
      <c r="MN136" s="41">
        <v>19.179473684210524</v>
      </c>
      <c r="MO136" s="41">
        <v>18.955263157894727</v>
      </c>
      <c r="MP136" s="41">
        <f t="shared" si="161"/>
        <v>-2.0097368421052586</v>
      </c>
      <c r="MQ136" s="41">
        <v>64.529210526315822</v>
      </c>
      <c r="MR136" s="41">
        <f t="shared" si="162"/>
        <v>163.90419473684219</v>
      </c>
      <c r="MS136" s="41">
        <v>150</v>
      </c>
      <c r="MT136" s="41">
        <f t="shared" si="163"/>
        <v>-13.904194736842186</v>
      </c>
      <c r="MU136" s="41">
        <v>0.3844774193548387</v>
      </c>
      <c r="MV136" s="41">
        <v>0.15105806451612902</v>
      </c>
      <c r="MW136" s="41">
        <v>4.0241935483870971E-2</v>
      </c>
      <c r="MX136" s="41">
        <v>0.3399677419354839</v>
      </c>
      <c r="MY136" s="41">
        <v>6.3203225806451616E-2</v>
      </c>
      <c r="MZ136" s="41">
        <v>5.0893548387096775E-2</v>
      </c>
      <c r="NA136" s="41">
        <v>0.7171063870967741</v>
      </c>
      <c r="NB136" s="41">
        <v>0.68619829032258051</v>
      </c>
      <c r="NC136" s="41">
        <v>0.81024264516128996</v>
      </c>
      <c r="ND136" s="41">
        <v>0.78815354838709673</v>
      </c>
      <c r="NE136" s="41">
        <v>0.41050529032258065</v>
      </c>
      <c r="NF136" s="41">
        <v>0.58016680645161289</v>
      </c>
      <c r="NG136" s="41">
        <v>0.43546119354838703</v>
      </c>
      <c r="NH136" s="41">
        <v>0.76576970967741931</v>
      </c>
      <c r="NI136" s="41">
        <v>0.73946725806451574</v>
      </c>
      <c r="NJ136" s="41">
        <v>1.2309677419354839E-2</v>
      </c>
      <c r="NK136" s="41">
        <v>5.1307331612903235</v>
      </c>
      <c r="NL136" s="41">
        <v>4.417595129032259</v>
      </c>
      <c r="NM136" s="41">
        <v>0.53742803225806457</v>
      </c>
      <c r="NN136" s="41">
        <v>0.60686203225806468</v>
      </c>
      <c r="NO136" s="41">
        <v>0.6772429677419356</v>
      </c>
      <c r="NP136" s="41">
        <v>0.72571964516129051</v>
      </c>
      <c r="NQ136" s="41">
        <v>23.509999999999991</v>
      </c>
      <c r="NR136" s="41">
        <v>21.375806451612899</v>
      </c>
      <c r="NS136" s="41">
        <v>21.542580645161287</v>
      </c>
      <c r="NT136" s="41">
        <v>22.265483870967753</v>
      </c>
      <c r="NU136" s="41">
        <f t="shared" si="164"/>
        <v>-1.9674193548387038</v>
      </c>
      <c r="NV136" s="41">
        <v>75.961935483870988</v>
      </c>
      <c r="NW136" s="41">
        <f t="shared" si="165"/>
        <v>192.94331612903233</v>
      </c>
      <c r="NX136" s="41">
        <v>174</v>
      </c>
      <c r="NY136" s="41">
        <f t="shared" si="166"/>
        <v>-18.943316129032326</v>
      </c>
      <c r="NZ136" s="41">
        <v>0.32291944444444454</v>
      </c>
      <c r="OA136" s="41">
        <v>0.13710277777777774</v>
      </c>
      <c r="OB136" s="41">
        <v>3.9211111111111113E-2</v>
      </c>
      <c r="OC136" s="41">
        <v>0.29419444444444454</v>
      </c>
      <c r="OD136" s="41">
        <v>5.885555555555555E-2</v>
      </c>
      <c r="OE136" s="41">
        <v>4.5241666666666652E-2</v>
      </c>
      <c r="OF136" s="41">
        <v>0.69122102777777772</v>
      </c>
      <c r="OG136" s="41">
        <v>0.66602497222222234</v>
      </c>
      <c r="OH136" s="41">
        <v>0.78322780555555571</v>
      </c>
      <c r="OI136" s="41">
        <v>0.76450125000000002</v>
      </c>
      <c r="OJ136" s="41">
        <v>0.39873530555555553</v>
      </c>
      <c r="OK136" s="41">
        <v>0.55519977777777763</v>
      </c>
      <c r="OL136" s="41">
        <v>0.40386447222222227</v>
      </c>
      <c r="OM136" s="41">
        <v>0.75410802777777786</v>
      </c>
      <c r="ON136" s="41">
        <v>0.73320163888888901</v>
      </c>
      <c r="OO136" s="41">
        <v>1.3613888888888891E-2</v>
      </c>
      <c r="OP136" s="41">
        <v>4.5075689444444444</v>
      </c>
      <c r="OQ136" s="41">
        <v>4.0199688888888883</v>
      </c>
      <c r="OR136" s="41">
        <v>0.51582047222222227</v>
      </c>
      <c r="OS136" s="41">
        <v>0.58450327777777789</v>
      </c>
      <c r="OT136" s="41">
        <v>0.65470113888888881</v>
      </c>
      <c r="OU136" s="41">
        <v>0.70360641666666668</v>
      </c>
      <c r="OV136" s="41">
        <v>15.680277777777775</v>
      </c>
      <c r="OW136" s="41">
        <v>14.063055555555557</v>
      </c>
      <c r="OX136" s="41">
        <v>14.079166666666667</v>
      </c>
      <c r="OY136" s="41">
        <v>14.054722222222221</v>
      </c>
      <c r="OZ136" s="41">
        <f t="shared" si="167"/>
        <v>-1.6011111111111074</v>
      </c>
      <c r="PA136" s="41">
        <v>48.886388888888902</v>
      </c>
      <c r="PB136" s="41">
        <f t="shared" si="168"/>
        <v>124.17142777777781</v>
      </c>
      <c r="PC136" s="41">
        <v>184</v>
      </c>
      <c r="PD136" s="41">
        <f t="shared" si="169"/>
        <v>59.828572222222192</v>
      </c>
      <c r="PE136" s="41">
        <v>0.34497142857142865</v>
      </c>
      <c r="PF136" s="41">
        <v>0.11969047619047618</v>
      </c>
      <c r="PG136" s="41">
        <v>5.536031746031745E-2</v>
      </c>
      <c r="PH136" s="41">
        <v>0.30286190476190478</v>
      </c>
      <c r="PI136" s="41">
        <v>6.5336507936507943E-2</v>
      </c>
      <c r="PJ136" s="41">
        <v>5.5903174603174607E-2</v>
      </c>
      <c r="PK136" s="41">
        <v>0.68118334920634904</v>
      </c>
      <c r="PL136" s="41">
        <v>0.64486144444444449</v>
      </c>
      <c r="PM136" s="41">
        <v>0.72337057142857131</v>
      </c>
      <c r="PN136" s="41">
        <v>0.69080282539682536</v>
      </c>
      <c r="PO136" s="41">
        <v>0.29396952380952374</v>
      </c>
      <c r="PP136" s="41">
        <v>0.36801612698412695</v>
      </c>
      <c r="PQ136" s="41">
        <v>0.48457099999999997</v>
      </c>
      <c r="PR136" s="41">
        <v>0.72105361904761878</v>
      </c>
      <c r="PS136" s="41">
        <v>0.68830900000000006</v>
      </c>
      <c r="PT136" s="41">
        <v>9.4333333333333352E-3</v>
      </c>
      <c r="PU136" s="41">
        <v>4.3094343015873022</v>
      </c>
      <c r="PV136" s="41">
        <v>3.6595827619047623</v>
      </c>
      <c r="PW136" s="41">
        <v>0.67011144444444448</v>
      </c>
      <c r="PX136" s="41">
        <v>0.711769841269841</v>
      </c>
      <c r="PY136" s="41">
        <v>0.77755384126984128</v>
      </c>
      <c r="PZ136" s="41">
        <v>0.80563450793650793</v>
      </c>
      <c r="QA136" s="41">
        <v>22.996190476190495</v>
      </c>
      <c r="QB136" s="41">
        <v>21.371746031746028</v>
      </c>
      <c r="QC136" s="41">
        <v>21.268253968253966</v>
      </c>
      <c r="QD136" s="41">
        <v>20.477460317460316</v>
      </c>
      <c r="QE136" s="41">
        <f t="shared" si="170"/>
        <v>-1.7279365079365299</v>
      </c>
      <c r="QF136" s="41">
        <v>64.585079365079338</v>
      </c>
      <c r="QG136" s="41">
        <f t="shared" si="171"/>
        <v>164.04610158730151</v>
      </c>
      <c r="QH136" s="41">
        <v>185</v>
      </c>
      <c r="QI136" s="41">
        <f t="shared" si="172"/>
        <v>20.953898412698493</v>
      </c>
      <c r="QJ136" s="41">
        <v>0.29890857142857141</v>
      </c>
      <c r="QK136" s="41">
        <v>0.14641714285714283</v>
      </c>
      <c r="QL136" s="41">
        <v>6.4517142857142856E-2</v>
      </c>
      <c r="QM136" s="41">
        <v>0.21106857142857144</v>
      </c>
      <c r="QN136" s="41">
        <v>6.5834285714285706E-2</v>
      </c>
      <c r="QO136" s="41">
        <v>5.8934285714285724E-2</v>
      </c>
      <c r="QP136" s="41">
        <v>0.63819085714285728</v>
      </c>
      <c r="QQ136" s="41">
        <v>0.52450454285714276</v>
      </c>
      <c r="QR136" s="41">
        <v>0.64441328571428558</v>
      </c>
      <c r="QS136" s="41">
        <v>0.53168451428571417</v>
      </c>
      <c r="QT136" s="41">
        <v>0.37900257142857141</v>
      </c>
      <c r="QU136" s="41">
        <v>0.38758951428571425</v>
      </c>
      <c r="QV136" s="41">
        <v>0.34232662857142859</v>
      </c>
      <c r="QW136" s="41">
        <v>0.67004022857142864</v>
      </c>
      <c r="QX136" s="41">
        <v>0.56359199999999998</v>
      </c>
      <c r="QY136" s="41">
        <v>6.8999999999999999E-3</v>
      </c>
      <c r="QZ136" s="41">
        <v>3.5671529714285719</v>
      </c>
      <c r="RA136" s="41">
        <v>2.2190182285714286</v>
      </c>
      <c r="RB136" s="41">
        <v>0.53166997142857131</v>
      </c>
      <c r="RC136" s="41">
        <v>0.53594788571428575</v>
      </c>
      <c r="RD136" s="41">
        <v>0.64990954285714309</v>
      </c>
      <c r="RE136" s="41">
        <v>0.65324457142857117</v>
      </c>
      <c r="RF136" s="41">
        <v>25.728000000000002</v>
      </c>
      <c r="RG136" s="41">
        <v>26.055714285714291</v>
      </c>
      <c r="RH136" s="41">
        <v>25.768000000000001</v>
      </c>
      <c r="RI136" s="41">
        <v>24.960571428571427</v>
      </c>
      <c r="RJ136" s="41">
        <f t="shared" si="173"/>
        <v>3.9999999999999147E-2</v>
      </c>
      <c r="RK136" s="41">
        <v>64.61742857142859</v>
      </c>
      <c r="RL136" s="41">
        <f t="shared" si="174"/>
        <v>164.12826857142863</v>
      </c>
      <c r="RM136" s="41">
        <v>197</v>
      </c>
      <c r="RN136" s="41">
        <f t="shared" si="175"/>
        <v>32.871731428571366</v>
      </c>
      <c r="RO136" s="41">
        <v>0.28410714285714278</v>
      </c>
      <c r="RP136" s="41">
        <v>0.11150357142857141</v>
      </c>
      <c r="RQ136" s="41">
        <v>5.5371428571428558E-2</v>
      </c>
      <c r="RR136" s="41">
        <v>0.19828571428571426</v>
      </c>
      <c r="RS136" s="41">
        <v>6.3975000000000018E-2</v>
      </c>
      <c r="RT136" s="41">
        <v>5.2121428571428582E-2</v>
      </c>
      <c r="RU136" s="41">
        <v>0.63132742857142854</v>
      </c>
      <c r="RV136" s="41">
        <v>0.51220110714285716</v>
      </c>
      <c r="RW136" s="41">
        <v>0.6731758571428571</v>
      </c>
      <c r="RX136" s="41">
        <v>0.56309457142857144</v>
      </c>
      <c r="RY136" s="41">
        <v>0.27146096428571431</v>
      </c>
      <c r="RZ136" s="41">
        <v>0.33784900000000001</v>
      </c>
      <c r="SA136" s="41">
        <v>0.43541660714285702</v>
      </c>
      <c r="SB136" s="41">
        <v>0.68945714285714277</v>
      </c>
      <c r="SC136" s="41">
        <v>0.58339328571428573</v>
      </c>
      <c r="SD136" s="41">
        <v>1.185357142857143E-2</v>
      </c>
      <c r="SE136" s="41">
        <v>3.4845222142857142</v>
      </c>
      <c r="SF136" s="41">
        <v>2.119476607142857</v>
      </c>
      <c r="SG136" s="41">
        <v>0.64696842857142856</v>
      </c>
      <c r="SH136" s="41">
        <v>0.68975278571428567</v>
      </c>
      <c r="SI136" s="41">
        <v>0.75352296428571441</v>
      </c>
      <c r="SJ136" s="41">
        <v>0.78340199999999982</v>
      </c>
      <c r="SK136" s="41">
        <v>27.585714285714271</v>
      </c>
      <c r="SL136" s="41">
        <v>27.791785714285719</v>
      </c>
      <c r="SM136" s="41">
        <v>27.355714285714281</v>
      </c>
      <c r="SN136" s="41">
        <v>26.86035714285714</v>
      </c>
      <c r="SO136" s="41">
        <f t="shared" si="176"/>
        <v>-0.22999999999998977</v>
      </c>
      <c r="SP136" s="42">
        <v>62.997500000000002</v>
      </c>
      <c r="SQ136" s="42">
        <f t="shared" si="177"/>
        <v>160.01365000000001</v>
      </c>
      <c r="SR136" s="42">
        <v>202.5</v>
      </c>
      <c r="SS136" s="42">
        <f t="shared" si="178"/>
        <v>42.486349999999987</v>
      </c>
      <c r="ST136" s="41">
        <v>0.25510227272727276</v>
      </c>
      <c r="SU136" s="41">
        <v>0.12011363636363635</v>
      </c>
      <c r="SV136" s="41">
        <v>8.2272727272727261E-2</v>
      </c>
      <c r="SW136" s="41">
        <v>0.18727272727272723</v>
      </c>
      <c r="SX136" s="41">
        <v>8.4568181818181834E-2</v>
      </c>
      <c r="SY136" s="41">
        <v>5.9568181818181798E-2</v>
      </c>
      <c r="SZ136" s="41">
        <v>0.50014024999999995</v>
      </c>
      <c r="TA136" s="41">
        <v>0.37786706818181809</v>
      </c>
      <c r="TB136" s="41">
        <v>0.51086190909090901</v>
      </c>
      <c r="TC136" s="41">
        <v>0.39025154545454543</v>
      </c>
      <c r="TD136" s="41">
        <v>0.17572079545454544</v>
      </c>
      <c r="TE136" s="41">
        <v>0.19108995454545452</v>
      </c>
      <c r="TF136" s="41">
        <v>0.35768899999999992</v>
      </c>
      <c r="TG136" s="41">
        <v>0.61968395454545455</v>
      </c>
      <c r="TH136" s="41">
        <v>0.51666409090909093</v>
      </c>
      <c r="TI136" s="41">
        <v>2.4999999999999988E-2</v>
      </c>
      <c r="TJ136" s="41">
        <v>2.0708055909090901</v>
      </c>
      <c r="TK136" s="41">
        <v>1.2527401818181818</v>
      </c>
      <c r="TL136" s="41">
        <v>0.70708838636363636</v>
      </c>
      <c r="TM136" s="41">
        <v>0.71757138636363649</v>
      </c>
      <c r="TN136" s="41">
        <v>0.78395327272727289</v>
      </c>
      <c r="TO136" s="41">
        <v>0.79135493181818195</v>
      </c>
      <c r="TP136" s="41">
        <v>30.737727272727252</v>
      </c>
      <c r="TQ136" s="41">
        <v>34.586363636363643</v>
      </c>
      <c r="TR136" s="41">
        <v>34.827727272727266</v>
      </c>
      <c r="TS136" s="41">
        <v>33.364545454545457</v>
      </c>
      <c r="TT136" s="41">
        <f t="shared" si="127"/>
        <v>4.0900000000000141</v>
      </c>
      <c r="TU136" s="41">
        <v>72.917272727272675</v>
      </c>
      <c r="TV136" s="41">
        <f t="shared" si="128"/>
        <v>185.2098727272726</v>
      </c>
      <c r="TW136" s="41">
        <v>207</v>
      </c>
      <c r="TX136" s="41">
        <f t="shared" si="129"/>
        <v>21.790127272727403</v>
      </c>
      <c r="TY136" s="41">
        <v>0.23774736842105262</v>
      </c>
      <c r="TZ136" s="41">
        <v>0.12323421052631579</v>
      </c>
      <c r="UA136" s="41">
        <v>9.4099999999999975E-2</v>
      </c>
      <c r="UB136" s="41">
        <v>0.17199736842105259</v>
      </c>
      <c r="UC136" s="41">
        <v>9.4268421052631571E-2</v>
      </c>
      <c r="UD136" s="41">
        <v>6.3121052631578953E-2</v>
      </c>
      <c r="UE136" s="41">
        <v>0.43106955263157903</v>
      </c>
      <c r="UF136" s="41">
        <v>0.29202123684210529</v>
      </c>
      <c r="UG136" s="41">
        <v>0.43336184210526313</v>
      </c>
      <c r="UH136" s="41">
        <v>0.29420139473684215</v>
      </c>
      <c r="UI136" s="41">
        <v>0.13386728947368418</v>
      </c>
      <c r="UJ136" s="41">
        <v>0.13716384210526317</v>
      </c>
      <c r="UK136" s="41">
        <v>0.3162358947368421</v>
      </c>
      <c r="UL136" s="41">
        <v>0.57935423684210541</v>
      </c>
      <c r="UM136" s="41">
        <v>0.46246371052631569</v>
      </c>
      <c r="UN136" s="41">
        <v>3.1147368421052625E-2</v>
      </c>
      <c r="UO136" s="41">
        <v>1.5441681578947364</v>
      </c>
      <c r="UP136" s="41">
        <v>0.84169592105263158</v>
      </c>
      <c r="UQ136" s="41">
        <v>0.73548257894736835</v>
      </c>
      <c r="UR136" s="41">
        <v>0.7349278421052633</v>
      </c>
      <c r="US136" s="41">
        <v>0.79848313157894757</v>
      </c>
      <c r="UT136" s="41">
        <v>0.79785971052631566</v>
      </c>
      <c r="UU136" s="41">
        <v>32.279999999999994</v>
      </c>
      <c r="UV136" s="41">
        <v>31.040263157894731</v>
      </c>
      <c r="UW136" s="41">
        <v>30.405526315789476</v>
      </c>
      <c r="UX136" s="41">
        <v>29.657105263157895</v>
      </c>
      <c r="UY136" s="41">
        <f t="shared" si="179"/>
        <v>-1.8744736842105176</v>
      </c>
      <c r="UZ136" s="42">
        <v>75.984210526315763</v>
      </c>
      <c r="VA136" s="42">
        <f t="shared" si="180"/>
        <v>192.99989473684204</v>
      </c>
      <c r="VB136" s="42">
        <v>206</v>
      </c>
      <c r="VC136" s="42">
        <f t="shared" si="181"/>
        <v>13.000105263157963</v>
      </c>
      <c r="VD136" s="41">
        <f t="shared" si="134"/>
        <v>23.220317562499392</v>
      </c>
      <c r="VE136" s="41">
        <f t="shared" si="135"/>
        <v>23.239528603866745</v>
      </c>
      <c r="VF136" s="41">
        <f t="shared" si="130"/>
        <v>5.1551354683799504</v>
      </c>
    </row>
    <row r="137" spans="1:578" x14ac:dyDescent="0.25">
      <c r="A137" s="4">
        <v>3</v>
      </c>
      <c r="B137" s="4">
        <v>14</v>
      </c>
      <c r="C137" s="28">
        <v>1406</v>
      </c>
      <c r="D137" s="42">
        <v>-9999</v>
      </c>
      <c r="E137" s="42">
        <v>-9999</v>
      </c>
      <c r="F137" s="4">
        <v>6</v>
      </c>
      <c r="G137" s="4">
        <v>48.8</v>
      </c>
      <c r="H137" s="40">
        <v>369.50759493670881</v>
      </c>
      <c r="I137" s="40">
        <f t="shared" si="136"/>
        <v>418.30759493670882</v>
      </c>
      <c r="J137" s="41">
        <f t="shared" si="137"/>
        <v>0.86516565653921162</v>
      </c>
      <c r="K137" s="4" t="s">
        <v>1</v>
      </c>
      <c r="L137" s="42">
        <v>150</v>
      </c>
      <c r="M137" s="42">
        <f t="shared" si="131"/>
        <v>168.00000000000003</v>
      </c>
      <c r="N137" s="42">
        <v>-9999</v>
      </c>
      <c r="O137" s="42">
        <v>-9999</v>
      </c>
      <c r="P137" s="42">
        <v>-9999</v>
      </c>
      <c r="Q137" s="42">
        <v>-9999</v>
      </c>
      <c r="R137" s="42">
        <v>-9999</v>
      </c>
      <c r="S137" s="42">
        <v>-9999</v>
      </c>
      <c r="T137" s="42">
        <v>-9999</v>
      </c>
      <c r="U137" s="42">
        <v>-9999</v>
      </c>
      <c r="V137" s="42">
        <v>-9999</v>
      </c>
      <c r="W137" s="42">
        <v>-9999</v>
      </c>
      <c r="X137" s="42">
        <v>-9999</v>
      </c>
      <c r="Y137" s="42">
        <v>-9999</v>
      </c>
      <c r="Z137" s="42">
        <v>-9999</v>
      </c>
      <c r="AA137" s="42">
        <v>-9999</v>
      </c>
      <c r="AB137" s="42">
        <v>-9999</v>
      </c>
      <c r="AC137" s="42">
        <v>-9999</v>
      </c>
      <c r="AD137" s="42">
        <v>-9999</v>
      </c>
      <c r="AE137" s="42">
        <v>-9999</v>
      </c>
      <c r="AF137" s="42">
        <v>-9999</v>
      </c>
      <c r="AG137" s="42">
        <v>-9999</v>
      </c>
      <c r="AH137" s="42">
        <v>-9999</v>
      </c>
      <c r="AI137" s="42">
        <v>-9999</v>
      </c>
      <c r="AJ137" s="42">
        <v>-9999</v>
      </c>
      <c r="AK137" s="42">
        <v>-9999</v>
      </c>
      <c r="AL137" s="42">
        <v>-9999</v>
      </c>
      <c r="AM137" s="42">
        <v>-9999</v>
      </c>
      <c r="AN137" s="42">
        <v>-9999</v>
      </c>
      <c r="AO137" s="42">
        <v>-9999</v>
      </c>
      <c r="AP137" s="42">
        <v>-9999</v>
      </c>
      <c r="AQ137" s="42">
        <v>-9999</v>
      </c>
      <c r="AR137" s="42">
        <v>-9999</v>
      </c>
      <c r="AS137" s="42">
        <v>-9999</v>
      </c>
      <c r="AT137" s="42">
        <v>-9999</v>
      </c>
      <c r="AU137" s="42">
        <v>-9999</v>
      </c>
      <c r="AV137" s="42">
        <v>-9999</v>
      </c>
      <c r="AW137" s="42">
        <v>-9999</v>
      </c>
      <c r="AX137" s="42">
        <v>-9999</v>
      </c>
      <c r="AY137" s="42">
        <v>-9999</v>
      </c>
      <c r="AZ137" s="42">
        <v>-9999</v>
      </c>
      <c r="BA137" s="42">
        <v>-9999</v>
      </c>
      <c r="BB137" s="42">
        <v>-9999</v>
      </c>
      <c r="BC137" s="42">
        <v>-9999</v>
      </c>
      <c r="BD137" s="42">
        <v>-9999</v>
      </c>
      <c r="BE137" s="42">
        <v>-9999</v>
      </c>
      <c r="BF137" s="42">
        <v>-9999</v>
      </c>
      <c r="BG137" s="42">
        <v>-9999</v>
      </c>
      <c r="BH137" s="42">
        <v>-9999</v>
      </c>
      <c r="BI137" s="42">
        <v>-9999</v>
      </c>
      <c r="BJ137" s="42">
        <v>-9999</v>
      </c>
      <c r="BK137" s="42">
        <v>-9999</v>
      </c>
      <c r="BL137" s="42">
        <v>-9999</v>
      </c>
      <c r="BM137" s="42">
        <v>-9999</v>
      </c>
      <c r="BN137" s="42">
        <v>-9999</v>
      </c>
      <c r="BO137" s="42">
        <v>-9999</v>
      </c>
      <c r="BP137" s="42">
        <v>-9999</v>
      </c>
      <c r="BQ137" s="42">
        <v>-9999</v>
      </c>
      <c r="BR137" s="42">
        <v>-9999</v>
      </c>
      <c r="BS137" s="42">
        <v>-9999</v>
      </c>
      <c r="BT137" s="42">
        <v>-9999</v>
      </c>
      <c r="BU137" s="42">
        <v>-9999</v>
      </c>
      <c r="BV137" s="42">
        <v>-9999</v>
      </c>
      <c r="BW137" s="42">
        <v>-9999</v>
      </c>
      <c r="BX137" s="42">
        <v>-9999</v>
      </c>
      <c r="BY137" s="42">
        <v>-9999</v>
      </c>
      <c r="BZ137" s="42">
        <v>-9999</v>
      </c>
      <c r="CA137" s="42">
        <v>-9999</v>
      </c>
      <c r="CB137" s="42">
        <v>-9999</v>
      </c>
      <c r="CC137" s="42">
        <v>-9999</v>
      </c>
      <c r="CD137" s="63">
        <v>-9999</v>
      </c>
      <c r="CE137" s="60">
        <v>-9999</v>
      </c>
      <c r="CF137" s="42">
        <v>-9999</v>
      </c>
      <c r="CG137" s="42">
        <v>-9999</v>
      </c>
      <c r="CH137" s="61">
        <v>-9999</v>
      </c>
      <c r="CI137" s="60">
        <v>-9999</v>
      </c>
      <c r="CJ137" s="42">
        <v>-9999</v>
      </c>
      <c r="CK137" s="42">
        <v>-9999</v>
      </c>
      <c r="CL137" s="62">
        <v>-9999</v>
      </c>
      <c r="CM137" s="60">
        <v>-9999</v>
      </c>
      <c r="CN137" s="42">
        <v>-9999</v>
      </c>
      <c r="CO137" s="42">
        <v>-9999</v>
      </c>
      <c r="CP137" s="62">
        <v>-9999</v>
      </c>
      <c r="CQ137" s="60">
        <v>-9999</v>
      </c>
      <c r="CR137" s="42">
        <v>-9999</v>
      </c>
      <c r="CS137" s="42">
        <v>-9999</v>
      </c>
      <c r="CT137" s="8">
        <v>2767</v>
      </c>
      <c r="CU137" s="8">
        <v>6.970267835203531</v>
      </c>
      <c r="CV137" s="8">
        <v>5.1473100000000001</v>
      </c>
      <c r="CW137" s="8">
        <v>5375.6233838645812</v>
      </c>
      <c r="CX137" s="25">
        <f t="shared" si="182"/>
        <v>5375.6233838645812</v>
      </c>
      <c r="CY137" s="25">
        <f t="shared" si="138"/>
        <v>6015.217391304348</v>
      </c>
      <c r="CZ137" s="60">
        <v>-9999</v>
      </c>
      <c r="DA137" s="43">
        <v>2.4700000000000002</v>
      </c>
      <c r="DB137" s="41">
        <f t="shared" si="139"/>
        <v>132.77789758145516</v>
      </c>
      <c r="DC137" s="41">
        <v>67.400000000000006</v>
      </c>
      <c r="DD137" s="41">
        <v>1114</v>
      </c>
      <c r="DE137" s="41">
        <f t="shared" si="133"/>
        <v>60.502692998204665</v>
      </c>
      <c r="DF137" s="41">
        <v>0</v>
      </c>
      <c r="DG137" s="41">
        <v>0.82170256410256404</v>
      </c>
      <c r="DH137" s="41">
        <v>0.58915384615384603</v>
      </c>
      <c r="DI137" s="41">
        <v>0.4919205128205128</v>
      </c>
      <c r="DJ137" s="41">
        <v>0.78657435897435857</v>
      </c>
      <c r="DK137" s="41">
        <v>0.50836153846153842</v>
      </c>
      <c r="DL137" s="41">
        <v>0.31787692307692311</v>
      </c>
      <c r="DM137" s="41">
        <v>0.23590133333333327</v>
      </c>
      <c r="DN137" s="41">
        <v>0.21513938461538459</v>
      </c>
      <c r="DO137" s="41">
        <v>0.25058110256410249</v>
      </c>
      <c r="DP137" s="41">
        <v>0.2299626666666667</v>
      </c>
      <c r="DQ137" s="41">
        <v>7.4440794871794863E-2</v>
      </c>
      <c r="DR137" s="41">
        <v>9.0031307692307688E-2</v>
      </c>
      <c r="DS137" s="41">
        <v>0.16430215384615385</v>
      </c>
      <c r="DT137" s="41">
        <v>0.44158064102564099</v>
      </c>
      <c r="DU137" s="41">
        <v>0.42377805128205137</v>
      </c>
      <c r="DV137" s="41">
        <v>0.19048461538461536</v>
      </c>
      <c r="DW137" s="41">
        <v>0.61904094871794857</v>
      </c>
      <c r="DX137" s="41">
        <v>0.54965328205128228</v>
      </c>
      <c r="DY137" s="41">
        <v>0.65429510256410262</v>
      </c>
      <c r="DZ137" s="41">
        <v>0.69798928205128186</v>
      </c>
      <c r="EA137" s="41">
        <v>0.70224074358974342</v>
      </c>
      <c r="EB137" s="41">
        <v>0.73912871794871771</v>
      </c>
      <c r="EC137" s="41">
        <v>19.697435897435891</v>
      </c>
      <c r="ED137" s="41">
        <v>23.708461538461535</v>
      </c>
      <c r="EE137" s="41">
        <v>23.911282051282058</v>
      </c>
      <c r="EF137" s="41">
        <v>25.086666666666666</v>
      </c>
      <c r="EG137" s="41">
        <f t="shared" si="140"/>
        <v>4.2138461538461662</v>
      </c>
      <c r="EH137" s="41">
        <v>36.657435897435903</v>
      </c>
      <c r="EI137" s="42">
        <f t="shared" si="141"/>
        <v>93.109887179487188</v>
      </c>
      <c r="EJ137" s="4">
        <v>105</v>
      </c>
      <c r="EK137" s="40">
        <f t="shared" si="142"/>
        <v>11.890112820512812</v>
      </c>
      <c r="EL137" s="41">
        <v>0.76093947368421055</v>
      </c>
      <c r="EM137" s="41">
        <v>0.53376578947368425</v>
      </c>
      <c r="EN137" s="41">
        <v>0.42518421052631578</v>
      </c>
      <c r="EO137" s="41">
        <v>0.72465526315789486</v>
      </c>
      <c r="EP137" s="41">
        <v>0.44654210526315785</v>
      </c>
      <c r="EQ137" s="41">
        <v>0.27930526315789478</v>
      </c>
      <c r="ER137" s="41">
        <v>0.26108094736842113</v>
      </c>
      <c r="ES137" s="41">
        <v>0.23812897368421049</v>
      </c>
      <c r="ET137" s="41">
        <v>0.28307089473684216</v>
      </c>
      <c r="EU137" s="41">
        <v>0.26033318421052626</v>
      </c>
      <c r="EV137" s="41">
        <v>9.0126052631578954E-2</v>
      </c>
      <c r="EW137" s="41">
        <v>0.1136390263157895</v>
      </c>
      <c r="EX137" s="41">
        <v>0.17515539473684208</v>
      </c>
      <c r="EY137" s="41">
        <v>0.46295863157894734</v>
      </c>
      <c r="EZ137" s="41">
        <v>0.44345128947368417</v>
      </c>
      <c r="FA137" s="41">
        <v>0.16723684210526316</v>
      </c>
      <c r="FB137" s="41">
        <v>0.7103066578947369</v>
      </c>
      <c r="FC137" s="41">
        <v>0.62789726315789474</v>
      </c>
      <c r="FD137" s="41">
        <v>0.61959894736842114</v>
      </c>
      <c r="FE137" s="41">
        <v>0.67594057894736848</v>
      </c>
      <c r="FF137" s="41">
        <v>0.67584628947368419</v>
      </c>
      <c r="FG137" s="41">
        <v>0.7235451315789474</v>
      </c>
      <c r="FH137" s="41">
        <v>21.501052631578936</v>
      </c>
      <c r="FI137" s="41">
        <v>25.888947368421054</v>
      </c>
      <c r="FJ137" s="41">
        <v>23.184210526315788</v>
      </c>
      <c r="FK137" s="41">
        <v>24.263684210526321</v>
      </c>
      <c r="FL137" s="41">
        <f t="shared" si="143"/>
        <v>1.6831578947368513</v>
      </c>
      <c r="FM137" s="41">
        <v>38.547631578947367</v>
      </c>
      <c r="FN137" s="40">
        <f t="shared" si="144"/>
        <v>97.910984210526308</v>
      </c>
      <c r="FO137" s="4">
        <v>105</v>
      </c>
      <c r="FP137" s="40">
        <f t="shared" si="145"/>
        <v>7.0890157894736916</v>
      </c>
      <c r="FQ137" s="41">
        <v>0.77308627450980416</v>
      </c>
      <c r="FR137" s="41">
        <v>0.52806862745098049</v>
      </c>
      <c r="FS137" s="41">
        <v>0.38990196078431377</v>
      </c>
      <c r="FT137" s="41">
        <v>0.73997254901960752</v>
      </c>
      <c r="FU137" s="41">
        <v>0.41318039215686292</v>
      </c>
      <c r="FV137" s="41">
        <v>0.26857058823529417</v>
      </c>
      <c r="FW137" s="41">
        <v>0.30464237254901955</v>
      </c>
      <c r="FX137" s="41">
        <v>0.2849128039215687</v>
      </c>
      <c r="FY137" s="41">
        <v>0.33016117647058829</v>
      </c>
      <c r="FZ137" s="41">
        <v>0.31061982352941181</v>
      </c>
      <c r="GA137" s="41">
        <v>0.12415527450980396</v>
      </c>
      <c r="GB137" s="41">
        <v>0.1519120784313725</v>
      </c>
      <c r="GC137" s="41">
        <v>0.18802560784313718</v>
      </c>
      <c r="GD137" s="41">
        <v>0.4842960392156862</v>
      </c>
      <c r="GE137" s="41">
        <v>0.46745858823529429</v>
      </c>
      <c r="GF137" s="41">
        <v>0.14460980392156864</v>
      </c>
      <c r="GG137" s="41">
        <v>0.89049854901960779</v>
      </c>
      <c r="GH137" s="41">
        <v>0.80816707843137225</v>
      </c>
      <c r="GI137" s="41">
        <v>0.57133449019607851</v>
      </c>
      <c r="GJ137" s="41">
        <v>0.62813613725490203</v>
      </c>
      <c r="GK137" s="41">
        <v>0.63861960784313743</v>
      </c>
      <c r="GL137" s="41">
        <v>0.68610472549019619</v>
      </c>
      <c r="GM137" s="41">
        <v>19.70882352941177</v>
      </c>
      <c r="GN137" s="41">
        <v>23.446666666666662</v>
      </c>
      <c r="GO137" s="41">
        <v>24.252549019607841</v>
      </c>
      <c r="GP137" s="41">
        <v>24.946862745098038</v>
      </c>
      <c r="GQ137" s="41">
        <f t="shared" si="146"/>
        <v>4.5437254901960706</v>
      </c>
      <c r="GR137" s="40">
        <v>38.58176470588235</v>
      </c>
      <c r="GS137" s="40">
        <f t="shared" si="147"/>
        <v>97.997682352941169</v>
      </c>
      <c r="GT137" s="4">
        <v>104</v>
      </c>
      <c r="GU137" s="41">
        <f t="shared" si="148"/>
        <v>6.0023176470588311</v>
      </c>
      <c r="GV137" s="41">
        <v>0.8037545454545455</v>
      </c>
      <c r="GW137" s="41">
        <v>0.52369999999999994</v>
      </c>
      <c r="GX137" s="41">
        <v>0.34977499999999995</v>
      </c>
      <c r="GY137" s="41">
        <v>0.76722954545454525</v>
      </c>
      <c r="GZ137" s="41">
        <v>0.38016136363636366</v>
      </c>
      <c r="HA137" s="41">
        <v>0.25553863636363633</v>
      </c>
      <c r="HB137" s="41">
        <v>0.35936793181818188</v>
      </c>
      <c r="HC137" s="41">
        <v>0.33903259090909083</v>
      </c>
      <c r="HD137" s="41">
        <v>0.3949128409090909</v>
      </c>
      <c r="HE137" s="41">
        <v>0.37516606818181814</v>
      </c>
      <c r="HF137" s="41">
        <v>0.16131872727272734</v>
      </c>
      <c r="HG137" s="41">
        <v>0.20140911363636363</v>
      </c>
      <c r="HH137" s="41">
        <v>0.21082806818181821</v>
      </c>
      <c r="HI137" s="41">
        <v>0.51771006818181819</v>
      </c>
      <c r="HJ137" s="41">
        <v>0.50050595454545455</v>
      </c>
      <c r="HK137" s="41">
        <v>0.12462272727272726</v>
      </c>
      <c r="HL137" s="41">
        <v>1.1415954090909091</v>
      </c>
      <c r="HM137" s="41">
        <v>1.0435945681818179</v>
      </c>
      <c r="HN137" s="41">
        <v>0.53673806818181835</v>
      </c>
      <c r="HO137" s="41">
        <v>0.59638090909090913</v>
      </c>
      <c r="HP137" s="41">
        <v>0.61698743181818172</v>
      </c>
      <c r="HQ137" s="41">
        <v>0.66595652272727279</v>
      </c>
      <c r="HR137" s="41">
        <v>15.162272727272722</v>
      </c>
      <c r="HS137" s="41">
        <v>19.297272727272727</v>
      </c>
      <c r="HT137" s="41">
        <v>19.922272727272734</v>
      </c>
      <c r="HU137" s="41">
        <v>20.683863636363636</v>
      </c>
      <c r="HV137" s="41">
        <f t="shared" si="149"/>
        <v>4.7600000000000122</v>
      </c>
      <c r="HW137" s="41">
        <v>38.193863636363645</v>
      </c>
      <c r="HX137" s="41">
        <f t="shared" si="150"/>
        <v>97.012413636363661</v>
      </c>
      <c r="HY137" s="4">
        <v>106</v>
      </c>
      <c r="HZ137" s="40">
        <f t="shared" si="151"/>
        <v>8.9875863636363391</v>
      </c>
      <c r="IA137" s="41">
        <v>0.74609393939393975</v>
      </c>
      <c r="IB137" s="41">
        <v>0.42877272727272703</v>
      </c>
      <c r="IC137" s="41">
        <v>0.24273484848484853</v>
      </c>
      <c r="ID137" s="41">
        <v>0.68974090909090913</v>
      </c>
      <c r="IE137" s="41">
        <v>0.28321818181818176</v>
      </c>
      <c r="IF137" s="41">
        <v>0.18890606060606061</v>
      </c>
      <c r="IG137" s="41">
        <v>0.45130116666666681</v>
      </c>
      <c r="IH137" s="41">
        <v>0.41975474242424232</v>
      </c>
      <c r="II137" s="41">
        <v>0.51020900000000013</v>
      </c>
      <c r="IJ137" s="41">
        <v>0.48067163636363625</v>
      </c>
      <c r="IK137" s="41">
        <v>0.2077080909090909</v>
      </c>
      <c r="IL137" s="41">
        <v>0.28001774242424249</v>
      </c>
      <c r="IM137" s="41">
        <v>0.26968556060606053</v>
      </c>
      <c r="IN137" s="41">
        <v>0.59594957575757579</v>
      </c>
      <c r="IO137" s="41">
        <v>0.57008921212121222</v>
      </c>
      <c r="IP137" s="41">
        <v>9.431212121212125E-2</v>
      </c>
      <c r="IQ137" s="41">
        <v>1.6799518333333339</v>
      </c>
      <c r="IR137" s="41">
        <v>1.4752039090909095</v>
      </c>
      <c r="IS137" s="41">
        <v>0.53071622727272727</v>
      </c>
      <c r="IT137" s="41">
        <v>0.60549256060606083</v>
      </c>
      <c r="IU137" s="41">
        <v>0.63002975757575763</v>
      </c>
      <c r="IV137" s="41">
        <v>0.68859489393939377</v>
      </c>
      <c r="IW137" s="41">
        <v>18.573484848484828</v>
      </c>
      <c r="IX137" s="41">
        <v>19.521060606060608</v>
      </c>
      <c r="IY137" s="41">
        <v>19.94681818181818</v>
      </c>
      <c r="IZ137" s="41">
        <v>20.530454545454546</v>
      </c>
      <c r="JA137" s="41">
        <f t="shared" si="152"/>
        <v>1.3733333333333526</v>
      </c>
      <c r="JB137" s="41">
        <v>40.817727272727268</v>
      </c>
      <c r="JC137" s="41">
        <f t="shared" si="153"/>
        <v>103.67702727272726</v>
      </c>
      <c r="JD137" s="41">
        <v>112</v>
      </c>
      <c r="JE137" s="41">
        <f t="shared" si="154"/>
        <v>8.3229727272727416</v>
      </c>
      <c r="JF137" s="41">
        <v>0.68070444444444456</v>
      </c>
      <c r="JG137" s="41">
        <v>0.35016888888888886</v>
      </c>
      <c r="JH137" s="41">
        <v>0.16759555555555555</v>
      </c>
      <c r="JI137" s="41">
        <v>0.61856222222222224</v>
      </c>
      <c r="JJ137" s="41">
        <v>0.20409333333333338</v>
      </c>
      <c r="JK137" s="41">
        <v>0.14415555555555556</v>
      </c>
      <c r="JL137" s="41">
        <v>0.54080062222222225</v>
      </c>
      <c r="JM137" s="41">
        <v>0.50610537777777775</v>
      </c>
      <c r="JN137" s="41">
        <v>0.60643168888888899</v>
      </c>
      <c r="JO137" s="41">
        <v>0.57538148888888885</v>
      </c>
      <c r="JP137" s="41">
        <v>0.26713780000000004</v>
      </c>
      <c r="JQ137" s="41">
        <v>0.35742153333333332</v>
      </c>
      <c r="JR137" s="41">
        <v>0.32040424444444449</v>
      </c>
      <c r="JS137" s="41">
        <v>0.65047988888888897</v>
      </c>
      <c r="JT137" s="41">
        <v>0.62201417777777768</v>
      </c>
      <c r="JU137" s="41">
        <v>5.9937777777777777E-2</v>
      </c>
      <c r="JV137" s="41">
        <v>2.4079421777777772</v>
      </c>
      <c r="JW137" s="41">
        <v>2.0966056222222229</v>
      </c>
      <c r="JX137" s="41">
        <v>0.52934595555555541</v>
      </c>
      <c r="JY137" s="41">
        <v>0.59787908888888908</v>
      </c>
      <c r="JZ137" s="41">
        <v>0.64274188888888883</v>
      </c>
      <c r="KA137" s="41">
        <v>0.69388822222222224</v>
      </c>
      <c r="KB137" s="41">
        <v>22.841111111111125</v>
      </c>
      <c r="KC137" s="41">
        <v>19.84911111111111</v>
      </c>
      <c r="KD137" s="41">
        <v>20.609999999999992</v>
      </c>
      <c r="KE137" s="41">
        <v>20.630222222222226</v>
      </c>
      <c r="KF137" s="41">
        <f t="shared" si="155"/>
        <v>-2.231111111111133</v>
      </c>
      <c r="KG137" s="41">
        <v>42.857333333333322</v>
      </c>
      <c r="KH137" s="41">
        <f t="shared" si="156"/>
        <v>108.85762666666665</v>
      </c>
      <c r="KI137" s="41">
        <v>120</v>
      </c>
      <c r="KJ137" s="41">
        <f t="shared" si="157"/>
        <v>11.142373333333353</v>
      </c>
      <c r="KK137" s="41">
        <v>0.41099210526315788</v>
      </c>
      <c r="KL137" s="41">
        <v>0.18983421052631574</v>
      </c>
      <c r="KM137" s="41">
        <v>7.2526315789473661E-2</v>
      </c>
      <c r="KN137" s="41">
        <v>0.37242105263157887</v>
      </c>
      <c r="KO137" s="41">
        <v>9.6481578947368418E-2</v>
      </c>
      <c r="KP137" s="41">
        <v>7.2289473684210528E-2</v>
      </c>
      <c r="KQ137" s="41">
        <v>0.62002460526315784</v>
      </c>
      <c r="KR137" s="41">
        <v>0.58911152631578956</v>
      </c>
      <c r="KS137" s="41">
        <v>0.70001334210526311</v>
      </c>
      <c r="KT137" s="41">
        <v>0.6740035789473684</v>
      </c>
      <c r="KU137" s="41">
        <v>0.32759071052631578</v>
      </c>
      <c r="KV137" s="41">
        <v>0.44867873684210524</v>
      </c>
      <c r="KW137" s="41">
        <v>0.36738202631578948</v>
      </c>
      <c r="KX137" s="41">
        <v>0.70045639473684207</v>
      </c>
      <c r="KY137" s="41">
        <v>0.67460792105263157</v>
      </c>
      <c r="KZ137" s="41">
        <v>2.4192105263157893E-2</v>
      </c>
      <c r="LA137" s="41">
        <v>3.3129521842105261</v>
      </c>
      <c r="LB137" s="41">
        <v>2.9067653421052633</v>
      </c>
      <c r="LC137" s="41">
        <v>0.52476557894736842</v>
      </c>
      <c r="LD137" s="41">
        <v>0.59392678947368438</v>
      </c>
      <c r="LE137" s="41">
        <v>0.65159857894736861</v>
      </c>
      <c r="LF137" s="41">
        <v>0.70203092105263176</v>
      </c>
      <c r="LG137" s="41">
        <v>19.604210526315804</v>
      </c>
      <c r="LH137" s="41">
        <v>16.782368421052624</v>
      </c>
      <c r="LI137" s="41">
        <v>17.167894736842111</v>
      </c>
      <c r="LJ137" s="41">
        <v>16.890526315789476</v>
      </c>
      <c r="LK137" s="41">
        <f t="shared" si="158"/>
        <v>-2.4363157894736922</v>
      </c>
      <c r="LL137" s="41">
        <v>55.550000000000011</v>
      </c>
      <c r="LM137" s="41">
        <f t="shared" si="159"/>
        <v>141.09700000000004</v>
      </c>
      <c r="LN137" s="41">
        <v>150</v>
      </c>
      <c r="LO137" s="41">
        <f t="shared" si="160"/>
        <v>8.9029999999999632</v>
      </c>
      <c r="LP137" s="41">
        <v>0.42450857142857146</v>
      </c>
      <c r="LQ137" s="41">
        <v>0.1704542857142857</v>
      </c>
      <c r="LR137" s="41">
        <v>4.7142857142857139E-2</v>
      </c>
      <c r="LS137" s="41">
        <v>0.37950571428571428</v>
      </c>
      <c r="LT137" s="41">
        <v>7.3991428571428555E-2</v>
      </c>
      <c r="LU137" s="41">
        <v>6.1851428571428557E-2</v>
      </c>
      <c r="LV137" s="41">
        <v>0.70337977142857144</v>
      </c>
      <c r="LW137" s="41">
        <v>0.67381434285714292</v>
      </c>
      <c r="LX137" s="41">
        <v>0.80030079999999992</v>
      </c>
      <c r="LY137" s="41">
        <v>0.77940722857142852</v>
      </c>
      <c r="LZ137" s="41">
        <v>0.39597491428571424</v>
      </c>
      <c r="MA137" s="41">
        <v>0.56928442857142858</v>
      </c>
      <c r="MB137" s="41">
        <v>0.42666688571428574</v>
      </c>
      <c r="MC137" s="41">
        <v>0.74561797142857134</v>
      </c>
      <c r="MD137" s="41">
        <v>0.71966842857142854</v>
      </c>
      <c r="ME137" s="41">
        <v>1.2140000000000001E-2</v>
      </c>
      <c r="MF137" s="41">
        <v>4.8217927714285711</v>
      </c>
      <c r="MG137" s="41">
        <v>4.208935771428572</v>
      </c>
      <c r="MH137" s="41">
        <v>0.53306222857142849</v>
      </c>
      <c r="MI137" s="41">
        <v>0.60777059999999994</v>
      </c>
      <c r="MJ137" s="41">
        <v>0.67222068571428584</v>
      </c>
      <c r="MK137" s="41">
        <v>0.72439834285714311</v>
      </c>
      <c r="ML137" s="41">
        <v>21.266857142857134</v>
      </c>
      <c r="MM137" s="41">
        <v>18.604571428571425</v>
      </c>
      <c r="MN137" s="41">
        <v>18.911428571428569</v>
      </c>
      <c r="MO137" s="41">
        <v>18.717714285714283</v>
      </c>
      <c r="MP137" s="41">
        <f t="shared" si="161"/>
        <v>-2.3554285714285648</v>
      </c>
      <c r="MQ137" s="41">
        <v>58.153999999999982</v>
      </c>
      <c r="MR137" s="41">
        <f t="shared" si="162"/>
        <v>147.71115999999995</v>
      </c>
      <c r="MS137" s="41">
        <v>150</v>
      </c>
      <c r="MT137" s="41">
        <f t="shared" si="163"/>
        <v>2.2888400000000502</v>
      </c>
      <c r="MU137" s="41">
        <v>0.38477241379310345</v>
      </c>
      <c r="MV137" s="41">
        <v>0.15063448275862071</v>
      </c>
      <c r="MW137" s="41">
        <v>4.0534482758620684E-2</v>
      </c>
      <c r="MX137" s="41">
        <v>0.3412379310344828</v>
      </c>
      <c r="MY137" s="41">
        <v>6.3110344827586207E-2</v>
      </c>
      <c r="MZ137" s="41">
        <v>5.0444827586206893E-2</v>
      </c>
      <c r="NA137" s="41">
        <v>0.71740834482758609</v>
      </c>
      <c r="NB137" s="41">
        <v>0.68748458620689668</v>
      </c>
      <c r="NC137" s="41">
        <v>0.80931548275862064</v>
      </c>
      <c r="ND137" s="41">
        <v>0.78784444827586209</v>
      </c>
      <c r="NE137" s="41">
        <v>0.41086141379310348</v>
      </c>
      <c r="NF137" s="41">
        <v>0.5785356551724139</v>
      </c>
      <c r="NG137" s="41">
        <v>0.43615468965517235</v>
      </c>
      <c r="NH137" s="41">
        <v>0.76755420689655185</v>
      </c>
      <c r="NI137" s="41">
        <v>0.74207586206896559</v>
      </c>
      <c r="NJ137" s="41">
        <v>1.266551724137931E-2</v>
      </c>
      <c r="NK137" s="41">
        <v>5.1864586551724141</v>
      </c>
      <c r="NL137" s="41">
        <v>4.4897228275862062</v>
      </c>
      <c r="NM137" s="41">
        <v>0.53903424137931022</v>
      </c>
      <c r="NN137" s="41">
        <v>0.60801786206896546</v>
      </c>
      <c r="NO137" s="41">
        <v>0.67824248275862076</v>
      </c>
      <c r="NP137" s="41">
        <v>0.72638555172413788</v>
      </c>
      <c r="NQ137" s="41">
        <v>23.622758620689648</v>
      </c>
      <c r="NR137" s="41">
        <v>20.296896551724142</v>
      </c>
      <c r="NS137" s="41">
        <v>20.808620689655172</v>
      </c>
      <c r="NT137" s="41">
        <v>21.80448275862069</v>
      </c>
      <c r="NU137" s="41">
        <f t="shared" si="164"/>
        <v>-2.8141379310344767</v>
      </c>
      <c r="NV137" s="41">
        <v>75.962413793103465</v>
      </c>
      <c r="NW137" s="41">
        <f t="shared" si="165"/>
        <v>192.94453103448279</v>
      </c>
      <c r="NX137" s="41">
        <v>174</v>
      </c>
      <c r="NY137" s="41">
        <f t="shared" si="166"/>
        <v>-18.944531034482793</v>
      </c>
      <c r="NZ137" s="41">
        <v>0.34140227272727269</v>
      </c>
      <c r="OA137" s="41">
        <v>0.14107954545454549</v>
      </c>
      <c r="OB137" s="41">
        <v>3.5329545454545461E-2</v>
      </c>
      <c r="OC137" s="41">
        <v>0.31081363636363651</v>
      </c>
      <c r="OD137" s="41">
        <v>5.7027272727272725E-2</v>
      </c>
      <c r="OE137" s="41">
        <v>4.5109090909090918E-2</v>
      </c>
      <c r="OF137" s="41">
        <v>0.71319031818181822</v>
      </c>
      <c r="OG137" s="41">
        <v>0.68962161363636365</v>
      </c>
      <c r="OH137" s="41">
        <v>0.81195338636363623</v>
      </c>
      <c r="OI137" s="41">
        <v>0.79546793181818209</v>
      </c>
      <c r="OJ137" s="41">
        <v>0.424736</v>
      </c>
      <c r="OK137" s="41">
        <v>0.59882263636363631</v>
      </c>
      <c r="OL137" s="41">
        <v>0.41450959090909101</v>
      </c>
      <c r="OM137" s="41">
        <v>0.76602622727272707</v>
      </c>
      <c r="ON137" s="41">
        <v>0.74613293181818185</v>
      </c>
      <c r="OO137" s="41">
        <v>1.1918181818181817E-2</v>
      </c>
      <c r="OP137" s="41">
        <v>5.0506175909090905</v>
      </c>
      <c r="OQ137" s="41">
        <v>4.5082358863636358</v>
      </c>
      <c r="OR137" s="41">
        <v>0.51057586363636376</v>
      </c>
      <c r="OS137" s="41">
        <v>0.58136904545454526</v>
      </c>
      <c r="OT137" s="41">
        <v>0.65311286363636378</v>
      </c>
      <c r="OU137" s="41">
        <v>0.70329402272727271</v>
      </c>
      <c r="OV137" s="41">
        <v>14.82</v>
      </c>
      <c r="OW137" s="41">
        <v>12.550454545454546</v>
      </c>
      <c r="OX137" s="41">
        <v>12.72681818181818</v>
      </c>
      <c r="OY137" s="41">
        <v>13.031590909090911</v>
      </c>
      <c r="OZ137" s="41">
        <f t="shared" si="167"/>
        <v>-2.0931818181818205</v>
      </c>
      <c r="PA137" s="41">
        <v>40.336363636363643</v>
      </c>
      <c r="PB137" s="41">
        <f t="shared" si="168"/>
        <v>102.45436363636365</v>
      </c>
      <c r="PC137" s="41">
        <v>184</v>
      </c>
      <c r="PD137" s="41">
        <f t="shared" si="169"/>
        <v>81.545636363636348</v>
      </c>
      <c r="PE137" s="41">
        <v>0.36960634920634916</v>
      </c>
      <c r="PF137" s="41">
        <v>0.12335079365079364</v>
      </c>
      <c r="PG137" s="41">
        <v>4.8222222222222229E-2</v>
      </c>
      <c r="PH137" s="41">
        <v>0.32379682539682536</v>
      </c>
      <c r="PI137" s="41">
        <v>6.2349206349206356E-2</v>
      </c>
      <c r="PJ137" s="41">
        <v>5.447301587301584E-2</v>
      </c>
      <c r="PK137" s="41">
        <v>0.71073169841269845</v>
      </c>
      <c r="PL137" s="41">
        <v>0.67631080952380962</v>
      </c>
      <c r="PM137" s="41">
        <v>0.76994544444444468</v>
      </c>
      <c r="PN137" s="41">
        <v>0.74150247619047627</v>
      </c>
      <c r="PO137" s="41">
        <v>0.32848482539682528</v>
      </c>
      <c r="PP137" s="41">
        <v>0.44054911111111111</v>
      </c>
      <c r="PQ137" s="41">
        <v>0.49933023809523802</v>
      </c>
      <c r="PR137" s="41">
        <v>0.74303866666666674</v>
      </c>
      <c r="PS137" s="41">
        <v>0.7118811111111113</v>
      </c>
      <c r="PT137" s="41">
        <v>7.8761904761904759E-3</v>
      </c>
      <c r="PU137" s="41">
        <v>4.9730402380952388</v>
      </c>
      <c r="PV137" s="41">
        <v>4.2343175396825403</v>
      </c>
      <c r="PW137" s="41">
        <v>0.64949434920634941</v>
      </c>
      <c r="PX137" s="41">
        <v>0.70349053968253961</v>
      </c>
      <c r="PY137" s="41">
        <v>0.76598692063492047</v>
      </c>
      <c r="PZ137" s="41">
        <v>0.80203661904761891</v>
      </c>
      <c r="QA137" s="41">
        <v>23.111587301587317</v>
      </c>
      <c r="QB137" s="41">
        <v>19.545396825396821</v>
      </c>
      <c r="QC137" s="41">
        <v>19.658412698412707</v>
      </c>
      <c r="QD137" s="41">
        <v>19.426984126984138</v>
      </c>
      <c r="QE137" s="41">
        <f t="shared" si="170"/>
        <v>-3.4531746031746096</v>
      </c>
      <c r="QF137" s="41">
        <v>70.572063492063435</v>
      </c>
      <c r="QG137" s="41">
        <f t="shared" si="171"/>
        <v>179.25304126984113</v>
      </c>
      <c r="QH137" s="41">
        <v>185</v>
      </c>
      <c r="QI137" s="41">
        <f t="shared" si="172"/>
        <v>5.746958730158866</v>
      </c>
      <c r="QJ137" s="41">
        <v>0.33122972972972969</v>
      </c>
      <c r="QK137" s="41">
        <v>0.15315675675675672</v>
      </c>
      <c r="QL137" s="41">
        <v>5.8737837837837856E-2</v>
      </c>
      <c r="QM137" s="41">
        <v>0.22885135135135137</v>
      </c>
      <c r="QN137" s="41">
        <v>6.0945945945945941E-2</v>
      </c>
      <c r="QO137" s="41">
        <v>5.8940540540540529E-2</v>
      </c>
      <c r="QP137" s="41">
        <v>0.6890421621621623</v>
      </c>
      <c r="QQ137" s="41">
        <v>0.57947381081081084</v>
      </c>
      <c r="QR137" s="41">
        <v>0.69911513513513501</v>
      </c>
      <c r="QS137" s="41">
        <v>0.59183718918918926</v>
      </c>
      <c r="QT137" s="41">
        <v>0.43080216216216216</v>
      </c>
      <c r="QU137" s="41">
        <v>0.44630386486486484</v>
      </c>
      <c r="QV137" s="41">
        <v>0.36775508108108107</v>
      </c>
      <c r="QW137" s="41">
        <v>0.69809194594594604</v>
      </c>
      <c r="QX137" s="41">
        <v>0.59081210810810803</v>
      </c>
      <c r="QY137" s="41">
        <v>2.0054054054054055E-3</v>
      </c>
      <c r="QZ137" s="41">
        <v>4.4673924594594601</v>
      </c>
      <c r="RA137" s="41">
        <v>2.7777077027027031</v>
      </c>
      <c r="RB137" s="41">
        <v>0.52755918918918909</v>
      </c>
      <c r="RC137" s="41">
        <v>0.53360240540540538</v>
      </c>
      <c r="RD137" s="41">
        <v>0.65398956756756754</v>
      </c>
      <c r="RE137" s="41">
        <v>0.65859472972972977</v>
      </c>
      <c r="RF137" s="41">
        <v>25.418648648648645</v>
      </c>
      <c r="RG137" s="41">
        <v>23.152432432432434</v>
      </c>
      <c r="RH137" s="41">
        <v>23.188108108108111</v>
      </c>
      <c r="RI137" s="41">
        <v>23.128108108108112</v>
      </c>
      <c r="RJ137" s="41">
        <f t="shared" si="173"/>
        <v>-2.2305405405405345</v>
      </c>
      <c r="RK137" s="41">
        <v>60.76459459459462</v>
      </c>
      <c r="RL137" s="41">
        <f t="shared" si="174"/>
        <v>154.34207027027034</v>
      </c>
      <c r="RM137" s="41">
        <v>197</v>
      </c>
      <c r="RN137" s="41">
        <f t="shared" si="175"/>
        <v>42.657929729729659</v>
      </c>
      <c r="RO137" s="41">
        <v>0.314834375</v>
      </c>
      <c r="RP137" s="41">
        <v>0.11044374999999999</v>
      </c>
      <c r="RQ137" s="41">
        <v>4.6328124999999998E-2</v>
      </c>
      <c r="RR137" s="41">
        <v>0.21437499999999998</v>
      </c>
      <c r="RS137" s="41">
        <v>5.6931249999999989E-2</v>
      </c>
      <c r="RT137" s="41">
        <v>5.137812499999999E-2</v>
      </c>
      <c r="RU137" s="41">
        <v>0.69337640625000019</v>
      </c>
      <c r="RV137" s="41">
        <v>0.58068940624999998</v>
      </c>
      <c r="RW137" s="41">
        <v>0.74349021874999988</v>
      </c>
      <c r="RX137" s="41">
        <v>0.64462453125000008</v>
      </c>
      <c r="RY137" s="41">
        <v>0.31977374999999991</v>
      </c>
      <c r="RZ137" s="41">
        <v>0.40869140625</v>
      </c>
      <c r="SA137" s="41">
        <v>0.48059706250000006</v>
      </c>
      <c r="SB137" s="41">
        <v>0.71904115624999998</v>
      </c>
      <c r="SC137" s="41">
        <v>0.61319018749999987</v>
      </c>
      <c r="SD137" s="41">
        <v>5.5531249999999999E-3</v>
      </c>
      <c r="SE137" s="41">
        <v>4.575430718749999</v>
      </c>
      <c r="SF137" s="41">
        <v>2.7880176875</v>
      </c>
      <c r="SG137" s="41">
        <v>0.64685618749999996</v>
      </c>
      <c r="SH137" s="41">
        <v>0.69285381250000011</v>
      </c>
      <c r="SI137" s="41">
        <v>0.76075121874999996</v>
      </c>
      <c r="SJ137" s="41">
        <v>0.79205556249999998</v>
      </c>
      <c r="SK137" s="41">
        <v>27.483750000000001</v>
      </c>
      <c r="SL137" s="41">
        <v>23.948750000000004</v>
      </c>
      <c r="SM137" s="41">
        <v>24.269374999999997</v>
      </c>
      <c r="SN137" s="41">
        <v>24.639999999999997</v>
      </c>
      <c r="SO137" s="41">
        <f t="shared" si="176"/>
        <v>-3.214375000000004</v>
      </c>
      <c r="SP137" s="42">
        <v>70.1640625</v>
      </c>
      <c r="SQ137" s="42">
        <f t="shared" si="177"/>
        <v>178.21671875000001</v>
      </c>
      <c r="SR137" s="42">
        <v>202.5</v>
      </c>
      <c r="SS137" s="42">
        <f t="shared" si="178"/>
        <v>24.283281249999987</v>
      </c>
      <c r="ST137" s="41">
        <v>0.29307619047619049</v>
      </c>
      <c r="SU137" s="41">
        <v>0.11750476190476193</v>
      </c>
      <c r="SV137" s="41">
        <v>6.0630952380952369E-2</v>
      </c>
      <c r="SW137" s="41">
        <v>0.20916666666666667</v>
      </c>
      <c r="SX137" s="41">
        <v>6.62547619047619E-2</v>
      </c>
      <c r="SY137" s="41">
        <v>5.4326190476190486E-2</v>
      </c>
      <c r="SZ137" s="41">
        <v>0.63081964285714298</v>
      </c>
      <c r="TA137" s="41">
        <v>0.51914592857142849</v>
      </c>
      <c r="TB137" s="41">
        <v>0.65732938095238069</v>
      </c>
      <c r="TC137" s="41">
        <v>0.55000921428571437</v>
      </c>
      <c r="TD137" s="41">
        <v>0.28030861904761906</v>
      </c>
      <c r="TE137" s="41">
        <v>0.32212497619047614</v>
      </c>
      <c r="TF137" s="41">
        <v>0.42714285714285699</v>
      </c>
      <c r="TG137" s="41">
        <v>0.68701804761904783</v>
      </c>
      <c r="TH137" s="41">
        <v>0.58687030952380947</v>
      </c>
      <c r="TI137" s="41">
        <v>1.1928571428571429E-2</v>
      </c>
      <c r="TJ137" s="41">
        <v>3.4881411428571427</v>
      </c>
      <c r="TK137" s="41">
        <v>2.1915662380952385</v>
      </c>
      <c r="TL137" s="41">
        <v>0.65219099999999997</v>
      </c>
      <c r="TM137" s="41">
        <v>0.67810026190476191</v>
      </c>
      <c r="TN137" s="41">
        <v>0.75582716666666649</v>
      </c>
      <c r="TO137" s="41">
        <v>0.77402726190476201</v>
      </c>
      <c r="TP137" s="41">
        <v>30.679523809523808</v>
      </c>
      <c r="TQ137" s="41">
        <v>29.589761904761904</v>
      </c>
      <c r="TR137" s="41">
        <v>29.764523809523812</v>
      </c>
      <c r="TS137" s="41">
        <v>28.791190476190472</v>
      </c>
      <c r="TT137" s="41">
        <f t="shared" si="127"/>
        <v>-0.91499999999999559</v>
      </c>
      <c r="TU137" s="41">
        <v>71.634999999999948</v>
      </c>
      <c r="TV137" s="41">
        <f t="shared" si="128"/>
        <v>181.95289999999986</v>
      </c>
      <c r="TW137" s="41">
        <v>207</v>
      </c>
      <c r="TX137" s="41">
        <f t="shared" si="129"/>
        <v>25.047100000000142</v>
      </c>
      <c r="TY137" s="41">
        <v>0.28299285714285716</v>
      </c>
      <c r="TZ137" s="41">
        <v>0.11873214285714287</v>
      </c>
      <c r="UA137" s="41">
        <v>6.5949999999999995E-2</v>
      </c>
      <c r="UB137" s="41">
        <v>0.1970285714285715</v>
      </c>
      <c r="UC137" s="41">
        <v>7.6753571428571421E-2</v>
      </c>
      <c r="UD137" s="41">
        <v>5.6764285714285719E-2</v>
      </c>
      <c r="UE137" s="41">
        <v>0.57164889285714271</v>
      </c>
      <c r="UF137" s="41">
        <v>0.43957471428571437</v>
      </c>
      <c r="UG137" s="41">
        <v>0.62111235714285706</v>
      </c>
      <c r="UH137" s="41">
        <v>0.49738757142857143</v>
      </c>
      <c r="UI137" s="41">
        <v>0.21529628571428577</v>
      </c>
      <c r="UJ137" s="41">
        <v>0.28626810714285711</v>
      </c>
      <c r="UK137" s="41">
        <v>0.40760725000000014</v>
      </c>
      <c r="UL137" s="41">
        <v>0.66469517857142868</v>
      </c>
      <c r="UM137" s="41">
        <v>0.55176999999999998</v>
      </c>
      <c r="UN137" s="41">
        <v>1.9989285714285716E-2</v>
      </c>
      <c r="UO137" s="41">
        <v>2.7330524642857141</v>
      </c>
      <c r="UP137" s="41">
        <v>1.5823893571428573</v>
      </c>
      <c r="UQ137" s="41">
        <v>0.65668132142857161</v>
      </c>
      <c r="UR137" s="41">
        <v>0.71317092857142861</v>
      </c>
      <c r="US137" s="41">
        <v>0.75463710714285726</v>
      </c>
      <c r="UT137" s="41">
        <v>0.79538867857142859</v>
      </c>
      <c r="UU137" s="41">
        <v>31.715</v>
      </c>
      <c r="UV137" s="41">
        <v>27.491071428571427</v>
      </c>
      <c r="UW137" s="41">
        <v>27.653928571428565</v>
      </c>
      <c r="UX137" s="41">
        <v>27.723571428571432</v>
      </c>
      <c r="UY137" s="41">
        <f t="shared" si="179"/>
        <v>-4.0610714285714344</v>
      </c>
      <c r="UZ137" s="42">
        <v>75.982857142857142</v>
      </c>
      <c r="VA137" s="42">
        <f t="shared" si="180"/>
        <v>192.99645714285714</v>
      </c>
      <c r="VB137" s="42">
        <v>206</v>
      </c>
      <c r="VC137" s="42">
        <f t="shared" si="181"/>
        <v>13.003542857142861</v>
      </c>
      <c r="VD137" s="41">
        <f t="shared" si="134"/>
        <v>21.741139344906166</v>
      </c>
      <c r="VE137" s="41">
        <f t="shared" si="135"/>
        <v>21.860997867588644</v>
      </c>
      <c r="VF137" s="41">
        <f t="shared" si="130"/>
        <v>4.1828375770425792</v>
      </c>
    </row>
    <row r="138" spans="1:578" x14ac:dyDescent="0.25">
      <c r="A138" s="4">
        <v>3</v>
      </c>
      <c r="B138" s="4">
        <v>14</v>
      </c>
      <c r="C138" s="28">
        <v>1407</v>
      </c>
      <c r="D138" s="4">
        <v>28</v>
      </c>
      <c r="E138" s="42">
        <v>-9999</v>
      </c>
      <c r="F138" s="4">
        <v>7</v>
      </c>
      <c r="G138" s="4">
        <v>48.8</v>
      </c>
      <c r="H138" s="40">
        <v>434.67215189873411</v>
      </c>
      <c r="I138" s="40">
        <f t="shared" si="136"/>
        <v>483.47215189873413</v>
      </c>
      <c r="J138" s="41">
        <f t="shared" si="137"/>
        <v>0.99994240309976035</v>
      </c>
      <c r="K138" s="4" t="s">
        <v>1</v>
      </c>
      <c r="L138" s="42">
        <v>150</v>
      </c>
      <c r="M138" s="42">
        <f t="shared" si="131"/>
        <v>168.00000000000003</v>
      </c>
      <c r="N138" s="42">
        <v>-9999</v>
      </c>
      <c r="O138" s="42">
        <v>-9999</v>
      </c>
      <c r="P138" s="42">
        <v>-9999</v>
      </c>
      <c r="Q138" s="42">
        <v>-9999</v>
      </c>
      <c r="R138" s="42">
        <v>-9999</v>
      </c>
      <c r="S138" s="42">
        <v>-9999</v>
      </c>
      <c r="T138" s="42">
        <v>-9999</v>
      </c>
      <c r="U138" s="42">
        <v>-9999</v>
      </c>
      <c r="V138" s="42">
        <v>-9999</v>
      </c>
      <c r="W138" s="42">
        <v>-9999</v>
      </c>
      <c r="X138" s="42">
        <v>-9999</v>
      </c>
      <c r="Y138" s="42">
        <v>-9999</v>
      </c>
      <c r="Z138" s="42">
        <v>-9999</v>
      </c>
      <c r="AA138" s="42">
        <v>-9999</v>
      </c>
      <c r="AB138" s="42">
        <v>-9999</v>
      </c>
      <c r="AC138" s="42">
        <v>-9999</v>
      </c>
      <c r="AD138" s="42">
        <v>-9999</v>
      </c>
      <c r="AE138" s="42">
        <v>-9999</v>
      </c>
      <c r="AF138" s="42">
        <v>-9999</v>
      </c>
      <c r="AG138" s="4">
        <v>8.6</v>
      </c>
      <c r="AH138" s="4">
        <v>7.2</v>
      </c>
      <c r="AI138" s="4">
        <v>0.39</v>
      </c>
      <c r="AJ138" s="4" t="s">
        <v>38</v>
      </c>
      <c r="AK138" s="42">
        <v>-9999</v>
      </c>
      <c r="AL138" s="4">
        <v>272</v>
      </c>
      <c r="AM138" s="4">
        <v>0.7</v>
      </c>
      <c r="AN138" s="4">
        <v>4095</v>
      </c>
      <c r="AO138" s="4">
        <v>204</v>
      </c>
      <c r="AP138" s="4">
        <v>242</v>
      </c>
      <c r="AQ138" s="4">
        <v>23.9</v>
      </c>
      <c r="AR138" s="4">
        <v>0</v>
      </c>
      <c r="AS138" s="4">
        <v>3</v>
      </c>
      <c r="AT138" s="4">
        <v>86</v>
      </c>
      <c r="AU138" s="4">
        <v>7</v>
      </c>
      <c r="AV138" s="4">
        <v>4</v>
      </c>
      <c r="AW138" s="4">
        <v>43</v>
      </c>
      <c r="AX138" s="4">
        <v>48</v>
      </c>
      <c r="AY138" s="42">
        <v>-9999</v>
      </c>
      <c r="AZ138" s="42">
        <v>-9999</v>
      </c>
      <c r="BA138" s="42">
        <v>-9999</v>
      </c>
      <c r="BB138" s="42">
        <v>-9999</v>
      </c>
      <c r="BC138" s="42">
        <v>-9999</v>
      </c>
      <c r="BD138" s="42">
        <v>-9999</v>
      </c>
      <c r="BE138" s="42">
        <v>-9999</v>
      </c>
      <c r="BF138" s="42">
        <v>-9999</v>
      </c>
      <c r="BG138" s="42">
        <v>-9999</v>
      </c>
      <c r="BH138" s="42">
        <v>-9999</v>
      </c>
      <c r="BI138" s="42">
        <v>-9999</v>
      </c>
      <c r="BJ138" s="42">
        <v>-9999</v>
      </c>
      <c r="BK138" s="42">
        <v>-9999</v>
      </c>
      <c r="BL138" s="42">
        <v>-9999</v>
      </c>
      <c r="BM138" s="42">
        <v>-9999</v>
      </c>
      <c r="BN138" s="42">
        <v>-9999</v>
      </c>
      <c r="BO138" s="42">
        <v>-9999</v>
      </c>
      <c r="BP138" s="42">
        <v>-9999</v>
      </c>
      <c r="BQ138" s="42">
        <v>-9999</v>
      </c>
      <c r="BR138" s="42">
        <v>-9999</v>
      </c>
      <c r="BS138" s="42">
        <v>-9999</v>
      </c>
      <c r="BT138" s="42">
        <v>-9999</v>
      </c>
      <c r="BU138" s="42">
        <v>-9999</v>
      </c>
      <c r="BV138" s="42">
        <v>-9999</v>
      </c>
      <c r="BW138" s="42">
        <v>-9999</v>
      </c>
      <c r="BX138" s="42">
        <v>-9999</v>
      </c>
      <c r="BY138" s="42">
        <v>-9999</v>
      </c>
      <c r="BZ138" s="42">
        <v>-9999</v>
      </c>
      <c r="CA138" s="42">
        <v>-9999</v>
      </c>
      <c r="CB138" s="42">
        <v>-9999</v>
      </c>
      <c r="CC138" s="42">
        <v>-9999</v>
      </c>
      <c r="CD138" s="21">
        <v>8.75</v>
      </c>
      <c r="CE138" s="25">
        <f t="shared" si="132"/>
        <v>583.33333333333348</v>
      </c>
      <c r="CF138" s="4">
        <v>3.56</v>
      </c>
      <c r="CG138" s="41">
        <f t="shared" si="121"/>
        <v>20.766666666666673</v>
      </c>
      <c r="CH138" s="37">
        <v>37.119999999999997</v>
      </c>
      <c r="CI138" s="25">
        <f>(CH138/1000)*(10000/(0.5*2*0.15))</f>
        <v>2474.666666666667</v>
      </c>
      <c r="CJ138" s="43">
        <v>2.7</v>
      </c>
      <c r="CK138" s="41">
        <f>CI138*CJ138/100</f>
        <v>66.816000000000017</v>
      </c>
      <c r="CL138" s="38">
        <v>92.12</v>
      </c>
      <c r="CM138" s="25">
        <f>(CL138/1000)*(10000/(0.5*2*0.15))</f>
        <v>6141.3333333333339</v>
      </c>
      <c r="CN138" s="43">
        <v>1.74</v>
      </c>
      <c r="CO138" s="41">
        <f>CM138*CN138/100</f>
        <v>106.85920000000002</v>
      </c>
      <c r="CP138" s="38">
        <v>290.2</v>
      </c>
      <c r="CQ138" s="25">
        <f>(CP138/1000)*(10000/(0.5*2*0.15))</f>
        <v>19346.666666666668</v>
      </c>
      <c r="CR138" s="43">
        <v>1.2</v>
      </c>
      <c r="CS138" s="41">
        <f>CQ138*CR138/100</f>
        <v>232.16</v>
      </c>
      <c r="CT138" s="8">
        <v>2447.5</v>
      </c>
      <c r="CU138" s="8">
        <v>3.9835791394252773</v>
      </c>
      <c r="CV138" s="8">
        <v>4.9272824999999996</v>
      </c>
      <c r="CW138" s="8">
        <v>4967.2410705089469</v>
      </c>
      <c r="CX138" s="25">
        <f t="shared" si="182"/>
        <v>4967.2410705089469</v>
      </c>
      <c r="CY138" s="25">
        <f t="shared" si="138"/>
        <v>5320.652173913043</v>
      </c>
      <c r="CZ138" s="25">
        <f>CX138/(CQ138)</f>
        <v>0.25674919385814682</v>
      </c>
      <c r="DA138" s="43">
        <v>2.4500000000000002</v>
      </c>
      <c r="DB138" s="41">
        <f t="shared" si="139"/>
        <v>121.6974062274692</v>
      </c>
      <c r="DC138" s="41">
        <v>65.400000000000006</v>
      </c>
      <c r="DD138" s="41">
        <v>1105</v>
      </c>
      <c r="DE138" s="41">
        <f t="shared" si="133"/>
        <v>59.18552036199096</v>
      </c>
      <c r="DF138" s="41">
        <v>5</v>
      </c>
      <c r="DG138" s="41">
        <v>0.80547567567567557</v>
      </c>
      <c r="DH138" s="41">
        <v>0.58516486486486496</v>
      </c>
      <c r="DI138" s="41">
        <v>0.49154054054054047</v>
      </c>
      <c r="DJ138" s="41">
        <v>0.76870270270270247</v>
      </c>
      <c r="DK138" s="41">
        <v>0.50418378378378381</v>
      </c>
      <c r="DL138" s="41">
        <v>0.31445675675675677</v>
      </c>
      <c r="DM138" s="41">
        <v>0.22995610810810815</v>
      </c>
      <c r="DN138" s="41">
        <v>0.20768999999999993</v>
      </c>
      <c r="DO138" s="41">
        <v>0.24152243243243243</v>
      </c>
      <c r="DP138" s="41">
        <v>0.21939000000000003</v>
      </c>
      <c r="DQ138" s="41">
        <v>7.4691162162162164E-2</v>
      </c>
      <c r="DR138" s="41">
        <v>8.6918540540540545E-2</v>
      </c>
      <c r="DS138" s="41">
        <v>0.15793210810810815</v>
      </c>
      <c r="DT138" s="41">
        <v>0.43789145945945945</v>
      </c>
      <c r="DU138" s="41">
        <v>0.41880959459459471</v>
      </c>
      <c r="DV138" s="41">
        <v>0.18972702702702707</v>
      </c>
      <c r="DW138" s="41">
        <v>0.59781905405405389</v>
      </c>
      <c r="DX138" s="41">
        <v>0.5248915675675675</v>
      </c>
      <c r="DY138" s="41">
        <v>0.6527532162162164</v>
      </c>
      <c r="DZ138" s="41">
        <v>0.68708121621621621</v>
      </c>
      <c r="EA138" s="41">
        <v>0.69954783783783803</v>
      </c>
      <c r="EB138" s="41">
        <v>0.72878386486486479</v>
      </c>
      <c r="EC138" s="41">
        <v>19.589729729729736</v>
      </c>
      <c r="ED138" s="41">
        <v>23.120540540540535</v>
      </c>
      <c r="EE138" s="41">
        <v>23.863513513513521</v>
      </c>
      <c r="EF138" s="41">
        <v>24.787297297297297</v>
      </c>
      <c r="EG138" s="41">
        <f t="shared" si="140"/>
        <v>4.2737837837837844</v>
      </c>
      <c r="EH138" s="41">
        <v>37.127567567567567</v>
      </c>
      <c r="EI138" s="42">
        <f t="shared" si="141"/>
        <v>94.304021621621615</v>
      </c>
      <c r="EJ138" s="4">
        <v>105</v>
      </c>
      <c r="EK138" s="40">
        <f t="shared" si="142"/>
        <v>10.695978378378385</v>
      </c>
      <c r="EL138" s="41">
        <v>0.73894897959183659</v>
      </c>
      <c r="EM138" s="41">
        <v>0.52630408163265308</v>
      </c>
      <c r="EN138" s="41">
        <v>0.42588571428571448</v>
      </c>
      <c r="EO138" s="41">
        <v>0.70916734693877559</v>
      </c>
      <c r="EP138" s="41">
        <v>0.44056938775510202</v>
      </c>
      <c r="EQ138" s="41">
        <v>0.27713265306122453</v>
      </c>
      <c r="ER138" s="41">
        <v>0.25292061224489792</v>
      </c>
      <c r="ES138" s="41">
        <v>0.23359436734693884</v>
      </c>
      <c r="ET138" s="41">
        <v>0.26845314285714283</v>
      </c>
      <c r="EU138" s="41">
        <v>0.2492700612244898</v>
      </c>
      <c r="EV138" s="41">
        <v>8.8940163265306127E-2</v>
      </c>
      <c r="EW138" s="41">
        <v>0.10545755102040816</v>
      </c>
      <c r="EX138" s="41">
        <v>0.16773591836734691</v>
      </c>
      <c r="EY138" s="41">
        <v>0.45422973469387751</v>
      </c>
      <c r="EZ138" s="41">
        <v>0.43775657142857155</v>
      </c>
      <c r="FA138" s="41">
        <v>0.16343673469387759</v>
      </c>
      <c r="FB138" s="41">
        <v>0.67855942857142837</v>
      </c>
      <c r="FC138" s="41">
        <v>0.61072942857142842</v>
      </c>
      <c r="FD138" s="41">
        <v>0.62367630612244895</v>
      </c>
      <c r="FE138" s="41">
        <v>0.66386759183673461</v>
      </c>
      <c r="FF138" s="41">
        <v>0.67694359183673491</v>
      </c>
      <c r="FG138" s="41">
        <v>0.71118246938775509</v>
      </c>
      <c r="FH138" s="41">
        <v>21.668775510204096</v>
      </c>
      <c r="FI138" s="41">
        <v>25.642040816326528</v>
      </c>
      <c r="FJ138" s="41">
        <v>23.308775510204082</v>
      </c>
      <c r="FK138" s="41">
        <v>24.363265306122447</v>
      </c>
      <c r="FL138" s="41">
        <f t="shared" si="143"/>
        <v>1.6399999999999864</v>
      </c>
      <c r="FM138" s="41">
        <v>39.059999999999995</v>
      </c>
      <c r="FN138" s="40">
        <f t="shared" si="144"/>
        <v>99.212399999999988</v>
      </c>
      <c r="FO138" s="4">
        <v>105</v>
      </c>
      <c r="FP138" s="40">
        <f t="shared" si="145"/>
        <v>5.7876000000000118</v>
      </c>
      <c r="FQ138" s="41">
        <v>0.75892244897959193</v>
      </c>
      <c r="FR138" s="41">
        <v>0.52109795918367341</v>
      </c>
      <c r="FS138" s="41">
        <v>0.39327142857142849</v>
      </c>
      <c r="FT138" s="41">
        <v>0.72521632653061197</v>
      </c>
      <c r="FU138" s="41">
        <v>0.40994897959183685</v>
      </c>
      <c r="FV138" s="41">
        <v>0.26841836734693875</v>
      </c>
      <c r="FW138" s="41">
        <v>0.29851697959183665</v>
      </c>
      <c r="FX138" s="41">
        <v>0.27783016326530618</v>
      </c>
      <c r="FY138" s="41">
        <v>0.31698540816326537</v>
      </c>
      <c r="FZ138" s="41">
        <v>0.29659826530612243</v>
      </c>
      <c r="GA138" s="41">
        <v>0.11988048979591837</v>
      </c>
      <c r="GB138" s="41">
        <v>0.13998124489795916</v>
      </c>
      <c r="GC138" s="41">
        <v>0.18529236734693882</v>
      </c>
      <c r="GD138" s="41">
        <v>0.47702318367346946</v>
      </c>
      <c r="GE138" s="41">
        <v>0.45947604081632648</v>
      </c>
      <c r="GF138" s="41">
        <v>0.14153061224489796</v>
      </c>
      <c r="GG138" s="41">
        <v>0.85399012244897998</v>
      </c>
      <c r="GH138" s="41">
        <v>0.77222595918367365</v>
      </c>
      <c r="GI138" s="41">
        <v>0.58431906122448973</v>
      </c>
      <c r="GJ138" s="41">
        <v>0.62182204081632653</v>
      </c>
      <c r="GK138" s="41">
        <v>0.64866481632653061</v>
      </c>
      <c r="GL138" s="41">
        <v>0.68010973469387781</v>
      </c>
      <c r="GM138" s="41">
        <v>19.868571428571421</v>
      </c>
      <c r="GN138" s="41">
        <v>23.214693877551024</v>
      </c>
      <c r="GO138" s="41">
        <v>24.199183673469392</v>
      </c>
      <c r="GP138" s="41">
        <v>25.101632653061216</v>
      </c>
      <c r="GQ138" s="41">
        <f t="shared" si="146"/>
        <v>4.3306122448979707</v>
      </c>
      <c r="GR138" s="40">
        <v>38.641632653061222</v>
      </c>
      <c r="GS138" s="40">
        <f t="shared" si="147"/>
        <v>98.149746938775507</v>
      </c>
      <c r="GT138" s="4">
        <v>104</v>
      </c>
      <c r="GU138" s="41">
        <f t="shared" si="148"/>
        <v>5.8502530612244925</v>
      </c>
      <c r="GV138" s="41">
        <v>0.7788851063829787</v>
      </c>
      <c r="GW138" s="41">
        <v>0.52030425531914881</v>
      </c>
      <c r="GX138" s="41">
        <v>0.35535531914893614</v>
      </c>
      <c r="GY138" s="41">
        <v>0.74598085106382983</v>
      </c>
      <c r="GZ138" s="41">
        <v>0.38168085106382987</v>
      </c>
      <c r="HA138" s="41">
        <v>0.2558021276595745</v>
      </c>
      <c r="HB138" s="41">
        <v>0.34225508510638292</v>
      </c>
      <c r="HC138" s="41">
        <v>0.32316874468085116</v>
      </c>
      <c r="HD138" s="41">
        <v>0.37334300000000009</v>
      </c>
      <c r="HE138" s="41">
        <v>0.35475231914893612</v>
      </c>
      <c r="HF138" s="41">
        <v>0.15445342553191496</v>
      </c>
      <c r="HG138" s="41">
        <v>0.18902136170212769</v>
      </c>
      <c r="HH138" s="41">
        <v>0.19848759574468083</v>
      </c>
      <c r="HI138" s="41">
        <v>0.50509661702127651</v>
      </c>
      <c r="HJ138" s="41">
        <v>0.48895255319148934</v>
      </c>
      <c r="HK138" s="41">
        <v>0.12587872340425532</v>
      </c>
      <c r="HL138" s="41">
        <v>1.0482983191489363</v>
      </c>
      <c r="HM138" s="41">
        <v>0.96189980851063861</v>
      </c>
      <c r="HN138" s="41">
        <v>0.53232980851063816</v>
      </c>
      <c r="HO138" s="41">
        <v>0.58150010638297867</v>
      </c>
      <c r="HP138" s="41">
        <v>0.60899644680851062</v>
      </c>
      <c r="HQ138" s="41">
        <v>0.65005353191489368</v>
      </c>
      <c r="HR138" s="41">
        <v>15.142978723404248</v>
      </c>
      <c r="HS138" s="41">
        <v>19.019787234042553</v>
      </c>
      <c r="HT138" s="41">
        <v>19.776595744680847</v>
      </c>
      <c r="HU138" s="41">
        <v>20.59510638297872</v>
      </c>
      <c r="HV138" s="41">
        <f t="shared" si="149"/>
        <v>4.6336170212765992</v>
      </c>
      <c r="HW138" s="41">
        <v>38.321914893617027</v>
      </c>
      <c r="HX138" s="41">
        <f t="shared" si="150"/>
        <v>97.337663829787246</v>
      </c>
      <c r="HY138" s="4">
        <v>106</v>
      </c>
      <c r="HZ138" s="40">
        <f t="shared" si="151"/>
        <v>8.6623361702127539</v>
      </c>
      <c r="IA138" s="41">
        <v>0.71595588235294116</v>
      </c>
      <c r="IB138" s="41">
        <v>0.42158676470588219</v>
      </c>
      <c r="IC138" s="41">
        <v>0.24924852941176467</v>
      </c>
      <c r="ID138" s="41">
        <v>0.66122205882352947</v>
      </c>
      <c r="IE138" s="41">
        <v>0.27947205882352943</v>
      </c>
      <c r="IF138" s="41">
        <v>0.18773970588235289</v>
      </c>
      <c r="IG138" s="41">
        <v>0.43855676470588228</v>
      </c>
      <c r="IH138" s="41">
        <v>0.40598763235294127</v>
      </c>
      <c r="II138" s="41">
        <v>0.4839332500000002</v>
      </c>
      <c r="IJ138" s="41">
        <v>0.45297967647058807</v>
      </c>
      <c r="IK138" s="41">
        <v>0.20393677941176477</v>
      </c>
      <c r="IL138" s="41">
        <v>0.25819116176470597</v>
      </c>
      <c r="IM138" s="41">
        <v>0.25820769117647052</v>
      </c>
      <c r="IN138" s="41">
        <v>0.58418985294117631</v>
      </c>
      <c r="IO138" s="41">
        <v>0.55743733823529418</v>
      </c>
      <c r="IP138" s="41">
        <v>9.1732352941176459E-2</v>
      </c>
      <c r="IQ138" s="41">
        <v>1.5812265147058824</v>
      </c>
      <c r="IR138" s="41">
        <v>1.3839537205882351</v>
      </c>
      <c r="IS138" s="41">
        <v>0.53465451470588221</v>
      </c>
      <c r="IT138" s="41">
        <v>0.59154492647058843</v>
      </c>
      <c r="IU138" s="41">
        <v>0.62954492647058813</v>
      </c>
      <c r="IV138" s="41">
        <v>0.67488079411764712</v>
      </c>
      <c r="IW138" s="41">
        <v>18.768676470588247</v>
      </c>
      <c r="IX138" s="41">
        <v>19.516323529411771</v>
      </c>
      <c r="IY138" s="41">
        <v>20.30426470588235</v>
      </c>
      <c r="IZ138" s="41">
        <v>20.565882352941184</v>
      </c>
      <c r="JA138" s="41">
        <f t="shared" si="152"/>
        <v>1.535588235294103</v>
      </c>
      <c r="JB138" s="41">
        <v>41.315441176470586</v>
      </c>
      <c r="JC138" s="41">
        <f t="shared" si="153"/>
        <v>104.94122058823528</v>
      </c>
      <c r="JD138" s="41">
        <v>112</v>
      </c>
      <c r="JE138" s="41">
        <f t="shared" si="154"/>
        <v>7.0587794117647178</v>
      </c>
      <c r="JF138" s="41">
        <v>0.65143414634146324</v>
      </c>
      <c r="JG138" s="41">
        <v>0.33262682926829268</v>
      </c>
      <c r="JH138" s="41">
        <v>0.15940000000000001</v>
      </c>
      <c r="JI138" s="41">
        <v>0.58437317073170714</v>
      </c>
      <c r="JJ138" s="41">
        <v>0.18985609756097557</v>
      </c>
      <c r="JK138" s="41">
        <v>0.13441707317073173</v>
      </c>
      <c r="JL138" s="41">
        <v>0.54860529268292679</v>
      </c>
      <c r="JM138" s="41">
        <v>0.50956824390243904</v>
      </c>
      <c r="JN138" s="41">
        <v>0.60610370731707319</v>
      </c>
      <c r="JO138" s="41">
        <v>0.57073397560975625</v>
      </c>
      <c r="JP138" s="41">
        <v>0.27327929268292694</v>
      </c>
      <c r="JQ138" s="41">
        <v>0.35275097560975593</v>
      </c>
      <c r="JR138" s="41">
        <v>0.32324004878048779</v>
      </c>
      <c r="JS138" s="41">
        <v>0.65697119512195123</v>
      </c>
      <c r="JT138" s="41">
        <v>0.62506739024390234</v>
      </c>
      <c r="JU138" s="41">
        <v>5.5439024390243917E-2</v>
      </c>
      <c r="JV138" s="41">
        <v>2.4479380243902438</v>
      </c>
      <c r="JW138" s="41">
        <v>2.0935624634146341</v>
      </c>
      <c r="JX138" s="41">
        <v>0.53187468292682916</v>
      </c>
      <c r="JY138" s="41">
        <v>0.58975443902439018</v>
      </c>
      <c r="JZ138" s="41">
        <v>0.64469902439024385</v>
      </c>
      <c r="KA138" s="41">
        <v>0.68777329268292686</v>
      </c>
      <c r="KB138" s="41">
        <v>22.879024390243899</v>
      </c>
      <c r="KC138" s="41">
        <v>19.204634146341462</v>
      </c>
      <c r="KD138" s="41">
        <v>20.1390243902439</v>
      </c>
      <c r="KE138" s="41">
        <v>20.57365853658537</v>
      </c>
      <c r="KF138" s="41">
        <f t="shared" si="155"/>
        <v>-2.7399999999999984</v>
      </c>
      <c r="KG138" s="41">
        <v>42.860731707317079</v>
      </c>
      <c r="KH138" s="41">
        <f t="shared" si="156"/>
        <v>108.86625853658538</v>
      </c>
      <c r="KI138" s="41">
        <v>120</v>
      </c>
      <c r="KJ138" s="41">
        <f t="shared" si="157"/>
        <v>11.133741463414623</v>
      </c>
      <c r="KK138" s="41">
        <v>0.38520952380952395</v>
      </c>
      <c r="KL138" s="41">
        <v>0.1797880952380953</v>
      </c>
      <c r="KM138" s="41">
        <v>6.7235714285714301E-2</v>
      </c>
      <c r="KN138" s="41">
        <v>0.34954523809523808</v>
      </c>
      <c r="KO138" s="41">
        <v>8.9328571428571438E-2</v>
      </c>
      <c r="KP138" s="41">
        <v>6.8995238095238082E-2</v>
      </c>
      <c r="KQ138" s="41">
        <v>0.62283509523809522</v>
      </c>
      <c r="KR138" s="41">
        <v>0.59229578571428565</v>
      </c>
      <c r="KS138" s="41">
        <v>0.70215052380952359</v>
      </c>
      <c r="KT138" s="41">
        <v>0.676777738095238</v>
      </c>
      <c r="KU138" s="41">
        <v>0.33584740476190478</v>
      </c>
      <c r="KV138" s="41">
        <v>0.45556035714285725</v>
      </c>
      <c r="KW138" s="41">
        <v>0.36286478571428571</v>
      </c>
      <c r="KX138" s="41">
        <v>0.69548230952380941</v>
      </c>
      <c r="KY138" s="41">
        <v>0.66963478571428581</v>
      </c>
      <c r="KZ138" s="41">
        <v>2.0333333333333332E-2</v>
      </c>
      <c r="LA138" s="41">
        <v>3.3245257619047615</v>
      </c>
      <c r="LB138" s="41">
        <v>2.9226986428571431</v>
      </c>
      <c r="LC138" s="41">
        <v>0.51661557142857129</v>
      </c>
      <c r="LD138" s="41">
        <v>0.58253626190476193</v>
      </c>
      <c r="LE138" s="41">
        <v>0.64450447619047624</v>
      </c>
      <c r="LF138" s="41">
        <v>0.69281707142857163</v>
      </c>
      <c r="LG138" s="41">
        <v>19.578095238095234</v>
      </c>
      <c r="LH138" s="41">
        <v>16.701666666666668</v>
      </c>
      <c r="LI138" s="41">
        <v>17.092142857142854</v>
      </c>
      <c r="LJ138" s="41">
        <v>16.872142857142862</v>
      </c>
      <c r="LK138" s="41">
        <f t="shared" si="158"/>
        <v>-2.48595238095238</v>
      </c>
      <c r="LL138" s="41">
        <v>55.924285714285709</v>
      </c>
      <c r="LM138" s="41">
        <f t="shared" si="159"/>
        <v>142.04768571428571</v>
      </c>
      <c r="LN138" s="41">
        <v>150</v>
      </c>
      <c r="LO138" s="41">
        <f t="shared" si="160"/>
        <v>7.9523142857142943</v>
      </c>
      <c r="LP138" s="41">
        <v>0.41125750000000005</v>
      </c>
      <c r="LQ138" s="41">
        <v>0.16498750000000001</v>
      </c>
      <c r="LR138" s="41">
        <v>4.2807500000000005E-2</v>
      </c>
      <c r="LS138" s="41">
        <v>0.37176249999999988</v>
      </c>
      <c r="LT138" s="41">
        <v>6.8519999999999998E-2</v>
      </c>
      <c r="LU138" s="41">
        <v>5.7320000000000003E-2</v>
      </c>
      <c r="LV138" s="41">
        <v>0.71397325000000011</v>
      </c>
      <c r="LW138" s="41">
        <v>0.68850932499999984</v>
      </c>
      <c r="LX138" s="41">
        <v>0.81110282500000008</v>
      </c>
      <c r="LY138" s="41">
        <v>0.79335107499999991</v>
      </c>
      <c r="LZ138" s="41">
        <v>0.41304689999999988</v>
      </c>
      <c r="MA138" s="41">
        <v>0.58812034999999996</v>
      </c>
      <c r="MB138" s="41">
        <v>0.42671707499999989</v>
      </c>
      <c r="MC138" s="41">
        <v>0.75497605000000012</v>
      </c>
      <c r="MD138" s="41">
        <v>0.73259834999999995</v>
      </c>
      <c r="ME138" s="41">
        <v>1.1199999999999998E-2</v>
      </c>
      <c r="MF138" s="41">
        <v>5.0204347</v>
      </c>
      <c r="MG138" s="41">
        <v>4.4434979250000017</v>
      </c>
      <c r="MH138" s="41">
        <v>0.52590325000000004</v>
      </c>
      <c r="MI138" s="41">
        <v>0.59754357499999988</v>
      </c>
      <c r="MJ138" s="41">
        <v>0.66714935000000009</v>
      </c>
      <c r="MK138" s="41">
        <v>0.71733547500000017</v>
      </c>
      <c r="ML138" s="41">
        <v>21.28575</v>
      </c>
      <c r="MM138" s="41">
        <v>18.624000000000002</v>
      </c>
      <c r="MN138" s="41">
        <v>18.961500000000001</v>
      </c>
      <c r="MO138" s="41">
        <v>18.755750000000003</v>
      </c>
      <c r="MP138" s="41">
        <f t="shared" si="161"/>
        <v>-2.3242499999999993</v>
      </c>
      <c r="MQ138" s="41">
        <v>58.649000000000001</v>
      </c>
      <c r="MR138" s="41">
        <f t="shared" si="162"/>
        <v>148.96845999999999</v>
      </c>
      <c r="MS138" s="41">
        <v>150</v>
      </c>
      <c r="MT138" s="41">
        <f t="shared" si="163"/>
        <v>1.0315400000000068</v>
      </c>
      <c r="MU138" s="41">
        <v>0.39588823529411765</v>
      </c>
      <c r="MV138" s="41">
        <v>0.1515911764705882</v>
      </c>
      <c r="MW138" s="41">
        <v>3.5126470588235301E-2</v>
      </c>
      <c r="MX138" s="41">
        <v>0.35283235294117643</v>
      </c>
      <c r="MY138" s="41">
        <v>5.7350000000000005E-2</v>
      </c>
      <c r="MZ138" s="41">
        <v>4.6823529411764701E-2</v>
      </c>
      <c r="NA138" s="41">
        <v>0.74639044117647046</v>
      </c>
      <c r="NB138" s="41">
        <v>0.72020547058823547</v>
      </c>
      <c r="NC138" s="41">
        <v>0.836356705882353</v>
      </c>
      <c r="ND138" s="41">
        <v>0.81851800000000008</v>
      </c>
      <c r="NE138" s="41">
        <v>0.45143485294117652</v>
      </c>
      <c r="NF138" s="41">
        <v>0.62317797058823543</v>
      </c>
      <c r="NG138" s="41">
        <v>0.44541597058823534</v>
      </c>
      <c r="NH138" s="41">
        <v>0.78816194117647065</v>
      </c>
      <c r="NI138" s="41">
        <v>0.76554555882352948</v>
      </c>
      <c r="NJ138" s="41">
        <v>1.0526470588235292E-2</v>
      </c>
      <c r="NK138" s="41">
        <v>5.9557248823529401</v>
      </c>
      <c r="NL138" s="41">
        <v>5.1962119411764718</v>
      </c>
      <c r="NM138" s="41">
        <v>0.53251720588235307</v>
      </c>
      <c r="NN138" s="41">
        <v>0.59647141176470597</v>
      </c>
      <c r="NO138" s="41">
        <v>0.67591532352941175</v>
      </c>
      <c r="NP138" s="41">
        <v>0.72022829411764711</v>
      </c>
      <c r="NQ138" s="41">
        <v>23.707352941176477</v>
      </c>
      <c r="NR138" s="41">
        <v>20.791470588235295</v>
      </c>
      <c r="NS138" s="41">
        <v>21.199411764705882</v>
      </c>
      <c r="NT138" s="41">
        <v>22.188529411764712</v>
      </c>
      <c r="NU138" s="41">
        <f t="shared" si="164"/>
        <v>-2.5079411764705952</v>
      </c>
      <c r="NV138" s="41">
        <v>75.961470588235301</v>
      </c>
      <c r="NW138" s="41">
        <f t="shared" si="165"/>
        <v>192.94213529411766</v>
      </c>
      <c r="NX138" s="41">
        <v>174</v>
      </c>
      <c r="NY138" s="41">
        <f t="shared" si="166"/>
        <v>-18.942135294117662</v>
      </c>
      <c r="NZ138" s="41">
        <v>0.35212571428571432</v>
      </c>
      <c r="OA138" s="41">
        <v>0.14146857142857142</v>
      </c>
      <c r="OB138" s="41">
        <v>3.4494285714285713E-2</v>
      </c>
      <c r="OC138" s="41">
        <v>0.31572571428571433</v>
      </c>
      <c r="OD138" s="41">
        <v>5.4425714285714293E-2</v>
      </c>
      <c r="OE138" s="41">
        <v>4.5214285714285707E-2</v>
      </c>
      <c r="OF138" s="41">
        <v>0.73169722857142827</v>
      </c>
      <c r="OG138" s="41">
        <v>0.70567562857142851</v>
      </c>
      <c r="OH138" s="41">
        <v>0.82098534285714275</v>
      </c>
      <c r="OI138" s="41">
        <v>0.80263251428571436</v>
      </c>
      <c r="OJ138" s="41">
        <v>0.44404148571428576</v>
      </c>
      <c r="OK138" s="41">
        <v>0.60739571428571448</v>
      </c>
      <c r="OL138" s="41">
        <v>0.42619717142857133</v>
      </c>
      <c r="OM138" s="41">
        <v>0.77217791428571425</v>
      </c>
      <c r="ON138" s="41">
        <v>0.74955568571428577</v>
      </c>
      <c r="OO138" s="41">
        <v>9.2114285714285701E-3</v>
      </c>
      <c r="OP138" s="41">
        <v>5.4904872000000013</v>
      </c>
      <c r="OQ138" s="41">
        <v>4.819069714285714</v>
      </c>
      <c r="OR138" s="41">
        <v>0.5190307428571429</v>
      </c>
      <c r="OS138" s="41">
        <v>0.58234365714285719</v>
      </c>
      <c r="OT138" s="41">
        <v>0.66225805714285702</v>
      </c>
      <c r="OU138" s="41">
        <v>0.70665908571428582</v>
      </c>
      <c r="OV138" s="41">
        <v>13.946</v>
      </c>
      <c r="OW138" s="41">
        <v>11.640571428571427</v>
      </c>
      <c r="OX138" s="41">
        <v>11.864571428571427</v>
      </c>
      <c r="OY138" s="41">
        <v>12.080571428571428</v>
      </c>
      <c r="OZ138" s="41">
        <f t="shared" si="167"/>
        <v>-2.0814285714285727</v>
      </c>
      <c r="PA138" s="41">
        <v>41.747714285714295</v>
      </c>
      <c r="PB138" s="41">
        <f t="shared" si="168"/>
        <v>106.03919428571432</v>
      </c>
      <c r="PC138" s="41">
        <v>184</v>
      </c>
      <c r="PD138" s="41">
        <f t="shared" si="169"/>
        <v>77.960805714285684</v>
      </c>
      <c r="PE138" s="41">
        <v>0.37970566037735842</v>
      </c>
      <c r="PF138" s="41">
        <v>0.12618301886792452</v>
      </c>
      <c r="PG138" s="41">
        <v>4.5107547169811316E-2</v>
      </c>
      <c r="PH138" s="41">
        <v>0.33626981132075473</v>
      </c>
      <c r="PI138" s="41">
        <v>6.1035849056603766E-2</v>
      </c>
      <c r="PJ138" s="41">
        <v>5.4777358490566044E-2</v>
      </c>
      <c r="PK138" s="41">
        <v>0.72246299999999997</v>
      </c>
      <c r="PL138" s="41">
        <v>0.69228645283018864</v>
      </c>
      <c r="PM138" s="41">
        <v>0.78731786792452807</v>
      </c>
      <c r="PN138" s="41">
        <v>0.76325828301886778</v>
      </c>
      <c r="PO138" s="41">
        <v>0.34732533962264162</v>
      </c>
      <c r="PP138" s="41">
        <v>0.47292403773584907</v>
      </c>
      <c r="PQ138" s="41">
        <v>0.50070933962264152</v>
      </c>
      <c r="PR138" s="41">
        <v>0.74734366037735855</v>
      </c>
      <c r="PS138" s="41">
        <v>0.71947594339622623</v>
      </c>
      <c r="PT138" s="41">
        <v>6.258490566037736E-3</v>
      </c>
      <c r="PU138" s="41">
        <v>5.2370030000000005</v>
      </c>
      <c r="PV138" s="41">
        <v>4.5235587735849059</v>
      </c>
      <c r="PW138" s="41">
        <v>0.63602603773584909</v>
      </c>
      <c r="PX138" s="41">
        <v>0.69305460377358508</v>
      </c>
      <c r="PY138" s="41">
        <v>0.75701218867924536</v>
      </c>
      <c r="PZ138" s="41">
        <v>0.79503666037735832</v>
      </c>
      <c r="QA138" s="41">
        <v>23.231886792452833</v>
      </c>
      <c r="QB138" s="41">
        <v>19.338867924528316</v>
      </c>
      <c r="QC138" s="41">
        <v>19.488301886792449</v>
      </c>
      <c r="QD138" s="41">
        <v>19.451698113207538</v>
      </c>
      <c r="QE138" s="41">
        <f t="shared" si="170"/>
        <v>-3.7435849056603843</v>
      </c>
      <c r="QF138" s="41">
        <v>65.75509433962263</v>
      </c>
      <c r="QG138" s="41">
        <f t="shared" si="171"/>
        <v>167.01793962264148</v>
      </c>
      <c r="QH138" s="41">
        <v>185</v>
      </c>
      <c r="QI138" s="41">
        <f t="shared" si="172"/>
        <v>17.982060377358522</v>
      </c>
      <c r="QJ138" s="41">
        <v>0.34108285714285713</v>
      </c>
      <c r="QK138" s="41">
        <v>0.15750285714285708</v>
      </c>
      <c r="QL138" s="41">
        <v>5.3322857142857144E-2</v>
      </c>
      <c r="QM138" s="41">
        <v>0.24210571428571426</v>
      </c>
      <c r="QN138" s="41">
        <v>5.8777142857142854E-2</v>
      </c>
      <c r="QO138" s="41">
        <v>5.7859999999999988E-2</v>
      </c>
      <c r="QP138" s="41">
        <v>0.70536382857142843</v>
      </c>
      <c r="QQ138" s="41">
        <v>0.60920025714285697</v>
      </c>
      <c r="QR138" s="41">
        <v>0.72906725714285725</v>
      </c>
      <c r="QS138" s="41">
        <v>0.63853768571428582</v>
      </c>
      <c r="QT138" s="41">
        <v>0.45609108571428586</v>
      </c>
      <c r="QU138" s="41">
        <v>0.49369620000000003</v>
      </c>
      <c r="QV138" s="41">
        <v>0.36788845714285723</v>
      </c>
      <c r="QW138" s="41">
        <v>0.70936828571428556</v>
      </c>
      <c r="QX138" s="41">
        <v>0.61421608571428588</v>
      </c>
      <c r="QY138" s="41">
        <v>9.1714285714285726E-4</v>
      </c>
      <c r="QZ138" s="41">
        <v>4.8303305428571433</v>
      </c>
      <c r="RA138" s="41">
        <v>3.1333984857142867</v>
      </c>
      <c r="RB138" s="41">
        <v>0.50447717142857162</v>
      </c>
      <c r="RC138" s="41">
        <v>0.52148928571428566</v>
      </c>
      <c r="RD138" s="41">
        <v>0.63719288571428545</v>
      </c>
      <c r="RE138" s="41">
        <v>0.64965837142857141</v>
      </c>
      <c r="RF138" s="41">
        <v>25.048000000000005</v>
      </c>
      <c r="RG138" s="41">
        <v>22.029714285714284</v>
      </c>
      <c r="RH138" s="41">
        <v>22.041714285714288</v>
      </c>
      <c r="RI138" s="41">
        <v>22.169142857142859</v>
      </c>
      <c r="RJ138" s="41">
        <f t="shared" si="173"/>
        <v>-3.0062857142857169</v>
      </c>
      <c r="RK138" s="41">
        <v>59.917428571428573</v>
      </c>
      <c r="RL138" s="41">
        <f t="shared" si="174"/>
        <v>152.19026857142859</v>
      </c>
      <c r="RM138" s="41">
        <v>197</v>
      </c>
      <c r="RN138" s="41">
        <f t="shared" si="175"/>
        <v>44.809731428571411</v>
      </c>
      <c r="RO138" s="41">
        <v>0.32555312499999994</v>
      </c>
      <c r="RP138" s="41">
        <v>0.11281562500000002</v>
      </c>
      <c r="RQ138" s="41">
        <v>4.2656250000000014E-2</v>
      </c>
      <c r="RR138" s="41">
        <v>0.22784374999999996</v>
      </c>
      <c r="RS138" s="41">
        <v>5.3734374999999994E-2</v>
      </c>
      <c r="RT138" s="41">
        <v>4.9353125000000005E-2</v>
      </c>
      <c r="RU138" s="41">
        <v>0.7161369687500001</v>
      </c>
      <c r="RV138" s="41">
        <v>0.61811440625000003</v>
      </c>
      <c r="RW138" s="41">
        <v>0.76780625000000025</v>
      </c>
      <c r="RX138" s="41">
        <v>0.68402712500000007</v>
      </c>
      <c r="RY138" s="41">
        <v>0.35301959374999992</v>
      </c>
      <c r="RZ138" s="41">
        <v>0.44938131250000007</v>
      </c>
      <c r="SA138" s="41">
        <v>0.48566734375000004</v>
      </c>
      <c r="SB138" s="41">
        <v>0.73676375000000016</v>
      </c>
      <c r="SC138" s="41">
        <v>0.64389200000000013</v>
      </c>
      <c r="SD138" s="41">
        <v>4.3812499999999997E-3</v>
      </c>
      <c r="SE138" s="41">
        <v>5.0874726250000002</v>
      </c>
      <c r="SF138" s="41">
        <v>3.2534115312500003</v>
      </c>
      <c r="SG138" s="41">
        <v>0.63270178124999987</v>
      </c>
      <c r="SH138" s="41">
        <v>0.67819090625000011</v>
      </c>
      <c r="SI138" s="41">
        <v>0.75199218750000008</v>
      </c>
      <c r="SJ138" s="41">
        <v>0.78265137500000004</v>
      </c>
      <c r="SK138" s="41">
        <v>27.358437500000012</v>
      </c>
      <c r="SL138" s="41">
        <v>23.330937500000008</v>
      </c>
      <c r="SM138" s="41">
        <v>23.626874999999998</v>
      </c>
      <c r="SN138" s="41">
        <v>24.426249999999992</v>
      </c>
      <c r="SO138" s="41">
        <f t="shared" si="176"/>
        <v>-3.7315625000000132</v>
      </c>
      <c r="SP138" s="42">
        <v>67.48156250000001</v>
      </c>
      <c r="SQ138" s="42">
        <f t="shared" si="177"/>
        <v>171.40316875000002</v>
      </c>
      <c r="SR138" s="42">
        <v>202.5</v>
      </c>
      <c r="SS138" s="42">
        <f t="shared" si="178"/>
        <v>31.09683124999998</v>
      </c>
      <c r="ST138" s="41">
        <v>0.31427894736842105</v>
      </c>
      <c r="SU138" s="41">
        <v>0.11689210526315788</v>
      </c>
      <c r="SV138" s="41">
        <v>5.1547368421052633E-2</v>
      </c>
      <c r="SW138" s="41">
        <v>0.22360526315789478</v>
      </c>
      <c r="SX138" s="41">
        <v>5.8384210526315795E-2</v>
      </c>
      <c r="SY138" s="41">
        <v>4.8636842105263145E-2</v>
      </c>
      <c r="SZ138" s="41">
        <v>0.68576021052631586</v>
      </c>
      <c r="TA138" s="41">
        <v>0.58580202631578926</v>
      </c>
      <c r="TB138" s="41">
        <v>0.71735518421052624</v>
      </c>
      <c r="TC138" s="41">
        <v>0.6249294210526315</v>
      </c>
      <c r="TD138" s="41">
        <v>0.33337234210526318</v>
      </c>
      <c r="TE138" s="41">
        <v>0.38691486842105255</v>
      </c>
      <c r="TF138" s="41">
        <v>0.45718713157894741</v>
      </c>
      <c r="TG138" s="41">
        <v>0.73089139473684206</v>
      </c>
      <c r="TH138" s="41">
        <v>0.64262128947368435</v>
      </c>
      <c r="TI138" s="41">
        <v>9.7473684210526313E-3</v>
      </c>
      <c r="TJ138" s="41">
        <v>4.4109902631578954</v>
      </c>
      <c r="TK138" s="41">
        <v>2.8489402105263162</v>
      </c>
      <c r="TL138" s="41">
        <v>0.63723871052631587</v>
      </c>
      <c r="TM138" s="41">
        <v>0.66654699999999989</v>
      </c>
      <c r="TN138" s="41">
        <v>0.75035871052631586</v>
      </c>
      <c r="TO138" s="41">
        <v>0.77058305263157878</v>
      </c>
      <c r="TP138" s="41">
        <v>31.104473684210529</v>
      </c>
      <c r="TQ138" s="41">
        <v>27.409473684210532</v>
      </c>
      <c r="TR138" s="41">
        <v>27.382631578947368</v>
      </c>
      <c r="TS138" s="41">
        <v>27.382894736842104</v>
      </c>
      <c r="TT138" s="41">
        <f t="shared" si="127"/>
        <v>-3.7218421052631605</v>
      </c>
      <c r="TU138" s="41">
        <v>67.527894736842086</v>
      </c>
      <c r="TV138" s="41">
        <f t="shared" si="128"/>
        <v>171.52085263157889</v>
      </c>
      <c r="TW138" s="41">
        <v>207</v>
      </c>
      <c r="TX138" s="41">
        <f t="shared" si="129"/>
        <v>35.47914736842111</v>
      </c>
      <c r="TY138" s="41">
        <v>0.31121379310344821</v>
      </c>
      <c r="TZ138" s="41">
        <v>0.11735517241379313</v>
      </c>
      <c r="UA138" s="41">
        <v>5.5172413793103434E-2</v>
      </c>
      <c r="UB138" s="41">
        <v>0.21359310344827592</v>
      </c>
      <c r="UC138" s="41">
        <v>6.5531034482758641E-2</v>
      </c>
      <c r="UD138" s="41">
        <v>5.3586206896551719E-2</v>
      </c>
      <c r="UE138" s="41">
        <v>0.65112031034482754</v>
      </c>
      <c r="UF138" s="41">
        <v>0.52949037931034482</v>
      </c>
      <c r="UG138" s="41">
        <v>0.69795710344827577</v>
      </c>
      <c r="UH138" s="41">
        <v>0.58864234482758615</v>
      </c>
      <c r="UI138" s="41">
        <v>0.28277044827586206</v>
      </c>
      <c r="UJ138" s="41">
        <v>0.35963706896551717</v>
      </c>
      <c r="UK138" s="41">
        <v>0.45144889655172404</v>
      </c>
      <c r="UL138" s="41">
        <v>0.70550875862068951</v>
      </c>
      <c r="UM138" s="41">
        <v>0.59835151724137936</v>
      </c>
      <c r="UN138" s="41">
        <v>1.1944827586206895E-2</v>
      </c>
      <c r="UO138" s="41">
        <v>3.7582036206896543</v>
      </c>
      <c r="UP138" s="41">
        <v>2.2691561724137932</v>
      </c>
      <c r="UQ138" s="41">
        <v>0.6469433448275862</v>
      </c>
      <c r="UR138" s="41">
        <v>0.69316593103448287</v>
      </c>
      <c r="US138" s="41">
        <v>0.75601920689655155</v>
      </c>
      <c r="UT138" s="41">
        <v>0.78796431034482761</v>
      </c>
      <c r="UU138" s="41">
        <v>31.454482758620689</v>
      </c>
      <c r="UV138" s="41">
        <v>26.927586206896557</v>
      </c>
      <c r="UW138" s="41">
        <v>26.75034482758619</v>
      </c>
      <c r="UX138" s="41">
        <v>27.310689655172403</v>
      </c>
      <c r="UY138" s="41">
        <f t="shared" si="179"/>
        <v>-4.7041379310344986</v>
      </c>
      <c r="UZ138" s="42">
        <v>73.962068965517247</v>
      </c>
      <c r="VA138" s="42">
        <f t="shared" si="180"/>
        <v>187.86365517241381</v>
      </c>
      <c r="VB138" s="42">
        <v>206</v>
      </c>
      <c r="VC138" s="42">
        <f t="shared" si="181"/>
        <v>18.136344827586186</v>
      </c>
      <c r="VD138" s="41">
        <f t="shared" si="134"/>
        <v>21.249465799642454</v>
      </c>
      <c r="VE138" s="41">
        <f t="shared" si="135"/>
        <v>21.444446815912404</v>
      </c>
      <c r="VF138" s="41">
        <f t="shared" si="130"/>
        <v>3.7130525586418406</v>
      </c>
    </row>
    <row r="139" spans="1:578" x14ac:dyDescent="0.25">
      <c r="A139" s="4">
        <v>3</v>
      </c>
      <c r="B139" s="4">
        <v>14</v>
      </c>
      <c r="C139" s="28">
        <v>1408</v>
      </c>
      <c r="D139" s="42">
        <v>-9999</v>
      </c>
      <c r="E139" s="4">
        <v>27</v>
      </c>
      <c r="F139" s="4">
        <v>8</v>
      </c>
      <c r="G139" s="4">
        <v>48.8</v>
      </c>
      <c r="H139" s="40">
        <v>475.4</v>
      </c>
      <c r="I139" s="40">
        <f t="shared" si="136"/>
        <v>524.19999999999993</v>
      </c>
      <c r="J139" s="41">
        <f t="shared" si="137"/>
        <v>1.0841778697001032</v>
      </c>
      <c r="K139" s="4" t="s">
        <v>1</v>
      </c>
      <c r="L139" s="42">
        <v>150</v>
      </c>
      <c r="M139" s="42">
        <f t="shared" si="131"/>
        <v>168.00000000000003</v>
      </c>
      <c r="N139" s="40">
        <v>60.56</v>
      </c>
      <c r="O139" s="40">
        <v>18</v>
      </c>
      <c r="P139" s="40">
        <v>21.439999999999998</v>
      </c>
      <c r="Q139" s="40">
        <v>48.4</v>
      </c>
      <c r="R139" s="40">
        <v>22.159999999999997</v>
      </c>
      <c r="S139" s="40">
        <v>29.439999999999998</v>
      </c>
      <c r="T139" s="40">
        <v>45.12</v>
      </c>
      <c r="U139" s="40">
        <v>23.440000000000012</v>
      </c>
      <c r="V139" s="40">
        <v>31.439999999999994</v>
      </c>
      <c r="W139" s="40">
        <v>43.12</v>
      </c>
      <c r="X139" s="40">
        <v>21.439999999999998</v>
      </c>
      <c r="Y139" s="40">
        <v>35.44</v>
      </c>
      <c r="Z139" s="40">
        <v>63.12</v>
      </c>
      <c r="AA139" s="40">
        <v>13.439999999999998</v>
      </c>
      <c r="AB139" s="40">
        <v>23.439999999999998</v>
      </c>
      <c r="AC139" s="40">
        <v>57.11999999999999</v>
      </c>
      <c r="AD139" s="40">
        <v>15.440000000000012</v>
      </c>
      <c r="AE139" s="40">
        <v>27.439999999999998</v>
      </c>
      <c r="AF139" s="42">
        <v>-9999</v>
      </c>
      <c r="AG139" s="42">
        <v>-9999</v>
      </c>
      <c r="AH139" s="42">
        <v>-9999</v>
      </c>
      <c r="AI139" s="42">
        <v>-9999</v>
      </c>
      <c r="AJ139" s="42">
        <v>-9999</v>
      </c>
      <c r="AK139" s="42">
        <v>-9999</v>
      </c>
      <c r="AL139" s="42">
        <v>-9999</v>
      </c>
      <c r="AM139" s="42">
        <v>-9999</v>
      </c>
      <c r="AN139" s="42">
        <v>-9999</v>
      </c>
      <c r="AO139" s="42">
        <v>-9999</v>
      </c>
      <c r="AP139" s="42">
        <v>-9999</v>
      </c>
      <c r="AQ139" s="42">
        <v>-9999</v>
      </c>
      <c r="AR139" s="42">
        <v>-9999</v>
      </c>
      <c r="AS139" s="42">
        <v>-9999</v>
      </c>
      <c r="AT139" s="42">
        <v>-9999</v>
      </c>
      <c r="AU139" s="42">
        <v>-9999</v>
      </c>
      <c r="AV139" s="42">
        <v>-9999</v>
      </c>
      <c r="AW139" s="42">
        <v>-9999</v>
      </c>
      <c r="AX139" s="42">
        <v>-9999</v>
      </c>
      <c r="AY139" s="42">
        <v>-9999</v>
      </c>
      <c r="AZ139" s="41">
        <v>5.2581738437001588</v>
      </c>
      <c r="BA139" s="41">
        <v>1.6288597981413011</v>
      </c>
      <c r="BB139" s="41">
        <v>0.56012689600475862</v>
      </c>
      <c r="BC139" s="41">
        <v>1.0732919254658384</v>
      </c>
      <c r="BD139" s="41">
        <v>0.75768904840237283</v>
      </c>
      <c r="BE139" s="41">
        <v>0.75550474675679713</v>
      </c>
      <c r="BF139" s="41">
        <v>0.94605973549952949</v>
      </c>
      <c r="BG139" s="41">
        <f>(2*AZ139)+(2*BA139)+(4*BB139)</f>
        <v>16.014574867701953</v>
      </c>
      <c r="BH139" s="41">
        <f>BG139+(4*BC139)</f>
        <v>20.307742569565306</v>
      </c>
      <c r="BI139" s="41">
        <f>(BH139+(BD139*4))</f>
        <v>23.338498763174798</v>
      </c>
      <c r="BJ139" s="41">
        <f>(BD139*4)</f>
        <v>3.0307561936094913</v>
      </c>
      <c r="BK139" s="41">
        <f>(BE139*4)</f>
        <v>3.0220189870271885</v>
      </c>
      <c r="BL139" s="41">
        <f>(BF139*4)</f>
        <v>3.7842389419981179</v>
      </c>
      <c r="BM139" s="41">
        <f>SUM(BJ139:BL139)</f>
        <v>9.8370141226347982</v>
      </c>
      <c r="BN139" s="41">
        <v>7.6056618819776709</v>
      </c>
      <c r="BO139" s="41">
        <v>4.8066353552513243</v>
      </c>
      <c r="BP139" s="41">
        <v>2.7907207296520271</v>
      </c>
      <c r="BQ139" s="41">
        <v>3.319254658385093</v>
      </c>
      <c r="BR139" s="41">
        <v>3.3996311250685416</v>
      </c>
      <c r="BS139" s="41">
        <v>3.1065162284407775</v>
      </c>
      <c r="BT139" s="41">
        <v>4.7402050621625635</v>
      </c>
      <c r="BU139" s="41">
        <f>(2*BN139)+(2*BO139)+(4*BP139)</f>
        <v>35.987477393066101</v>
      </c>
      <c r="BV139" s="41">
        <f>BU139+(4*BQ139)</f>
        <v>49.264496026606473</v>
      </c>
      <c r="BW139" s="41">
        <f>(BV139+(BR139*4))</f>
        <v>62.863020526880639</v>
      </c>
      <c r="BX139" s="41">
        <f>(BR139*4)</f>
        <v>13.598524500274166</v>
      </c>
      <c r="BY139" s="41">
        <f>(BS139*4)</f>
        <v>12.42606491376311</v>
      </c>
      <c r="BZ139" s="41">
        <f>(BT139*4)</f>
        <v>18.960820248650254</v>
      </c>
      <c r="CA139" s="42">
        <v>-9999</v>
      </c>
      <c r="CB139" s="42">
        <v>-9999</v>
      </c>
      <c r="CC139" s="42">
        <v>-9999</v>
      </c>
      <c r="CD139" s="63">
        <v>-9999</v>
      </c>
      <c r="CE139" s="60">
        <v>-9999</v>
      </c>
      <c r="CF139" s="42">
        <v>-9999</v>
      </c>
      <c r="CG139" s="42">
        <v>-9999</v>
      </c>
      <c r="CH139" s="61">
        <v>-9999</v>
      </c>
      <c r="CI139" s="60">
        <v>-9999</v>
      </c>
      <c r="CJ139" s="42">
        <v>-9999</v>
      </c>
      <c r="CK139" s="42">
        <v>-9999</v>
      </c>
      <c r="CL139" s="62">
        <v>-9999</v>
      </c>
      <c r="CM139" s="60">
        <v>-9999</v>
      </c>
      <c r="CN139" s="42">
        <v>-9999</v>
      </c>
      <c r="CO139" s="42">
        <v>-9999</v>
      </c>
      <c r="CP139" s="62">
        <v>-9999</v>
      </c>
      <c r="CQ139" s="60">
        <v>-9999</v>
      </c>
      <c r="CR139" s="42">
        <v>-9999</v>
      </c>
      <c r="CS139" s="42">
        <v>-9999</v>
      </c>
      <c r="CT139" s="8">
        <v>2894.3</v>
      </c>
      <c r="CU139" s="8">
        <v>4.0450588837685615</v>
      </c>
      <c r="CV139" s="8">
        <v>4.5739049999999999</v>
      </c>
      <c r="CW139" s="8">
        <v>6327.8533332021552</v>
      </c>
      <c r="CX139" s="25">
        <f t="shared" si="182"/>
        <v>6327.8533332021552</v>
      </c>
      <c r="CY139" s="25">
        <f t="shared" si="138"/>
        <v>6291.9565217391319</v>
      </c>
      <c r="CZ139" s="60">
        <v>-9999</v>
      </c>
      <c r="DA139" s="43">
        <v>2.44</v>
      </c>
      <c r="DB139" s="41">
        <f t="shared" si="139"/>
        <v>154.39962133013259</v>
      </c>
      <c r="DC139" s="41">
        <v>66.3</v>
      </c>
      <c r="DD139" s="41">
        <v>1149</v>
      </c>
      <c r="DE139" s="41">
        <f t="shared" si="133"/>
        <v>57.702349869451695</v>
      </c>
      <c r="DF139" s="41">
        <v>0</v>
      </c>
      <c r="DG139" s="41">
        <v>0.80332105263157894</v>
      </c>
      <c r="DH139" s="41">
        <v>0.58014210526315779</v>
      </c>
      <c r="DI139" s="41">
        <v>0.49151052631578934</v>
      </c>
      <c r="DJ139" s="41">
        <v>0.76094736842105259</v>
      </c>
      <c r="DK139" s="41">
        <v>0.50108421052631569</v>
      </c>
      <c r="DL139" s="41">
        <v>0.31376842105263164</v>
      </c>
      <c r="DM139" s="41">
        <v>0.23147613157894734</v>
      </c>
      <c r="DN139" s="41">
        <v>0.20581050000000001</v>
      </c>
      <c r="DO139" s="41">
        <v>0.24011228947368421</v>
      </c>
      <c r="DP139" s="41">
        <v>0.21456178947368421</v>
      </c>
      <c r="DQ139" s="41">
        <v>7.377002631578948E-2</v>
      </c>
      <c r="DR139" s="41">
        <v>8.2924499999999998E-2</v>
      </c>
      <c r="DS139" s="41">
        <v>0.16039742105263152</v>
      </c>
      <c r="DT139" s="41">
        <v>0.43734997368421058</v>
      </c>
      <c r="DU139" s="41">
        <v>0.41532023684210523</v>
      </c>
      <c r="DV139" s="41">
        <v>0.18731578947368421</v>
      </c>
      <c r="DW139" s="41">
        <v>0.60333150000000024</v>
      </c>
      <c r="DX139" s="41">
        <v>0.51899236842105256</v>
      </c>
      <c r="DY139" s="41">
        <v>0.66601723684210545</v>
      </c>
      <c r="DZ139" s="41">
        <v>0.69342936842105263</v>
      </c>
      <c r="EA139" s="41">
        <v>0.71148107894736823</v>
      </c>
      <c r="EB139" s="41">
        <v>0.7345972894736843</v>
      </c>
      <c r="EC139" s="41">
        <v>19.634473684210516</v>
      </c>
      <c r="ED139" s="41">
        <v>23.336052631578944</v>
      </c>
      <c r="EE139" s="41">
        <v>23.968421052631577</v>
      </c>
      <c r="EF139" s="41">
        <v>24.846842105263161</v>
      </c>
      <c r="EG139" s="41">
        <f t="shared" si="140"/>
        <v>4.333947368421061</v>
      </c>
      <c r="EH139" s="41">
        <v>37.346578947368414</v>
      </c>
      <c r="EI139" s="42">
        <f t="shared" si="141"/>
        <v>94.860310526315772</v>
      </c>
      <c r="EJ139" s="4">
        <v>105</v>
      </c>
      <c r="EK139" s="40">
        <f t="shared" si="142"/>
        <v>10.139689473684228</v>
      </c>
      <c r="EL139" s="41">
        <v>0.74231304347826099</v>
      </c>
      <c r="EM139" s="41">
        <v>0.52554565217391314</v>
      </c>
      <c r="EN139" s="41">
        <v>0.43054565217391311</v>
      </c>
      <c r="EO139" s="41">
        <v>0.70321304347826086</v>
      </c>
      <c r="EP139" s="41">
        <v>0.44044130434782602</v>
      </c>
      <c r="EQ139" s="41">
        <v>0.27731304347826091</v>
      </c>
      <c r="ER139" s="41">
        <v>0.25523902173913049</v>
      </c>
      <c r="ES139" s="41">
        <v>0.22974036956521737</v>
      </c>
      <c r="ET139" s="41">
        <v>0.26538036956521743</v>
      </c>
      <c r="EU139" s="41">
        <v>0.24005513043478252</v>
      </c>
      <c r="EV139" s="41">
        <v>8.884058695652175E-2</v>
      </c>
      <c r="EW139" s="41">
        <v>9.9702717391304374E-2</v>
      </c>
      <c r="EX139" s="41">
        <v>0.17020426086956522</v>
      </c>
      <c r="EY139" s="41">
        <v>0.45543458695652189</v>
      </c>
      <c r="EZ139" s="41">
        <v>0.43375015217391322</v>
      </c>
      <c r="FA139" s="41">
        <v>0.16312826086956522</v>
      </c>
      <c r="FB139" s="41">
        <v>0.6865519130434784</v>
      </c>
      <c r="FC139" s="41">
        <v>0.59761226086956531</v>
      </c>
      <c r="FD139" s="41">
        <v>0.64003049999999984</v>
      </c>
      <c r="FE139" s="41">
        <v>0.66802354347826098</v>
      </c>
      <c r="FF139" s="41">
        <v>0.69170454347826094</v>
      </c>
      <c r="FG139" s="41">
        <v>0.71513954347826092</v>
      </c>
      <c r="FH139" s="41">
        <v>21.669782608695652</v>
      </c>
      <c r="FI139" s="41">
        <v>25.748695652173915</v>
      </c>
      <c r="FJ139" s="41">
        <v>23.418260869565213</v>
      </c>
      <c r="FK139" s="41">
        <v>24.446956521739139</v>
      </c>
      <c r="FL139" s="41">
        <f t="shared" si="143"/>
        <v>1.748478260869561</v>
      </c>
      <c r="FM139" s="41">
        <v>39.281521739130426</v>
      </c>
      <c r="FN139" s="40">
        <f t="shared" si="144"/>
        <v>99.775065217391287</v>
      </c>
      <c r="FO139" s="4">
        <v>105</v>
      </c>
      <c r="FP139" s="40">
        <f t="shared" si="145"/>
        <v>5.2249347826087131</v>
      </c>
      <c r="FQ139" s="41">
        <v>0.74797916666666675</v>
      </c>
      <c r="FR139" s="41">
        <v>0.52114791666666649</v>
      </c>
      <c r="FS139" s="41">
        <v>0.4006520833333333</v>
      </c>
      <c r="FT139" s="41">
        <v>0.71226458333333342</v>
      </c>
      <c r="FU139" s="41">
        <v>0.4104250000000001</v>
      </c>
      <c r="FV139" s="41">
        <v>0.26897083333333333</v>
      </c>
      <c r="FW139" s="41">
        <v>0.29144095833333333</v>
      </c>
      <c r="FX139" s="41">
        <v>0.2688935833333333</v>
      </c>
      <c r="FY139" s="41">
        <v>0.30225374999999999</v>
      </c>
      <c r="FZ139" s="41">
        <v>0.27981929166666675</v>
      </c>
      <c r="GA139" s="41">
        <v>0.11968925000000007</v>
      </c>
      <c r="GB139" s="41">
        <v>0.13138587499999999</v>
      </c>
      <c r="GC139" s="41">
        <v>0.17798739583333337</v>
      </c>
      <c r="GD139" s="41">
        <v>0.47056141666666657</v>
      </c>
      <c r="GE139" s="41">
        <v>0.45123910416666663</v>
      </c>
      <c r="GF139" s="41">
        <v>0.14145416666666663</v>
      </c>
      <c r="GG139" s="41">
        <v>0.8255035624999999</v>
      </c>
      <c r="GH139" s="41">
        <v>0.73798997916666675</v>
      </c>
      <c r="GI139" s="41">
        <v>0.58898822916666671</v>
      </c>
      <c r="GJ139" s="41">
        <v>0.61279402083333323</v>
      </c>
      <c r="GK139" s="41">
        <v>0.6504861666666667</v>
      </c>
      <c r="GL139" s="41">
        <v>0.67049039583333359</v>
      </c>
      <c r="GM139" s="41">
        <v>20.012083333333322</v>
      </c>
      <c r="GN139" s="41">
        <v>23.320625000000003</v>
      </c>
      <c r="GO139" s="41">
        <v>24.28</v>
      </c>
      <c r="GP139" s="41">
        <v>25.236041666666662</v>
      </c>
      <c r="GQ139" s="41">
        <f t="shared" si="146"/>
        <v>4.2679166666666788</v>
      </c>
      <c r="GR139" s="40">
        <v>39.054583333333319</v>
      </c>
      <c r="GS139" s="40">
        <f t="shared" si="147"/>
        <v>99.198641666666632</v>
      </c>
      <c r="GT139" s="4">
        <v>104</v>
      </c>
      <c r="GU139" s="41">
        <f t="shared" si="148"/>
        <v>4.8013583333333685</v>
      </c>
      <c r="GV139" s="41">
        <v>0.76998750000000005</v>
      </c>
      <c r="GW139" s="41">
        <v>0.52047291666666673</v>
      </c>
      <c r="GX139" s="41">
        <v>0.36759375000000011</v>
      </c>
      <c r="GY139" s="41">
        <v>0.73621875000000025</v>
      </c>
      <c r="GZ139" s="41">
        <v>0.38750000000000001</v>
      </c>
      <c r="HA139" s="41">
        <v>0.25879999999999997</v>
      </c>
      <c r="HB139" s="41">
        <v>0.33029439583333342</v>
      </c>
      <c r="HC139" s="41">
        <v>0.31034091666666669</v>
      </c>
      <c r="HD139" s="41">
        <v>0.35442025000000005</v>
      </c>
      <c r="HE139" s="41">
        <v>0.33478352083333318</v>
      </c>
      <c r="HF139" s="41">
        <v>0.14702377083333332</v>
      </c>
      <c r="HG139" s="41">
        <v>0.17366264583333335</v>
      </c>
      <c r="HH139" s="41">
        <v>0.19282302083333333</v>
      </c>
      <c r="HI139" s="41">
        <v>0.49663264583333322</v>
      </c>
      <c r="HJ139" s="41">
        <v>0.47966464583333335</v>
      </c>
      <c r="HK139" s="41">
        <v>0.12870000000000001</v>
      </c>
      <c r="HL139" s="41">
        <v>0.99266243749999994</v>
      </c>
      <c r="HM139" s="41">
        <v>0.90525760416666701</v>
      </c>
      <c r="HN139" s="41">
        <v>0.54564208333333342</v>
      </c>
      <c r="HO139" s="41">
        <v>0.58610716666666662</v>
      </c>
      <c r="HP139" s="41">
        <v>0.61872891666666663</v>
      </c>
      <c r="HQ139" s="41">
        <v>0.65261770833333321</v>
      </c>
      <c r="HR139" s="41">
        <v>15.072708333333326</v>
      </c>
      <c r="HS139" s="41">
        <v>18.65916666666666</v>
      </c>
      <c r="HT139" s="41">
        <v>19.468125000000004</v>
      </c>
      <c r="HU139" s="41">
        <v>20.277708333333329</v>
      </c>
      <c r="HV139" s="41">
        <f t="shared" si="149"/>
        <v>4.3954166666666783</v>
      </c>
      <c r="HW139" s="41">
        <v>38.720624999999998</v>
      </c>
      <c r="HX139" s="41">
        <f t="shared" si="150"/>
        <v>98.350387499999997</v>
      </c>
      <c r="HY139" s="4">
        <v>106</v>
      </c>
      <c r="HZ139" s="40">
        <f t="shared" si="151"/>
        <v>7.6496125000000035</v>
      </c>
      <c r="IA139" s="41">
        <v>0.70542916666666666</v>
      </c>
      <c r="IB139" s="41">
        <v>0.42398055555555553</v>
      </c>
      <c r="IC139" s="41">
        <v>0.25934305555555548</v>
      </c>
      <c r="ID139" s="41">
        <v>0.65014861111111111</v>
      </c>
      <c r="IE139" s="41">
        <v>0.2857541666666667</v>
      </c>
      <c r="IF139" s="41">
        <v>0.19031111111111115</v>
      </c>
      <c r="IG139" s="41">
        <v>0.42353026388888892</v>
      </c>
      <c r="IH139" s="41">
        <v>0.3896794722222221</v>
      </c>
      <c r="II139" s="41">
        <v>0.46399972222222235</v>
      </c>
      <c r="IJ139" s="41">
        <v>0.43155433333333332</v>
      </c>
      <c r="IK139" s="41">
        <v>0.19576523611111107</v>
      </c>
      <c r="IL139" s="41">
        <v>0.2439790833333334</v>
      </c>
      <c r="IM139" s="41">
        <v>0.24893422222222222</v>
      </c>
      <c r="IN139" s="41">
        <v>0.57532365277777786</v>
      </c>
      <c r="IO139" s="41">
        <v>0.54752280555555566</v>
      </c>
      <c r="IP139" s="41">
        <v>9.5443055555555545E-2</v>
      </c>
      <c r="IQ139" s="41">
        <v>1.4883601666666666</v>
      </c>
      <c r="IR139" s="41">
        <v>1.2928837361111114</v>
      </c>
      <c r="IS139" s="41">
        <v>0.53811133333333316</v>
      </c>
      <c r="IT139" s="41">
        <v>0.59093816666666654</v>
      </c>
      <c r="IU139" s="41">
        <v>0.62989115277777785</v>
      </c>
      <c r="IV139" s="41">
        <v>0.67202390277777779</v>
      </c>
      <c r="IW139" s="41">
        <v>19.014722222222208</v>
      </c>
      <c r="IX139" s="41">
        <v>20.053888888888888</v>
      </c>
      <c r="IY139" s="41">
        <v>20.824999999999999</v>
      </c>
      <c r="IZ139" s="41">
        <v>21.143333333333334</v>
      </c>
      <c r="JA139" s="41">
        <f t="shared" si="152"/>
        <v>1.8102777777777916</v>
      </c>
      <c r="JB139" s="41">
        <v>41.820138888888884</v>
      </c>
      <c r="JC139" s="41">
        <f t="shared" si="153"/>
        <v>106.22315277777777</v>
      </c>
      <c r="JD139" s="41">
        <v>112</v>
      </c>
      <c r="JE139" s="41">
        <f t="shared" si="154"/>
        <v>5.77684722222223</v>
      </c>
      <c r="JF139" s="41">
        <v>0.62507021276595742</v>
      </c>
      <c r="JG139" s="41">
        <v>0.32218297872340423</v>
      </c>
      <c r="JH139" s="41">
        <v>0.15706382978723404</v>
      </c>
      <c r="JI139" s="41">
        <v>0.56412978723404261</v>
      </c>
      <c r="JJ139" s="41">
        <v>0.18597446808510634</v>
      </c>
      <c r="JK139" s="41">
        <v>0.12994893617021278</v>
      </c>
      <c r="JL139" s="41">
        <v>0.54062104255319177</v>
      </c>
      <c r="JM139" s="41">
        <v>0.50354934042553201</v>
      </c>
      <c r="JN139" s="41">
        <v>0.59776744680851079</v>
      </c>
      <c r="JO139" s="41">
        <v>0.56390891489361727</v>
      </c>
      <c r="JP139" s="41">
        <v>0.26857042553191496</v>
      </c>
      <c r="JQ139" s="41">
        <v>0.34645291489361707</v>
      </c>
      <c r="JR139" s="41">
        <v>0.31835623404255314</v>
      </c>
      <c r="JS139" s="41">
        <v>0.65454340425531909</v>
      </c>
      <c r="JT139" s="41">
        <v>0.62437872340425526</v>
      </c>
      <c r="JU139" s="41">
        <v>5.602553191489363E-2</v>
      </c>
      <c r="JV139" s="41">
        <v>2.3826302978723404</v>
      </c>
      <c r="JW139" s="41">
        <v>2.0515458723404261</v>
      </c>
      <c r="JX139" s="41">
        <v>0.53125121276595744</v>
      </c>
      <c r="JY139" s="41">
        <v>0.58894670212765954</v>
      </c>
      <c r="JZ139" s="41">
        <v>0.64296885106382984</v>
      </c>
      <c r="KA139" s="41">
        <v>0.68628638297872335</v>
      </c>
      <c r="KB139" s="41">
        <v>23.243404255319149</v>
      </c>
      <c r="KC139" s="41">
        <v>19.492978723404249</v>
      </c>
      <c r="KD139" s="41">
        <v>20.441276595744686</v>
      </c>
      <c r="KE139" s="41">
        <v>20.957659574468078</v>
      </c>
      <c r="KF139" s="41">
        <f t="shared" si="155"/>
        <v>-2.8021276595744631</v>
      </c>
      <c r="KG139" s="41">
        <v>43.383617021276606</v>
      </c>
      <c r="KH139" s="41">
        <f t="shared" si="156"/>
        <v>110.19438723404258</v>
      </c>
      <c r="KI139" s="41">
        <v>120</v>
      </c>
      <c r="KJ139" s="41">
        <f t="shared" si="157"/>
        <v>9.8056127659574202</v>
      </c>
      <c r="KK139" s="41">
        <v>0.38238372093023254</v>
      </c>
      <c r="KL139" s="41">
        <v>0.17920465116279069</v>
      </c>
      <c r="KM139" s="41">
        <v>6.8425581395348808E-2</v>
      </c>
      <c r="KN139" s="41">
        <v>0.34491162790697666</v>
      </c>
      <c r="KO139" s="41">
        <v>8.8797674418604644E-2</v>
      </c>
      <c r="KP139" s="41">
        <v>6.7393023255813936E-2</v>
      </c>
      <c r="KQ139" s="41">
        <v>0.6222117441860463</v>
      </c>
      <c r="KR139" s="41">
        <v>0.58972065116279082</v>
      </c>
      <c r="KS139" s="41">
        <v>0.69596232558139537</v>
      </c>
      <c r="KT139" s="41">
        <v>0.66849434883720915</v>
      </c>
      <c r="KU139" s="41">
        <v>0.33755683720930235</v>
      </c>
      <c r="KV139" s="41">
        <v>0.4481316279069768</v>
      </c>
      <c r="KW139" s="41">
        <v>0.36068009302325582</v>
      </c>
      <c r="KX139" s="41">
        <v>0.69942997674418594</v>
      </c>
      <c r="KY139" s="41">
        <v>0.67225630232558153</v>
      </c>
      <c r="KZ139" s="41">
        <v>2.1404651162790701E-2</v>
      </c>
      <c r="LA139" s="41">
        <v>3.3266092558139526</v>
      </c>
      <c r="LB139" s="41">
        <v>2.9021081162790692</v>
      </c>
      <c r="LC139" s="41">
        <v>0.51800265116279054</v>
      </c>
      <c r="LD139" s="41">
        <v>0.57945567441860457</v>
      </c>
      <c r="LE139" s="41">
        <v>0.64490562790697681</v>
      </c>
      <c r="LF139" s="41">
        <v>0.69007588372093032</v>
      </c>
      <c r="LG139" s="41">
        <v>19.523488372093016</v>
      </c>
      <c r="LH139" s="41">
        <v>16.756279069767437</v>
      </c>
      <c r="LI139" s="41">
        <v>17.09279069767442</v>
      </c>
      <c r="LJ139" s="41">
        <v>16.765813953488376</v>
      </c>
      <c r="LK139" s="41">
        <f t="shared" si="158"/>
        <v>-2.430697674418596</v>
      </c>
      <c r="LL139" s="41">
        <v>56.115116279069774</v>
      </c>
      <c r="LM139" s="41">
        <f t="shared" si="159"/>
        <v>142.53239534883724</v>
      </c>
      <c r="LN139" s="41">
        <v>150</v>
      </c>
      <c r="LO139" s="41">
        <f t="shared" si="160"/>
        <v>7.467604651162759</v>
      </c>
      <c r="LP139" s="41">
        <v>0.41303181818181828</v>
      </c>
      <c r="LQ139" s="41">
        <v>0.16317272727272722</v>
      </c>
      <c r="LR139" s="41">
        <v>4.1436363636363632E-2</v>
      </c>
      <c r="LS139" s="41">
        <v>0.37551818181818181</v>
      </c>
      <c r="LT139" s="41">
        <v>6.649999999999999E-2</v>
      </c>
      <c r="LU139" s="41">
        <v>5.66659090909091E-2</v>
      </c>
      <c r="LV139" s="41">
        <v>0.72205918181818196</v>
      </c>
      <c r="LW139" s="41">
        <v>0.69870636363636374</v>
      </c>
      <c r="LX139" s="41">
        <v>0.81734052272727276</v>
      </c>
      <c r="LY139" s="41">
        <v>0.80114959090909099</v>
      </c>
      <c r="LZ139" s="41">
        <v>0.42094106818181826</v>
      </c>
      <c r="MA139" s="41">
        <v>0.59522586363636376</v>
      </c>
      <c r="MB139" s="41">
        <v>0.4325685227272727</v>
      </c>
      <c r="MC139" s="41">
        <v>0.75809347727272725</v>
      </c>
      <c r="MD139" s="41">
        <v>0.73739063636363644</v>
      </c>
      <c r="ME139" s="41">
        <v>9.8340909090909121E-3</v>
      </c>
      <c r="MF139" s="41">
        <v>5.2359031363636355</v>
      </c>
      <c r="MG139" s="41">
        <v>4.670581409090909</v>
      </c>
      <c r="MH139" s="41">
        <v>0.52927081818181831</v>
      </c>
      <c r="MI139" s="41">
        <v>0.59901365909090909</v>
      </c>
      <c r="MJ139" s="41">
        <v>0.67072970454545466</v>
      </c>
      <c r="MK139" s="41">
        <v>0.71942052272727264</v>
      </c>
      <c r="ML139" s="41">
        <v>21.386136363636357</v>
      </c>
      <c r="MM139" s="41">
        <v>18.703863636363643</v>
      </c>
      <c r="MN139" s="41">
        <v>19.041363636363638</v>
      </c>
      <c r="MO139" s="41">
        <v>18.990227272727275</v>
      </c>
      <c r="MP139" s="41">
        <f t="shared" si="161"/>
        <v>-2.3447727272727192</v>
      </c>
      <c r="MQ139" s="41">
        <v>62.18681818181819</v>
      </c>
      <c r="MR139" s="41">
        <f t="shared" si="162"/>
        <v>157.9545181818182</v>
      </c>
      <c r="MS139" s="41">
        <v>150</v>
      </c>
      <c r="MT139" s="41">
        <f t="shared" si="163"/>
        <v>-7.9545181818182016</v>
      </c>
      <c r="MU139" s="41">
        <v>0.43995000000000001</v>
      </c>
      <c r="MV139" s="41">
        <v>0.15479687500000003</v>
      </c>
      <c r="MW139" s="41">
        <v>2.8103124999999996E-2</v>
      </c>
      <c r="MX139" s="41">
        <v>0.39042812500000001</v>
      </c>
      <c r="MY139" s="41">
        <v>5.1634374999999982E-2</v>
      </c>
      <c r="MZ139" s="41">
        <v>4.5156249999999995E-2</v>
      </c>
      <c r="NA139" s="41">
        <v>0.78934643750000011</v>
      </c>
      <c r="NB139" s="41">
        <v>0.76558540625000004</v>
      </c>
      <c r="NC139" s="41">
        <v>0.87919796875000011</v>
      </c>
      <c r="ND139" s="41">
        <v>0.86471387500000019</v>
      </c>
      <c r="NE139" s="41">
        <v>0.49968290624999995</v>
      </c>
      <c r="NF139" s="41">
        <v>0.69229912500000024</v>
      </c>
      <c r="NG139" s="41">
        <v>0.47727996874999989</v>
      </c>
      <c r="NH139" s="41">
        <v>0.8127149374999999</v>
      </c>
      <c r="NI139" s="41">
        <v>0.79113721874999998</v>
      </c>
      <c r="NJ139" s="41">
        <v>6.4781249999999995E-3</v>
      </c>
      <c r="NK139" s="41">
        <v>7.5631130312500003</v>
      </c>
      <c r="NL139" s="41">
        <v>6.5983258437499996</v>
      </c>
      <c r="NM139" s="41">
        <v>0.54260003125</v>
      </c>
      <c r="NN139" s="41">
        <v>0.60444593749999997</v>
      </c>
      <c r="NO139" s="41">
        <v>0.68919171875000007</v>
      </c>
      <c r="NP139" s="41">
        <v>0.73101040625000002</v>
      </c>
      <c r="NQ139" s="41">
        <v>23.770937499999985</v>
      </c>
      <c r="NR139" s="41">
        <v>21.087187499999995</v>
      </c>
      <c r="NS139" s="41">
        <v>21.435312500000002</v>
      </c>
      <c r="NT139" s="41">
        <v>22.513749999999998</v>
      </c>
      <c r="NU139" s="41">
        <f t="shared" si="164"/>
        <v>-2.3356249999999825</v>
      </c>
      <c r="NV139" s="41">
        <v>67.109687500000021</v>
      </c>
      <c r="NW139" s="41">
        <f t="shared" si="165"/>
        <v>170.45860625000006</v>
      </c>
      <c r="NX139" s="41">
        <v>174</v>
      </c>
      <c r="NY139" s="41">
        <f t="shared" si="166"/>
        <v>3.5413937499999406</v>
      </c>
      <c r="NZ139" s="41">
        <v>0.35892352941176464</v>
      </c>
      <c r="OA139" s="41">
        <v>0.14164705882352938</v>
      </c>
      <c r="OB139" s="41">
        <v>3.3647058823529405E-2</v>
      </c>
      <c r="OC139" s="41">
        <v>0.32381764705882365</v>
      </c>
      <c r="OD139" s="41">
        <v>5.3702941176470592E-2</v>
      </c>
      <c r="OE139" s="41">
        <v>4.4473529411764696E-2</v>
      </c>
      <c r="OF139" s="41">
        <v>0.73923529411764699</v>
      </c>
      <c r="OG139" s="41">
        <v>0.7150364705882355</v>
      </c>
      <c r="OH139" s="41">
        <v>0.82835382352941167</v>
      </c>
      <c r="OI139" s="41">
        <v>0.81161258823529425</v>
      </c>
      <c r="OJ139" s="41">
        <v>0.45051858823529417</v>
      </c>
      <c r="OK139" s="41">
        <v>0.616124</v>
      </c>
      <c r="OL139" s="41">
        <v>0.43319076470588241</v>
      </c>
      <c r="OM139" s="41">
        <v>0.77874938235294133</v>
      </c>
      <c r="ON139" s="41">
        <v>0.75791799999999998</v>
      </c>
      <c r="OO139" s="41">
        <v>9.2294117647058836E-3</v>
      </c>
      <c r="OP139" s="41">
        <v>5.7138763235294094</v>
      </c>
      <c r="OQ139" s="41">
        <v>5.061992411764705</v>
      </c>
      <c r="OR139" s="41">
        <v>0.52303914705882359</v>
      </c>
      <c r="OS139" s="41">
        <v>0.58583085294117643</v>
      </c>
      <c r="OT139" s="41">
        <v>0.66670655882352936</v>
      </c>
      <c r="OU139" s="41">
        <v>0.71058588235294118</v>
      </c>
      <c r="OV139" s="41">
        <v>15.081470588235296</v>
      </c>
      <c r="OW139" s="41">
        <v>12.262352941176474</v>
      </c>
      <c r="OX139" s="41">
        <v>12.550588235294121</v>
      </c>
      <c r="OY139" s="41">
        <v>12.804117647058822</v>
      </c>
      <c r="OZ139" s="41">
        <f t="shared" si="167"/>
        <v>-2.530882352941175</v>
      </c>
      <c r="PA139" s="41">
        <v>45.350882352941177</v>
      </c>
      <c r="PB139" s="41">
        <f t="shared" si="168"/>
        <v>115.1912411764706</v>
      </c>
      <c r="PC139" s="41">
        <v>184</v>
      </c>
      <c r="PD139" s="41">
        <f t="shared" si="169"/>
        <v>68.808758823529402</v>
      </c>
      <c r="PE139" s="41">
        <v>0.39330819672131134</v>
      </c>
      <c r="PF139" s="41">
        <v>0.12904262295081967</v>
      </c>
      <c r="PG139" s="41">
        <v>4.381311475409836E-2</v>
      </c>
      <c r="PH139" s="41">
        <v>0.34655573770491815</v>
      </c>
      <c r="PI139" s="41">
        <v>5.9880327868852459E-2</v>
      </c>
      <c r="PJ139" s="41">
        <v>5.4062295081967221E-2</v>
      </c>
      <c r="PK139" s="41">
        <v>0.73544565573770537</v>
      </c>
      <c r="PL139" s="41">
        <v>0.70500063934426238</v>
      </c>
      <c r="PM139" s="41">
        <v>0.79932636065573792</v>
      </c>
      <c r="PN139" s="41">
        <v>0.77511744262295068</v>
      </c>
      <c r="PO139" s="41">
        <v>0.36555098360655741</v>
      </c>
      <c r="PP139" s="41">
        <v>0.49249249180327859</v>
      </c>
      <c r="PQ139" s="41">
        <v>0.5056569016393444</v>
      </c>
      <c r="PR139" s="41">
        <v>0.75836062295082007</v>
      </c>
      <c r="PS139" s="41">
        <v>0.7301888524590161</v>
      </c>
      <c r="PT139" s="41">
        <v>5.8180327868852461E-3</v>
      </c>
      <c r="PU139" s="41">
        <v>5.5816791311475393</v>
      </c>
      <c r="PV139" s="41">
        <v>4.7958014590163929</v>
      </c>
      <c r="PW139" s="41">
        <v>0.63257521311475418</v>
      </c>
      <c r="PX139" s="41">
        <v>0.68734354098360662</v>
      </c>
      <c r="PY139" s="41">
        <v>0.7554934098360655</v>
      </c>
      <c r="PZ139" s="41">
        <v>0.79190196721311457</v>
      </c>
      <c r="QA139" s="41">
        <v>23.293606557377029</v>
      </c>
      <c r="QB139" s="41">
        <v>19.183770491803269</v>
      </c>
      <c r="QC139" s="41">
        <v>19.248688524590165</v>
      </c>
      <c r="QD139" s="41">
        <v>19.080163934426242</v>
      </c>
      <c r="QE139" s="41">
        <f t="shared" si="170"/>
        <v>-4.0449180327868639</v>
      </c>
      <c r="QF139" s="41">
        <v>66.103606557377034</v>
      </c>
      <c r="QG139" s="41">
        <f t="shared" si="171"/>
        <v>167.90316065573768</v>
      </c>
      <c r="QH139" s="41">
        <v>185</v>
      </c>
      <c r="QI139" s="41">
        <f t="shared" si="172"/>
        <v>17.096839344262321</v>
      </c>
      <c r="QJ139" s="41">
        <v>0.35894999999999988</v>
      </c>
      <c r="QK139" s="41">
        <v>0.16447222222222221</v>
      </c>
      <c r="QL139" s="41">
        <v>4.9922222222222222E-2</v>
      </c>
      <c r="QM139" s="41">
        <v>0.2536222222222223</v>
      </c>
      <c r="QN139" s="41">
        <v>5.8477777777777788E-2</v>
      </c>
      <c r="QO139" s="41">
        <v>5.8263888888888879E-2</v>
      </c>
      <c r="QP139" s="41">
        <v>0.71918691666666645</v>
      </c>
      <c r="QQ139" s="41">
        <v>0.62514827777777782</v>
      </c>
      <c r="QR139" s="41">
        <v>0.75463552777777776</v>
      </c>
      <c r="QS139" s="41">
        <v>0.67055180555555571</v>
      </c>
      <c r="QT139" s="41">
        <v>0.47460311111111114</v>
      </c>
      <c r="QU139" s="41">
        <v>0.53277641666666664</v>
      </c>
      <c r="QV139" s="41">
        <v>0.37129624999999999</v>
      </c>
      <c r="QW139" s="41">
        <v>0.7197699166666669</v>
      </c>
      <c r="QX139" s="41">
        <v>0.62618863888888887</v>
      </c>
      <c r="QY139" s="41">
        <v>2.1388888888888881E-4</v>
      </c>
      <c r="QZ139" s="41">
        <v>5.1466018888888883</v>
      </c>
      <c r="RA139" s="41">
        <v>3.3488382500000009</v>
      </c>
      <c r="RB139" s="41">
        <v>0.49213516666666657</v>
      </c>
      <c r="RC139" s="41">
        <v>0.51617638888888895</v>
      </c>
      <c r="RD139" s="41">
        <v>0.62910241666666666</v>
      </c>
      <c r="RE139" s="41">
        <v>0.6466326944444446</v>
      </c>
      <c r="RF139" s="41">
        <v>24.5975</v>
      </c>
      <c r="RG139" s="41">
        <v>21.241944444444446</v>
      </c>
      <c r="RH139" s="41">
        <v>21.322222222222226</v>
      </c>
      <c r="RI139" s="41">
        <v>21.525833333333335</v>
      </c>
      <c r="RJ139" s="41">
        <f t="shared" si="173"/>
        <v>-3.2752777777777737</v>
      </c>
      <c r="RK139" s="41">
        <v>54.749444444444435</v>
      </c>
      <c r="RL139" s="41">
        <f t="shared" si="174"/>
        <v>139.06358888888886</v>
      </c>
      <c r="RM139" s="41">
        <v>197</v>
      </c>
      <c r="RN139" s="41">
        <f t="shared" si="175"/>
        <v>57.936411111111141</v>
      </c>
      <c r="RO139" s="41">
        <v>0.33005625000000011</v>
      </c>
      <c r="RP139" s="41">
        <v>0.11349999999999999</v>
      </c>
      <c r="RQ139" s="41">
        <v>3.9706249999999998E-2</v>
      </c>
      <c r="RR139" s="41">
        <v>0.23153125000000002</v>
      </c>
      <c r="RS139" s="41">
        <v>5.1324999999999982E-2</v>
      </c>
      <c r="RT139" s="41">
        <v>4.8443749999999994E-2</v>
      </c>
      <c r="RU139" s="41">
        <v>0.73053309374999986</v>
      </c>
      <c r="RV139" s="41">
        <v>0.63715934374999972</v>
      </c>
      <c r="RW139" s="41">
        <v>0.7845382500000001</v>
      </c>
      <c r="RX139" s="41">
        <v>0.70694481250000019</v>
      </c>
      <c r="RY139" s="41">
        <v>0.37676759374999996</v>
      </c>
      <c r="RZ139" s="41">
        <v>0.48079365624999998</v>
      </c>
      <c r="SA139" s="41">
        <v>0.48809493750000005</v>
      </c>
      <c r="SB139" s="41">
        <v>0.74346115625000009</v>
      </c>
      <c r="SC139" s="41">
        <v>0.65372712499999996</v>
      </c>
      <c r="SD139" s="41">
        <v>2.8812500000000001E-3</v>
      </c>
      <c r="SE139" s="41">
        <v>5.4510928437499988</v>
      </c>
      <c r="SF139" s="41">
        <v>3.5276038125000002</v>
      </c>
      <c r="SG139" s="41">
        <v>0.62230284375</v>
      </c>
      <c r="SH139" s="41">
        <v>0.66834121874999985</v>
      </c>
      <c r="SI139" s="41">
        <v>0.74593050000000005</v>
      </c>
      <c r="SJ139" s="41">
        <v>0.77683787500000001</v>
      </c>
      <c r="SK139" s="41">
        <v>27.274062500000007</v>
      </c>
      <c r="SL139" s="41">
        <v>22.672187500000003</v>
      </c>
      <c r="SM139" s="41">
        <v>23.122812500000006</v>
      </c>
      <c r="SN139" s="41">
        <v>23.994999999999994</v>
      </c>
      <c r="SO139" s="41">
        <f t="shared" si="176"/>
        <v>-4.151250000000001</v>
      </c>
      <c r="SP139" s="42">
        <v>65.89500000000001</v>
      </c>
      <c r="SQ139" s="42">
        <f t="shared" si="177"/>
        <v>167.37330000000003</v>
      </c>
      <c r="SR139" s="42">
        <v>202.5</v>
      </c>
      <c r="SS139" s="42">
        <f t="shared" si="178"/>
        <v>35.126699999999971</v>
      </c>
      <c r="ST139" s="41">
        <v>0.32100263157894732</v>
      </c>
      <c r="SU139" s="41">
        <v>0.11627105263157898</v>
      </c>
      <c r="SV139" s="41">
        <v>4.8389473684210531E-2</v>
      </c>
      <c r="SW139" s="41">
        <v>0.23138684210526317</v>
      </c>
      <c r="SX139" s="41">
        <v>5.6178947368421057E-2</v>
      </c>
      <c r="SY139" s="41">
        <v>4.9071052631578939E-2</v>
      </c>
      <c r="SZ139" s="41">
        <v>0.70149997368421069</v>
      </c>
      <c r="TA139" s="41">
        <v>0.60954292105263153</v>
      </c>
      <c r="TB139" s="41">
        <v>0.73664110526315796</v>
      </c>
      <c r="TC139" s="41">
        <v>0.6536073684210526</v>
      </c>
      <c r="TD139" s="41">
        <v>0.34739994736842111</v>
      </c>
      <c r="TE139" s="41">
        <v>0.41010405263157895</v>
      </c>
      <c r="TF139" s="41">
        <v>0.46805105263157903</v>
      </c>
      <c r="TG139" s="41">
        <v>0.73375694736842101</v>
      </c>
      <c r="TH139" s="41">
        <v>0.65021489473684213</v>
      </c>
      <c r="TI139" s="41">
        <v>7.1078947368421056E-3</v>
      </c>
      <c r="TJ139" s="41">
        <v>4.7357465526315794</v>
      </c>
      <c r="TK139" s="41">
        <v>3.1407953421052635</v>
      </c>
      <c r="TL139" s="41">
        <v>0.63574989473684218</v>
      </c>
      <c r="TM139" s="41">
        <v>0.66749784210526331</v>
      </c>
      <c r="TN139" s="41">
        <v>0.75132376315789473</v>
      </c>
      <c r="TO139" s="41">
        <v>0.77293031578947369</v>
      </c>
      <c r="TP139" s="41">
        <v>31.451842105263147</v>
      </c>
      <c r="TQ139" s="41">
        <v>26.267631578947366</v>
      </c>
      <c r="TR139" s="41">
        <v>26.463684210526317</v>
      </c>
      <c r="TS139" s="41">
        <v>26.573421052631581</v>
      </c>
      <c r="TT139" s="41">
        <f t="shared" si="127"/>
        <v>-4.9881578947368297</v>
      </c>
      <c r="TU139" s="41">
        <v>72.09157894736839</v>
      </c>
      <c r="TV139" s="41">
        <f t="shared" si="128"/>
        <v>183.11261052631571</v>
      </c>
      <c r="TW139" s="41">
        <v>207</v>
      </c>
      <c r="TX139" s="41">
        <f t="shared" si="129"/>
        <v>23.887389473684294</v>
      </c>
      <c r="TY139" s="41">
        <v>0.31955517241379316</v>
      </c>
      <c r="TZ139" s="41">
        <v>0.11758275862068963</v>
      </c>
      <c r="UA139" s="41">
        <v>5.2455172413793098E-2</v>
      </c>
      <c r="UB139" s="41">
        <v>0.22283103448275868</v>
      </c>
      <c r="UC139" s="41">
        <v>6.4710344827586211E-2</v>
      </c>
      <c r="UD139" s="41">
        <v>5.2168965517241379E-2</v>
      </c>
      <c r="UE139" s="41">
        <v>0.66223334482758622</v>
      </c>
      <c r="UF139" s="41">
        <v>0.54960700000000007</v>
      </c>
      <c r="UG139" s="41">
        <v>0.71625472413793123</v>
      </c>
      <c r="UH139" s="41">
        <v>0.61819706896551718</v>
      </c>
      <c r="UI139" s="41">
        <v>0.28900882758620694</v>
      </c>
      <c r="UJ139" s="41">
        <v>0.38104286206896559</v>
      </c>
      <c r="UK139" s="41">
        <v>0.46130127586206904</v>
      </c>
      <c r="UL139" s="41">
        <v>0.71798165517241364</v>
      </c>
      <c r="UM139" s="41">
        <v>0.62072144827586195</v>
      </c>
      <c r="UN139" s="41">
        <v>1.254137931034483E-2</v>
      </c>
      <c r="UO139" s="41">
        <v>3.9472837241379319</v>
      </c>
      <c r="UP139" s="41">
        <v>2.455757931034483</v>
      </c>
      <c r="UQ139" s="41">
        <v>0.64419855172413798</v>
      </c>
      <c r="UR139" s="41">
        <v>0.69621055172413793</v>
      </c>
      <c r="US139" s="41">
        <v>0.75571724137931062</v>
      </c>
      <c r="UT139" s="41">
        <v>0.79131341379310371</v>
      </c>
      <c r="UU139" s="41">
        <v>31.267241379310352</v>
      </c>
      <c r="UV139" s="41">
        <v>26.12310344827586</v>
      </c>
      <c r="UW139" s="41">
        <v>26.336896551724134</v>
      </c>
      <c r="UX139" s="41">
        <v>26.901379310344826</v>
      </c>
      <c r="UY139" s="41">
        <f t="shared" si="179"/>
        <v>-4.9303448275862181</v>
      </c>
      <c r="UZ139" s="42">
        <v>65.629999999999981</v>
      </c>
      <c r="VA139" s="42">
        <f t="shared" si="180"/>
        <v>166.70019999999997</v>
      </c>
      <c r="VB139" s="42">
        <v>206</v>
      </c>
      <c r="VC139" s="42">
        <f t="shared" si="181"/>
        <v>39.299800000000033</v>
      </c>
      <c r="VD139" s="41">
        <f t="shared" si="134"/>
        <v>21.160754393344607</v>
      </c>
      <c r="VE139" s="41">
        <f t="shared" si="135"/>
        <v>21.396236971166893</v>
      </c>
      <c r="VF139" s="41">
        <f t="shared" si="130"/>
        <v>3.957593069196121</v>
      </c>
    </row>
    <row r="140" spans="1:578" x14ac:dyDescent="0.25">
      <c r="A140" s="4">
        <v>3</v>
      </c>
      <c r="B140" s="4">
        <v>14</v>
      </c>
      <c r="C140" s="28">
        <v>1409</v>
      </c>
      <c r="D140" s="42">
        <v>-9999</v>
      </c>
      <c r="E140" s="42">
        <v>-9999</v>
      </c>
      <c r="F140" s="4">
        <v>9</v>
      </c>
      <c r="G140" s="4">
        <v>48.8</v>
      </c>
      <c r="H140" s="40">
        <v>509.33987341772149</v>
      </c>
      <c r="I140" s="40">
        <f t="shared" si="136"/>
        <v>558.13987341772145</v>
      </c>
      <c r="J140" s="41">
        <f t="shared" si="137"/>
        <v>1.1543740918670558</v>
      </c>
      <c r="K140" s="4" t="s">
        <v>1</v>
      </c>
      <c r="L140" s="42">
        <v>150</v>
      </c>
      <c r="M140" s="42">
        <f t="shared" si="131"/>
        <v>168.00000000000003</v>
      </c>
      <c r="N140" s="42">
        <v>-9999</v>
      </c>
      <c r="O140" s="42">
        <v>-9999</v>
      </c>
      <c r="P140" s="42">
        <v>-9999</v>
      </c>
      <c r="Q140" s="42">
        <v>-9999</v>
      </c>
      <c r="R140" s="42">
        <v>-9999</v>
      </c>
      <c r="S140" s="42">
        <v>-9999</v>
      </c>
      <c r="T140" s="42">
        <v>-9999</v>
      </c>
      <c r="U140" s="42">
        <v>-9999</v>
      </c>
      <c r="V140" s="42">
        <v>-9999</v>
      </c>
      <c r="W140" s="42">
        <v>-9999</v>
      </c>
      <c r="X140" s="42">
        <v>-9999</v>
      </c>
      <c r="Y140" s="42">
        <v>-9999</v>
      </c>
      <c r="Z140" s="42">
        <v>-9999</v>
      </c>
      <c r="AA140" s="42">
        <v>-9999</v>
      </c>
      <c r="AB140" s="42">
        <v>-9999</v>
      </c>
      <c r="AC140" s="42">
        <v>-9999</v>
      </c>
      <c r="AD140" s="42">
        <v>-9999</v>
      </c>
      <c r="AE140" s="42">
        <v>-9999</v>
      </c>
      <c r="AF140" s="42">
        <v>-9999</v>
      </c>
      <c r="AG140" s="42">
        <v>-9999</v>
      </c>
      <c r="AH140" s="42">
        <v>-9999</v>
      </c>
      <c r="AI140" s="42">
        <v>-9999</v>
      </c>
      <c r="AJ140" s="42">
        <v>-9999</v>
      </c>
      <c r="AK140" s="42">
        <v>-9999</v>
      </c>
      <c r="AL140" s="42">
        <v>-9999</v>
      </c>
      <c r="AM140" s="42">
        <v>-9999</v>
      </c>
      <c r="AN140" s="42">
        <v>-9999</v>
      </c>
      <c r="AO140" s="42">
        <v>-9999</v>
      </c>
      <c r="AP140" s="42">
        <v>-9999</v>
      </c>
      <c r="AQ140" s="42">
        <v>-9999</v>
      </c>
      <c r="AR140" s="42">
        <v>-9999</v>
      </c>
      <c r="AS140" s="42">
        <v>-9999</v>
      </c>
      <c r="AT140" s="42">
        <v>-9999</v>
      </c>
      <c r="AU140" s="42">
        <v>-9999</v>
      </c>
      <c r="AV140" s="42">
        <v>-9999</v>
      </c>
      <c r="AW140" s="42">
        <v>-9999</v>
      </c>
      <c r="AX140" s="42">
        <v>-9999</v>
      </c>
      <c r="AY140" s="42">
        <v>-9999</v>
      </c>
      <c r="AZ140" s="42">
        <v>-9999</v>
      </c>
      <c r="BA140" s="42">
        <v>-9999</v>
      </c>
      <c r="BB140" s="42">
        <v>-9999</v>
      </c>
      <c r="BC140" s="42">
        <v>-9999</v>
      </c>
      <c r="BD140" s="42">
        <v>-9999</v>
      </c>
      <c r="BE140" s="42">
        <v>-9999</v>
      </c>
      <c r="BF140" s="42">
        <v>-9999</v>
      </c>
      <c r="BG140" s="42">
        <v>-9999</v>
      </c>
      <c r="BH140" s="42">
        <v>-9999</v>
      </c>
      <c r="BI140" s="42">
        <v>-9999</v>
      </c>
      <c r="BJ140" s="42">
        <v>-9999</v>
      </c>
      <c r="BK140" s="42">
        <v>-9999</v>
      </c>
      <c r="BL140" s="42">
        <v>-9999</v>
      </c>
      <c r="BM140" s="42">
        <v>-9999</v>
      </c>
      <c r="BN140" s="42">
        <v>-9999</v>
      </c>
      <c r="BO140" s="42">
        <v>-9999</v>
      </c>
      <c r="BP140" s="42">
        <v>-9999</v>
      </c>
      <c r="BQ140" s="42">
        <v>-9999</v>
      </c>
      <c r="BR140" s="42">
        <v>-9999</v>
      </c>
      <c r="BS140" s="42">
        <v>-9999</v>
      </c>
      <c r="BT140" s="42">
        <v>-9999</v>
      </c>
      <c r="BU140" s="42">
        <v>-9999</v>
      </c>
      <c r="BV140" s="42">
        <v>-9999</v>
      </c>
      <c r="BW140" s="42">
        <v>-9999</v>
      </c>
      <c r="BX140" s="42">
        <v>-9999</v>
      </c>
      <c r="BY140" s="42">
        <v>-9999</v>
      </c>
      <c r="BZ140" s="42">
        <v>-9999</v>
      </c>
      <c r="CA140" s="42">
        <v>-9999</v>
      </c>
      <c r="CB140" s="42">
        <v>-9999</v>
      </c>
      <c r="CC140" s="42">
        <v>-9999</v>
      </c>
      <c r="CD140" s="8">
        <v>11.07</v>
      </c>
      <c r="CE140" s="25">
        <f t="shared" si="132"/>
        <v>738</v>
      </c>
      <c r="CF140" s="4">
        <v>3.84</v>
      </c>
      <c r="CG140" s="41">
        <f t="shared" si="121"/>
        <v>28.339200000000002</v>
      </c>
      <c r="CH140" s="37">
        <v>39.4</v>
      </c>
      <c r="CI140" s="25">
        <f>(CH140/1000)*(10000/(0.5*2*0.15))</f>
        <v>2626.6666666666665</v>
      </c>
      <c r="CJ140" s="43">
        <v>2.9</v>
      </c>
      <c r="CK140" s="41">
        <f>CI140*CJ140/100</f>
        <v>76.173333333333332</v>
      </c>
      <c r="CL140" s="38">
        <v>105.82</v>
      </c>
      <c r="CM140" s="25">
        <f>(CL140/1000)*(10000/(0.5*2*0.15))</f>
        <v>7054.666666666667</v>
      </c>
      <c r="CN140" s="43">
        <v>1.7</v>
      </c>
      <c r="CO140" s="41">
        <f>CM140*CN140/100</f>
        <v>119.92933333333335</v>
      </c>
      <c r="CP140" s="38">
        <v>262.69</v>
      </c>
      <c r="CQ140" s="25">
        <f>(CP140/1000)*(10000/(0.5*2*0.15))</f>
        <v>17512.666666666668</v>
      </c>
      <c r="CR140" s="43">
        <v>1.28</v>
      </c>
      <c r="CS140" s="41">
        <f>CQ140*CR140/100</f>
        <v>224.16213333333337</v>
      </c>
      <c r="CT140" s="8">
        <v>2731.7</v>
      </c>
      <c r="CU140" s="8">
        <v>4.1327489041953562</v>
      </c>
      <c r="CV140" s="8">
        <v>4.8806099999999999</v>
      </c>
      <c r="CW140" s="8">
        <v>5597.0462708554869</v>
      </c>
      <c r="CX140" s="25">
        <f t="shared" si="182"/>
        <v>5597.0462708554869</v>
      </c>
      <c r="CY140" s="25">
        <f t="shared" si="138"/>
        <v>5938.4782608695659</v>
      </c>
      <c r="CZ140" s="25">
        <f>CX140/(CQ140)</f>
        <v>0.31959988603613498</v>
      </c>
      <c r="DA140" s="43">
        <v>2.4500000000000002</v>
      </c>
      <c r="DB140" s="41">
        <f t="shared" si="139"/>
        <v>137.12763363595943</v>
      </c>
      <c r="DC140" s="41">
        <v>66.400000000000006</v>
      </c>
      <c r="DD140" s="41">
        <v>1146</v>
      </c>
      <c r="DE140" s="41">
        <f t="shared" si="133"/>
        <v>57.940663176265268</v>
      </c>
      <c r="DF140" s="41">
        <v>0</v>
      </c>
      <c r="DG140" s="41">
        <v>0.81856756756756754</v>
      </c>
      <c r="DH140" s="41">
        <v>0.59386216216216192</v>
      </c>
      <c r="DI140" s="41">
        <v>0.50625135135135146</v>
      </c>
      <c r="DJ140" s="41">
        <v>0.78319189189189187</v>
      </c>
      <c r="DK140" s="41">
        <v>0.51870810810810819</v>
      </c>
      <c r="DL140" s="41">
        <v>0.32141621621621619</v>
      </c>
      <c r="DM140" s="41">
        <v>0.22413802702702701</v>
      </c>
      <c r="DN140" s="41">
        <v>0.20314035135135133</v>
      </c>
      <c r="DO140" s="41">
        <v>0.23481994594594605</v>
      </c>
      <c r="DP140" s="41">
        <v>0.21393072972972976</v>
      </c>
      <c r="DQ140" s="41">
        <v>6.8327486486486497E-2</v>
      </c>
      <c r="DR140" s="41">
        <v>7.962237837837835E-2</v>
      </c>
      <c r="DS140" s="41">
        <v>0.15818127027027032</v>
      </c>
      <c r="DT140" s="41">
        <v>0.43522802702702701</v>
      </c>
      <c r="DU140" s="41">
        <v>0.41722699999999996</v>
      </c>
      <c r="DV140" s="41">
        <v>0.19729189189189186</v>
      </c>
      <c r="DW140" s="41">
        <v>0.57841289189189193</v>
      </c>
      <c r="DX140" s="41">
        <v>0.51042181081081073</v>
      </c>
      <c r="DY140" s="41">
        <v>0.67183091891891888</v>
      </c>
      <c r="DZ140" s="41">
        <v>0.7069963513513513</v>
      </c>
      <c r="EA140" s="41">
        <v>0.71609989189189183</v>
      </c>
      <c r="EB140" s="41">
        <v>0.74578454054054044</v>
      </c>
      <c r="EC140" s="41">
        <v>19.764864864864858</v>
      </c>
      <c r="ED140" s="41">
        <v>23.748918918918925</v>
      </c>
      <c r="EE140" s="41">
        <v>24.296216216216216</v>
      </c>
      <c r="EF140" s="41">
        <v>25.180270270270263</v>
      </c>
      <c r="EG140" s="41">
        <f t="shared" si="140"/>
        <v>4.5313513513513577</v>
      </c>
      <c r="EH140" s="41">
        <v>36.682972972972969</v>
      </c>
      <c r="EI140" s="42">
        <f t="shared" si="141"/>
        <v>93.174751351351347</v>
      </c>
      <c r="EJ140" s="4">
        <v>105</v>
      </c>
      <c r="EK140" s="40">
        <f t="shared" si="142"/>
        <v>11.825248648648653</v>
      </c>
      <c r="EL140" s="41">
        <v>0.75630217391304355</v>
      </c>
      <c r="EM140" s="41">
        <v>0.53902173913043494</v>
      </c>
      <c r="EN140" s="41">
        <v>0.44565434782608693</v>
      </c>
      <c r="EO140" s="41">
        <v>0.72088695652173918</v>
      </c>
      <c r="EP140" s="41">
        <v>0.4591608695652174</v>
      </c>
      <c r="EQ140" s="41">
        <v>0.28650217391304356</v>
      </c>
      <c r="ER140" s="41">
        <v>0.24435345652173912</v>
      </c>
      <c r="ES140" s="41">
        <v>0.22171602173913038</v>
      </c>
      <c r="ET140" s="41">
        <v>0.25785754347826084</v>
      </c>
      <c r="EU140" s="41">
        <v>0.23535510869565221</v>
      </c>
      <c r="EV140" s="41">
        <v>8.0538891304347826E-2</v>
      </c>
      <c r="EW140" s="41">
        <v>9.4872499999999985E-2</v>
      </c>
      <c r="EX140" s="41">
        <v>0.16709513043478258</v>
      </c>
      <c r="EY140" s="41">
        <v>0.44990073913043466</v>
      </c>
      <c r="EZ140" s="41">
        <v>0.43058249999999992</v>
      </c>
      <c r="FA140" s="41">
        <v>0.17265869565217387</v>
      </c>
      <c r="FB140" s="41">
        <v>0.64779106521739127</v>
      </c>
      <c r="FC140" s="41">
        <v>0.57056308695652191</v>
      </c>
      <c r="FD140" s="41">
        <v>0.64764404347826088</v>
      </c>
      <c r="FE140" s="41">
        <v>0.68550336956521751</v>
      </c>
      <c r="FF140" s="41">
        <v>0.6977069347826087</v>
      </c>
      <c r="FG140" s="41">
        <v>0.72987821739130421</v>
      </c>
      <c r="FH140" s="41">
        <v>21.59826086956523</v>
      </c>
      <c r="FI140" s="41">
        <v>26.22652173913043</v>
      </c>
      <c r="FJ140" s="41">
        <v>23.717608695652178</v>
      </c>
      <c r="FK140" s="41">
        <v>24.834130434782615</v>
      </c>
      <c r="FL140" s="41">
        <f t="shared" si="143"/>
        <v>2.1193478260869476</v>
      </c>
      <c r="FM140" s="41">
        <v>38.739130434782616</v>
      </c>
      <c r="FN140" s="40">
        <f t="shared" si="144"/>
        <v>98.397391304347849</v>
      </c>
      <c r="FO140" s="4">
        <v>105</v>
      </c>
      <c r="FP140" s="40">
        <f t="shared" si="145"/>
        <v>6.602608695652151</v>
      </c>
      <c r="FQ140" s="41">
        <v>0.75711162790697684</v>
      </c>
      <c r="FR140" s="41">
        <v>0.52852325581395332</v>
      </c>
      <c r="FS140" s="41">
        <v>0.40994186046511638</v>
      </c>
      <c r="FT140" s="41">
        <v>0.72401395348837216</v>
      </c>
      <c r="FU140" s="41">
        <v>0.41986744186046521</v>
      </c>
      <c r="FV140" s="41">
        <v>0.27323488372093019</v>
      </c>
      <c r="FW140" s="41">
        <v>0.28671139534883727</v>
      </c>
      <c r="FX140" s="41">
        <v>0.2661053953488372</v>
      </c>
      <c r="FY140" s="41">
        <v>0.2972076279069768</v>
      </c>
      <c r="FZ140" s="41">
        <v>0.27668499999999996</v>
      </c>
      <c r="GA140" s="41">
        <v>0.11550851162790697</v>
      </c>
      <c r="GB140" s="41">
        <v>0.12680295348837209</v>
      </c>
      <c r="GC140" s="41">
        <v>0.17712913953488371</v>
      </c>
      <c r="GD140" s="41">
        <v>0.46916523255813974</v>
      </c>
      <c r="GE140" s="41">
        <v>0.45153351162790706</v>
      </c>
      <c r="GF140" s="41">
        <v>0.14663255813953488</v>
      </c>
      <c r="GG140" s="41">
        <v>0.80745234883720929</v>
      </c>
      <c r="GH140" s="41">
        <v>0.72818260465116247</v>
      </c>
      <c r="GI140" s="41">
        <v>0.59653467441860464</v>
      </c>
      <c r="GJ140" s="41">
        <v>0.62112616279069777</v>
      </c>
      <c r="GK140" s="41">
        <v>0.65667209302325591</v>
      </c>
      <c r="GL140" s="41">
        <v>0.67739379069767436</v>
      </c>
      <c r="GM140" s="41">
        <v>20.010000000000005</v>
      </c>
      <c r="GN140" s="41">
        <v>23.704418604651174</v>
      </c>
      <c r="GO140" s="41">
        <v>24.559069767441859</v>
      </c>
      <c r="GP140" s="41">
        <v>25.367906976744184</v>
      </c>
      <c r="GQ140" s="41">
        <f t="shared" si="146"/>
        <v>4.5490697674418534</v>
      </c>
      <c r="GR140" s="40">
        <v>38.696046511627905</v>
      </c>
      <c r="GS140" s="40">
        <f t="shared" si="147"/>
        <v>98.287958139534879</v>
      </c>
      <c r="GT140" s="4">
        <v>104</v>
      </c>
      <c r="GU140" s="41">
        <f t="shared" si="148"/>
        <v>5.7120418604651206</v>
      </c>
      <c r="GV140" s="41">
        <v>0.78296458333333308</v>
      </c>
      <c r="GW140" s="41">
        <v>0.53148124999999991</v>
      </c>
      <c r="GX140" s="41">
        <v>0.37384583333333327</v>
      </c>
      <c r="GY140" s="41">
        <v>0.75157083333333341</v>
      </c>
      <c r="GZ140" s="41">
        <v>0.39300000000000002</v>
      </c>
      <c r="HA140" s="41">
        <v>0.26191666666666674</v>
      </c>
      <c r="HB140" s="41">
        <v>0.33197754166666665</v>
      </c>
      <c r="HC140" s="41">
        <v>0.31372050000000001</v>
      </c>
      <c r="HD140" s="41">
        <v>0.35409127083333325</v>
      </c>
      <c r="HE140" s="41">
        <v>0.33610616666666665</v>
      </c>
      <c r="HF140" s="41">
        <v>0.15114947916666666</v>
      </c>
      <c r="HG140" s="41">
        <v>0.17550797916666672</v>
      </c>
      <c r="HH140" s="41">
        <v>0.19062587500000003</v>
      </c>
      <c r="HI140" s="41">
        <v>0.49838212500000023</v>
      </c>
      <c r="HJ140" s="41">
        <v>0.48287368749999993</v>
      </c>
      <c r="HK140" s="41">
        <v>0.13108333333333333</v>
      </c>
      <c r="HL140" s="41">
        <v>1.0027448333333329</v>
      </c>
      <c r="HM140" s="41">
        <v>0.92193035416666635</v>
      </c>
      <c r="HN140" s="41">
        <v>0.54005991666666653</v>
      </c>
      <c r="HO140" s="41">
        <v>0.57890352083333319</v>
      </c>
      <c r="HP140" s="41">
        <v>0.61313356250000006</v>
      </c>
      <c r="HQ140" s="41">
        <v>0.6456576249999999</v>
      </c>
      <c r="HR140" s="41">
        <v>15.296041666666666</v>
      </c>
      <c r="HS140" s="41">
        <v>18.369166666666672</v>
      </c>
      <c r="HT140" s="41">
        <v>19.134375000000002</v>
      </c>
      <c r="HU140" s="41">
        <v>20.134166666666662</v>
      </c>
      <c r="HV140" s="41">
        <f t="shared" si="149"/>
        <v>3.8383333333333365</v>
      </c>
      <c r="HW140" s="41">
        <v>38.27416666666668</v>
      </c>
      <c r="HX140" s="41">
        <f t="shared" si="150"/>
        <v>97.216383333333368</v>
      </c>
      <c r="HY140" s="4">
        <v>106</v>
      </c>
      <c r="HZ140" s="40">
        <f t="shared" si="151"/>
        <v>8.7836166666666315</v>
      </c>
      <c r="IA140" s="41">
        <v>0.71840416666666684</v>
      </c>
      <c r="IB140" s="41">
        <v>0.42864444444444449</v>
      </c>
      <c r="IC140" s="41">
        <v>0.2604319444444444</v>
      </c>
      <c r="ID140" s="41">
        <v>0.66252222222222212</v>
      </c>
      <c r="IE140" s="41">
        <v>0.28994305555555555</v>
      </c>
      <c r="IF140" s="41">
        <v>0.19262777777777781</v>
      </c>
      <c r="IG140" s="41">
        <v>0.42611862500000003</v>
      </c>
      <c r="IH140" s="41">
        <v>0.39262408333333332</v>
      </c>
      <c r="II140" s="41">
        <v>0.46943650000000009</v>
      </c>
      <c r="IJ140" s="41">
        <v>0.43745487500000002</v>
      </c>
      <c r="IK140" s="41">
        <v>0.19568887499999998</v>
      </c>
      <c r="IL140" s="41">
        <v>0.24725965277777778</v>
      </c>
      <c r="IM140" s="41">
        <v>0.25213313888888883</v>
      </c>
      <c r="IN140" s="41">
        <v>0.57729344444444441</v>
      </c>
      <c r="IO140" s="41">
        <v>0.54975966666666687</v>
      </c>
      <c r="IP140" s="41">
        <v>9.7315277777777751E-2</v>
      </c>
      <c r="IQ140" s="41">
        <v>1.5093053333333333</v>
      </c>
      <c r="IR140" s="41">
        <v>1.3124540277777779</v>
      </c>
      <c r="IS140" s="41">
        <v>0.53923865277777761</v>
      </c>
      <c r="IT140" s="41">
        <v>0.59745697222222227</v>
      </c>
      <c r="IU140" s="41">
        <v>0.63170693055555571</v>
      </c>
      <c r="IV140" s="41">
        <v>0.67806776388888856</v>
      </c>
      <c r="IW140" s="41">
        <v>19.058333333333316</v>
      </c>
      <c r="IX140" s="41">
        <v>20.088472222222222</v>
      </c>
      <c r="IY140" s="41">
        <v>20.521666666666672</v>
      </c>
      <c r="IZ140" s="41">
        <v>21.006666666666671</v>
      </c>
      <c r="JA140" s="41">
        <f t="shared" si="152"/>
        <v>1.463333333333356</v>
      </c>
      <c r="JB140" s="41">
        <v>41.155416666666675</v>
      </c>
      <c r="JC140" s="41">
        <f t="shared" si="153"/>
        <v>104.53475833333336</v>
      </c>
      <c r="JD140" s="41">
        <v>112</v>
      </c>
      <c r="JE140" s="41">
        <f t="shared" si="154"/>
        <v>7.4652416666666426</v>
      </c>
      <c r="JF140" s="41">
        <v>0.62968148148148162</v>
      </c>
      <c r="JG140" s="41">
        <v>0.32757407407407396</v>
      </c>
      <c r="JH140" s="41">
        <v>0.16056296296296291</v>
      </c>
      <c r="JI140" s="41">
        <v>0.57446481481481471</v>
      </c>
      <c r="JJ140" s="41">
        <v>0.18997222222222221</v>
      </c>
      <c r="JK140" s="41">
        <v>0.13241851851851849</v>
      </c>
      <c r="JL140" s="41">
        <v>0.53643846296296294</v>
      </c>
      <c r="JM140" s="41">
        <v>0.50295851851851858</v>
      </c>
      <c r="JN140" s="41">
        <v>0.59386966666666663</v>
      </c>
      <c r="JO140" s="41">
        <v>0.56333127777777769</v>
      </c>
      <c r="JP140" s="41">
        <v>0.26722162962962959</v>
      </c>
      <c r="JQ140" s="41">
        <v>0.3446116296296296</v>
      </c>
      <c r="JR140" s="41">
        <v>0.31471066666666664</v>
      </c>
      <c r="JS140" s="41">
        <v>0.65179183333333335</v>
      </c>
      <c r="JT140" s="41">
        <v>0.62453705555555572</v>
      </c>
      <c r="JU140" s="41">
        <v>5.7553703703703718E-2</v>
      </c>
      <c r="JV140" s="41">
        <v>2.3439389999999998</v>
      </c>
      <c r="JW140" s="41">
        <v>2.0505689814814816</v>
      </c>
      <c r="JX140" s="41">
        <v>0.5302217407407408</v>
      </c>
      <c r="JY140" s="41">
        <v>0.58703637037037026</v>
      </c>
      <c r="JZ140" s="41">
        <v>0.64166992592592609</v>
      </c>
      <c r="KA140" s="41">
        <v>0.68471914814814805</v>
      </c>
      <c r="KB140" s="41">
        <v>23.854074074074067</v>
      </c>
      <c r="KC140" s="41">
        <v>20.657777777777778</v>
      </c>
      <c r="KD140" s="41">
        <v>21.271296296296299</v>
      </c>
      <c r="KE140" s="41">
        <v>21.751296296296299</v>
      </c>
      <c r="KF140" s="41">
        <f t="shared" si="155"/>
        <v>-2.5827777777777676</v>
      </c>
      <c r="KG140" s="41">
        <v>42.97</v>
      </c>
      <c r="KH140" s="41">
        <f t="shared" si="156"/>
        <v>109.1438</v>
      </c>
      <c r="KI140" s="41">
        <v>120</v>
      </c>
      <c r="KJ140" s="41">
        <f t="shared" si="157"/>
        <v>10.856200000000001</v>
      </c>
      <c r="KK140" s="41">
        <v>0.38585641025641026</v>
      </c>
      <c r="KL140" s="41">
        <v>0.17863589743589742</v>
      </c>
      <c r="KM140" s="41">
        <v>6.8720512820512808E-2</v>
      </c>
      <c r="KN140" s="41">
        <v>0.34971794871794876</v>
      </c>
      <c r="KO140" s="41">
        <v>8.9728205128205132E-2</v>
      </c>
      <c r="KP140" s="41">
        <v>6.8225641025641021E-2</v>
      </c>
      <c r="KQ140" s="41">
        <v>0.62187553846153854</v>
      </c>
      <c r="KR140" s="41">
        <v>0.59131046153846134</v>
      </c>
      <c r="KS140" s="41">
        <v>0.69719984615384611</v>
      </c>
      <c r="KT140" s="41">
        <v>0.67145102564102566</v>
      </c>
      <c r="KU140" s="41">
        <v>0.33187212820512807</v>
      </c>
      <c r="KV140" s="41">
        <v>0.44513815384615374</v>
      </c>
      <c r="KW140" s="41">
        <v>0.36589853846153841</v>
      </c>
      <c r="KX140" s="41">
        <v>0.69877664102564085</v>
      </c>
      <c r="KY140" s="41">
        <v>0.67306028205128199</v>
      </c>
      <c r="KZ140" s="41">
        <v>2.1502564102564101E-2</v>
      </c>
      <c r="LA140" s="41">
        <v>3.3219279230769234</v>
      </c>
      <c r="LB140" s="41">
        <v>2.915152794871795</v>
      </c>
      <c r="LC140" s="41">
        <v>0.52485456410256415</v>
      </c>
      <c r="LD140" s="41">
        <v>0.58812033333333325</v>
      </c>
      <c r="LE140" s="41">
        <v>0.65135992307692303</v>
      </c>
      <c r="LF140" s="41">
        <v>0.69776964102564099</v>
      </c>
      <c r="LG140" s="41">
        <v>19.637948717948717</v>
      </c>
      <c r="LH140" s="41">
        <v>16.627948717948716</v>
      </c>
      <c r="LI140" s="41">
        <v>17.04948717948718</v>
      </c>
      <c r="LJ140" s="41">
        <v>16.772307692307688</v>
      </c>
      <c r="LK140" s="41">
        <f t="shared" si="158"/>
        <v>-2.5884615384615373</v>
      </c>
      <c r="LL140" s="41">
        <v>56.050000000000004</v>
      </c>
      <c r="LM140" s="41">
        <f t="shared" si="159"/>
        <v>142.36700000000002</v>
      </c>
      <c r="LN140" s="41">
        <v>150</v>
      </c>
      <c r="LO140" s="41">
        <f t="shared" si="160"/>
        <v>7.6329999999999814</v>
      </c>
      <c r="LP140" s="41">
        <v>0.42243333333333349</v>
      </c>
      <c r="LQ140" s="41">
        <v>0.16532820512820512</v>
      </c>
      <c r="LR140" s="41">
        <v>4.2956410256410248E-2</v>
      </c>
      <c r="LS140" s="41">
        <v>0.38028461538461533</v>
      </c>
      <c r="LT140" s="41">
        <v>6.8912820512820522E-2</v>
      </c>
      <c r="LU140" s="41">
        <v>5.736923076923077E-2</v>
      </c>
      <c r="LV140" s="41">
        <v>0.71915461538461545</v>
      </c>
      <c r="LW140" s="41">
        <v>0.69260882051282058</v>
      </c>
      <c r="LX140" s="41">
        <v>0.81523215384615377</v>
      </c>
      <c r="LY140" s="41">
        <v>0.79670064102564087</v>
      </c>
      <c r="LZ140" s="41">
        <v>0.41207407692307685</v>
      </c>
      <c r="MA140" s="41">
        <v>0.58790135897435902</v>
      </c>
      <c r="MB140" s="41">
        <v>0.43678779487179481</v>
      </c>
      <c r="MC140" s="41">
        <v>0.76060084615384616</v>
      </c>
      <c r="MD140" s="41">
        <v>0.73731107692307696</v>
      </c>
      <c r="ME140" s="41">
        <v>1.1543589743589745E-2</v>
      </c>
      <c r="MF140" s="41">
        <v>5.1584155641025644</v>
      </c>
      <c r="MG140" s="41">
        <v>4.5440214871794868</v>
      </c>
      <c r="MH140" s="41">
        <v>0.53581992307692305</v>
      </c>
      <c r="MI140" s="41">
        <v>0.60730025641025642</v>
      </c>
      <c r="MJ140" s="41">
        <v>0.67658048717948716</v>
      </c>
      <c r="MK140" s="41">
        <v>0.72637825641025622</v>
      </c>
      <c r="ML140" s="41">
        <v>21.471282051282053</v>
      </c>
      <c r="MM140" s="41">
        <v>19.137692307692308</v>
      </c>
      <c r="MN140" s="41">
        <v>19.283333333333339</v>
      </c>
      <c r="MO140" s="41">
        <v>19.119487179487177</v>
      </c>
      <c r="MP140" s="41">
        <f t="shared" si="161"/>
        <v>-2.1879487179487143</v>
      </c>
      <c r="MQ140" s="41">
        <v>59.311794871794881</v>
      </c>
      <c r="MR140" s="41">
        <f t="shared" si="162"/>
        <v>150.65195897435899</v>
      </c>
      <c r="MS140" s="41">
        <v>150</v>
      </c>
      <c r="MT140" s="41">
        <f t="shared" si="163"/>
        <v>-0.65195897435899042</v>
      </c>
      <c r="MU140" s="41">
        <v>0.40946969696969698</v>
      </c>
      <c r="MV140" s="41">
        <v>0.15158181818181818</v>
      </c>
      <c r="MW140" s="41">
        <v>3.3084848484848481E-2</v>
      </c>
      <c r="MX140" s="41">
        <v>0.36564242424242421</v>
      </c>
      <c r="MY140" s="41">
        <v>5.5321212121212132E-2</v>
      </c>
      <c r="MZ140" s="41">
        <v>4.6721212121212101E-2</v>
      </c>
      <c r="NA140" s="41">
        <v>0.76135045454545458</v>
      </c>
      <c r="NB140" s="41">
        <v>0.73637369696969701</v>
      </c>
      <c r="NC140" s="41">
        <v>0.85039209090909096</v>
      </c>
      <c r="ND140" s="41">
        <v>0.83388530303030273</v>
      </c>
      <c r="NE140" s="41">
        <v>0.4655331515151514</v>
      </c>
      <c r="NF140" s="41">
        <v>0.64184093939393938</v>
      </c>
      <c r="NG140" s="41">
        <v>0.4589253636363636</v>
      </c>
      <c r="NH140" s="41">
        <v>0.79454593939393969</v>
      </c>
      <c r="NI140" s="41">
        <v>0.77265751515151515</v>
      </c>
      <c r="NJ140" s="41">
        <v>8.6E-3</v>
      </c>
      <c r="NK140" s="41">
        <v>6.4563295151515137</v>
      </c>
      <c r="NL140" s="41">
        <v>5.6564360303030314</v>
      </c>
      <c r="NM140" s="41">
        <v>0.53968654545454553</v>
      </c>
      <c r="NN140" s="41">
        <v>0.60252054545454548</v>
      </c>
      <c r="NO140" s="41">
        <v>0.68390336363636373</v>
      </c>
      <c r="NP140" s="41">
        <v>0.72706933333333323</v>
      </c>
      <c r="NQ140" s="41">
        <v>23.872727272727268</v>
      </c>
      <c r="NR140" s="41">
        <v>20.77272727272727</v>
      </c>
      <c r="NS140" s="41">
        <v>21.16121212121212</v>
      </c>
      <c r="NT140" s="41">
        <v>22.356060606060609</v>
      </c>
      <c r="NU140" s="41">
        <f t="shared" si="164"/>
        <v>-2.7115151515151474</v>
      </c>
      <c r="NV140" s="41">
        <v>75.960303030303052</v>
      </c>
      <c r="NW140" s="41">
        <f t="shared" si="165"/>
        <v>192.93916969696974</v>
      </c>
      <c r="NX140" s="41">
        <v>174</v>
      </c>
      <c r="NY140" s="41">
        <f t="shared" si="166"/>
        <v>-18.939169696969742</v>
      </c>
      <c r="NZ140" s="41">
        <v>0.3640638888888888</v>
      </c>
      <c r="OA140" s="41">
        <v>0.14213333333333331</v>
      </c>
      <c r="OB140" s="41">
        <v>3.3349999999999998E-2</v>
      </c>
      <c r="OC140" s="41">
        <v>0.32892777777777771</v>
      </c>
      <c r="OD140" s="41">
        <v>5.4555555555555552E-2</v>
      </c>
      <c r="OE140" s="41">
        <v>4.4186111111111114E-2</v>
      </c>
      <c r="OF140" s="41">
        <v>0.73923805555555555</v>
      </c>
      <c r="OG140" s="41">
        <v>0.71558322222222204</v>
      </c>
      <c r="OH140" s="41">
        <v>0.83202169444444463</v>
      </c>
      <c r="OI140" s="41">
        <v>0.81577827777777767</v>
      </c>
      <c r="OJ140" s="41">
        <v>0.4457341944444444</v>
      </c>
      <c r="OK140" s="41">
        <v>0.62000719444444419</v>
      </c>
      <c r="OL140" s="41">
        <v>0.4379359444444445</v>
      </c>
      <c r="OM140" s="41">
        <v>0.78346180555555567</v>
      </c>
      <c r="ON140" s="41">
        <v>0.76298188888888896</v>
      </c>
      <c r="OO140" s="41">
        <v>1.0369444444444443E-2</v>
      </c>
      <c r="OP140" s="41">
        <v>5.7083288611111138</v>
      </c>
      <c r="OQ140" s="41">
        <v>5.0576613333333329</v>
      </c>
      <c r="OR140" s="41">
        <v>0.52630102777777787</v>
      </c>
      <c r="OS140" s="41">
        <v>0.59238111111111103</v>
      </c>
      <c r="OT140" s="41">
        <v>0.67018863888888869</v>
      </c>
      <c r="OU140" s="41">
        <v>0.71616349999999995</v>
      </c>
      <c r="OV140" s="41">
        <v>14.340555555555556</v>
      </c>
      <c r="OW140" s="41">
        <v>11.722499999999997</v>
      </c>
      <c r="OX140" s="41">
        <v>12.036388888888887</v>
      </c>
      <c r="OY140" s="41">
        <v>12.327777777777776</v>
      </c>
      <c r="OZ140" s="41">
        <f t="shared" si="167"/>
        <v>-2.3041666666666689</v>
      </c>
      <c r="PA140" s="41">
        <v>38.680833333333347</v>
      </c>
      <c r="PB140" s="41">
        <f t="shared" si="168"/>
        <v>98.249316666666701</v>
      </c>
      <c r="PC140" s="41">
        <v>184</v>
      </c>
      <c r="PD140" s="41">
        <f t="shared" si="169"/>
        <v>85.750683333333299</v>
      </c>
      <c r="PE140" s="41">
        <v>0.39351306990881479</v>
      </c>
      <c r="PF140" s="41">
        <v>0.12620729483282672</v>
      </c>
      <c r="PG140" s="41">
        <v>3.9712765957446813E-2</v>
      </c>
      <c r="PH140" s="41">
        <v>0.3447784194528874</v>
      </c>
      <c r="PI140" s="41">
        <v>5.6504863221884499E-2</v>
      </c>
      <c r="PJ140" s="41">
        <v>5.1877507598784157E-2</v>
      </c>
      <c r="PK140" s="41">
        <v>0.74873885106382965</v>
      </c>
      <c r="PL140" s="41">
        <v>0.71834132522796357</v>
      </c>
      <c r="PM140" s="41">
        <v>0.81657581155015224</v>
      </c>
      <c r="PN140" s="41">
        <v>0.79342033434650505</v>
      </c>
      <c r="PO140" s="41">
        <v>0.38132471428571435</v>
      </c>
      <c r="PP140" s="41">
        <v>0.52127689057750726</v>
      </c>
      <c r="PQ140" s="41">
        <v>0.5141701945288758</v>
      </c>
      <c r="PR140" s="41">
        <v>0.76703971124620041</v>
      </c>
      <c r="PS140" s="41">
        <v>0.73855181458966568</v>
      </c>
      <c r="PT140" s="41">
        <v>4.6273556231003037E-3</v>
      </c>
      <c r="PU140" s="41">
        <v>5.9783496474164179</v>
      </c>
      <c r="PV140" s="41">
        <v>5.1140640911854094</v>
      </c>
      <c r="PW140" s="41">
        <v>0.62969213069908814</v>
      </c>
      <c r="PX140" s="41">
        <v>0.6867494559270515</v>
      </c>
      <c r="PY140" s="41">
        <v>0.75524503343465033</v>
      </c>
      <c r="PZ140" s="41">
        <v>0.79292456838905789</v>
      </c>
      <c r="QA140" s="41">
        <v>23.694680851063854</v>
      </c>
      <c r="QB140" s="41">
        <v>19.160547112462002</v>
      </c>
      <c r="QC140" s="41">
        <v>19.30662613981767</v>
      </c>
      <c r="QD140" s="41">
        <v>19.317203647416417</v>
      </c>
      <c r="QE140" s="41">
        <f t="shared" si="170"/>
        <v>-4.3880547112461841</v>
      </c>
      <c r="QF140" s="41">
        <v>68.05744680851079</v>
      </c>
      <c r="QG140" s="41">
        <f t="shared" si="171"/>
        <v>172.8659148936174</v>
      </c>
      <c r="QH140" s="41">
        <v>185</v>
      </c>
      <c r="QI140" s="41">
        <f t="shared" si="172"/>
        <v>12.134085106382599</v>
      </c>
      <c r="QJ140" s="41">
        <v>0.35816000000000003</v>
      </c>
      <c r="QK140" s="41">
        <v>0.15939000000000003</v>
      </c>
      <c r="QL140" s="41">
        <v>4.9935E-2</v>
      </c>
      <c r="QM140" s="41">
        <v>0.2524575</v>
      </c>
      <c r="QN140" s="41">
        <v>5.6867499999999981E-2</v>
      </c>
      <c r="QO140" s="41">
        <v>5.7950000000000002E-2</v>
      </c>
      <c r="QP140" s="41">
        <v>0.72587330000000017</v>
      </c>
      <c r="QQ140" s="41">
        <v>0.63247374999999995</v>
      </c>
      <c r="QR140" s="41">
        <v>0.75502492500000018</v>
      </c>
      <c r="QS140" s="41">
        <v>0.66938460000000011</v>
      </c>
      <c r="QT140" s="41">
        <v>0.47368730000000003</v>
      </c>
      <c r="QU140" s="41">
        <v>0.52204597499999994</v>
      </c>
      <c r="QV140" s="41">
        <v>0.38430427500000008</v>
      </c>
      <c r="QW140" s="41">
        <v>0.72134025000000002</v>
      </c>
      <c r="QX140" s="41">
        <v>0.62678290000000003</v>
      </c>
      <c r="QY140" s="41">
        <v>-1.0825000000000001E-3</v>
      </c>
      <c r="QZ140" s="41">
        <v>5.3241560499999974</v>
      </c>
      <c r="RA140" s="41">
        <v>3.4587750249999991</v>
      </c>
      <c r="RB140" s="41">
        <v>0.50905115000000001</v>
      </c>
      <c r="RC140" s="41">
        <v>0.52942212499999997</v>
      </c>
      <c r="RD140" s="41">
        <v>0.64481705000000011</v>
      </c>
      <c r="RE140" s="41">
        <v>0.65955202499999988</v>
      </c>
      <c r="RF140" s="41">
        <v>24.329749999999983</v>
      </c>
      <c r="RG140" s="41">
        <v>21.062999999999999</v>
      </c>
      <c r="RH140" s="41">
        <v>21.219749999999998</v>
      </c>
      <c r="RI140" s="41">
        <v>21.456250000000001</v>
      </c>
      <c r="RJ140" s="41">
        <f t="shared" si="173"/>
        <v>-3.1099999999999852</v>
      </c>
      <c r="RK140" s="41">
        <v>52.938000000000002</v>
      </c>
      <c r="RL140" s="41">
        <f t="shared" si="174"/>
        <v>134.46252000000001</v>
      </c>
      <c r="RM140" s="41">
        <v>197</v>
      </c>
      <c r="RN140" s="41">
        <f t="shared" si="175"/>
        <v>62.537479999999988</v>
      </c>
      <c r="RO140" s="41">
        <v>0.34255161290322578</v>
      </c>
      <c r="RP140" s="41">
        <v>0.11683225806451614</v>
      </c>
      <c r="RQ140" s="41">
        <v>3.9938709677419353E-2</v>
      </c>
      <c r="RR140" s="41">
        <v>0.23895161290322578</v>
      </c>
      <c r="RS140" s="41">
        <v>5.3829032258064513E-2</v>
      </c>
      <c r="RT140" s="41">
        <v>5.0825806451612894E-2</v>
      </c>
      <c r="RU140" s="41">
        <v>0.72810832258064528</v>
      </c>
      <c r="RV140" s="41">
        <v>0.63224599999999997</v>
      </c>
      <c r="RW140" s="41">
        <v>0.79093903225806439</v>
      </c>
      <c r="RX140" s="41">
        <v>0.71336970967741931</v>
      </c>
      <c r="RY140" s="41">
        <v>0.36857790322580647</v>
      </c>
      <c r="RZ140" s="41">
        <v>0.48990316129032258</v>
      </c>
      <c r="SA140" s="41">
        <v>0.49127890322580642</v>
      </c>
      <c r="SB140" s="41">
        <v>0.74148077419354819</v>
      </c>
      <c r="SC140" s="41">
        <v>0.64890058064516132</v>
      </c>
      <c r="SD140" s="41">
        <v>3.0032258064516125E-3</v>
      </c>
      <c r="SE140" s="41">
        <v>5.3839691290322573</v>
      </c>
      <c r="SF140" s="41">
        <v>3.4535624193548382</v>
      </c>
      <c r="SG140" s="41">
        <v>0.62126912903225828</v>
      </c>
      <c r="SH140" s="41">
        <v>0.67479061290322595</v>
      </c>
      <c r="SI140" s="41">
        <v>0.74561551612903221</v>
      </c>
      <c r="SJ140" s="41">
        <v>0.78152454838709662</v>
      </c>
      <c r="SK140" s="41">
        <v>27.403225806451626</v>
      </c>
      <c r="SL140" s="41">
        <v>22.509032258064515</v>
      </c>
      <c r="SM140" s="41">
        <v>23.193548387096772</v>
      </c>
      <c r="SN140" s="41">
        <v>23.96612903225807</v>
      </c>
      <c r="SO140" s="41">
        <f t="shared" si="176"/>
        <v>-4.2096774193548541</v>
      </c>
      <c r="SP140" s="42">
        <v>68.79451612903226</v>
      </c>
      <c r="SQ140" s="42">
        <f t="shared" si="177"/>
        <v>174.73807096774195</v>
      </c>
      <c r="SR140" s="42">
        <v>202.5</v>
      </c>
      <c r="SS140" s="42">
        <f t="shared" si="178"/>
        <v>27.761929032258053</v>
      </c>
      <c r="ST140" s="41">
        <v>0.32436111111111116</v>
      </c>
      <c r="SU140" s="41">
        <v>0.11684444444444443</v>
      </c>
      <c r="SV140" s="41">
        <v>4.8583333333333339E-2</v>
      </c>
      <c r="SW140" s="41">
        <v>0.23441944444444443</v>
      </c>
      <c r="SX140" s="41">
        <v>5.5544444444444452E-2</v>
      </c>
      <c r="SY140" s="41">
        <v>4.878055555555557E-2</v>
      </c>
      <c r="SZ140" s="41">
        <v>0.70773616666666661</v>
      </c>
      <c r="TA140" s="41">
        <v>0.61724897222222219</v>
      </c>
      <c r="TB140" s="41">
        <v>0.73922919444444457</v>
      </c>
      <c r="TC140" s="41">
        <v>0.6566102777777777</v>
      </c>
      <c r="TD140" s="41">
        <v>0.35588413888888881</v>
      </c>
      <c r="TE140" s="41">
        <v>0.41210449999999998</v>
      </c>
      <c r="TF140" s="41">
        <v>0.47049394444444448</v>
      </c>
      <c r="TG140" s="41">
        <v>0.73812824999999982</v>
      </c>
      <c r="TH140" s="41">
        <v>0.6555300277777778</v>
      </c>
      <c r="TI140" s="41">
        <v>6.7638888888888896E-3</v>
      </c>
      <c r="TJ140" s="41">
        <v>4.8801851944444437</v>
      </c>
      <c r="TK140" s="41">
        <v>3.2542147500000005</v>
      </c>
      <c r="TL140" s="41">
        <v>0.63661122222222222</v>
      </c>
      <c r="TM140" s="41">
        <v>0.66501202777777779</v>
      </c>
      <c r="TN140" s="41">
        <v>0.75253952777777799</v>
      </c>
      <c r="TO140" s="41">
        <v>0.77187169444444448</v>
      </c>
      <c r="TP140" s="41">
        <v>31.689166666666672</v>
      </c>
      <c r="TQ140" s="41">
        <v>25.651111111111106</v>
      </c>
      <c r="TR140" s="41">
        <v>26.180833333333325</v>
      </c>
      <c r="TS140" s="41">
        <v>26.439166666666662</v>
      </c>
      <c r="TT140" s="41">
        <f t="shared" si="127"/>
        <v>-5.5083333333333471</v>
      </c>
      <c r="TU140" s="41">
        <v>72.28083333333332</v>
      </c>
      <c r="TV140" s="41">
        <f t="shared" si="128"/>
        <v>183.59331666666662</v>
      </c>
      <c r="TW140" s="41">
        <v>207</v>
      </c>
      <c r="TX140" s="41">
        <f t="shared" si="129"/>
        <v>23.406683333333376</v>
      </c>
      <c r="TY140" s="41">
        <v>0.32829259259259264</v>
      </c>
      <c r="TZ140" s="41">
        <v>0.1209851851851852</v>
      </c>
      <c r="UA140" s="41">
        <v>5.1455555555555546E-2</v>
      </c>
      <c r="UB140" s="41">
        <v>0.22619629629629631</v>
      </c>
      <c r="UC140" s="41">
        <v>6.4262962962962966E-2</v>
      </c>
      <c r="UD140" s="41">
        <v>5.2274074074074077E-2</v>
      </c>
      <c r="UE140" s="41">
        <v>0.67258533333333337</v>
      </c>
      <c r="UF140" s="41">
        <v>0.55764411111111112</v>
      </c>
      <c r="UG140" s="41">
        <v>0.72865414814814811</v>
      </c>
      <c r="UH140" s="41">
        <v>0.62923285185185185</v>
      </c>
      <c r="UI140" s="41">
        <v>0.30643433333333336</v>
      </c>
      <c r="UJ140" s="41">
        <v>0.40266088888888896</v>
      </c>
      <c r="UK140" s="41">
        <v>0.46124937037037034</v>
      </c>
      <c r="UL140" s="41">
        <v>0.72512496296296314</v>
      </c>
      <c r="UM140" s="41">
        <v>0.62515307407407417</v>
      </c>
      <c r="UN140" s="41">
        <v>1.1988888888888889E-2</v>
      </c>
      <c r="UO140" s="41">
        <v>4.1347064074074078</v>
      </c>
      <c r="UP140" s="41">
        <v>2.5407622962962959</v>
      </c>
      <c r="UQ140" s="41">
        <v>0.63307337037037026</v>
      </c>
      <c r="UR140" s="41">
        <v>0.68584296296296277</v>
      </c>
      <c r="US140" s="41">
        <v>0.74841807407407401</v>
      </c>
      <c r="UT140" s="41">
        <v>0.78457011111111108</v>
      </c>
      <c r="UU140" s="41">
        <v>31.121481481481478</v>
      </c>
      <c r="UV140" s="41">
        <v>26.441481481481471</v>
      </c>
      <c r="UW140" s="41">
        <v>26.605185185185178</v>
      </c>
      <c r="UX140" s="41">
        <v>27.072962962962965</v>
      </c>
      <c r="UY140" s="41">
        <f t="shared" si="179"/>
        <v>-4.5162962962963</v>
      </c>
      <c r="UZ140" s="42">
        <v>68.012962962962973</v>
      </c>
      <c r="VA140" s="42">
        <f t="shared" si="180"/>
        <v>172.75292592592595</v>
      </c>
      <c r="VB140" s="42">
        <v>206</v>
      </c>
      <c r="VC140" s="42">
        <f t="shared" si="181"/>
        <v>33.24707407407405</v>
      </c>
      <c r="VD140" s="41">
        <f t="shared" si="134"/>
        <v>21.250867823156277</v>
      </c>
      <c r="VE140" s="41">
        <f t="shared" si="135"/>
        <v>21.45730158647341</v>
      </c>
      <c r="VF140" s="41">
        <f t="shared" si="130"/>
        <v>4.0246455237342627</v>
      </c>
    </row>
    <row r="141" spans="1:578" x14ac:dyDescent="0.25">
      <c r="A141" s="4">
        <v>3</v>
      </c>
      <c r="B141" s="4">
        <v>14</v>
      </c>
      <c r="C141" s="28">
        <v>1410</v>
      </c>
      <c r="D141" s="42">
        <v>-9999</v>
      </c>
      <c r="E141" s="42">
        <v>-9999</v>
      </c>
      <c r="F141" s="4">
        <v>10</v>
      </c>
      <c r="G141" s="4">
        <v>48.8</v>
      </c>
      <c r="H141" s="40">
        <v>548.71012658227846</v>
      </c>
      <c r="I141" s="40">
        <f t="shared" si="136"/>
        <v>597.51012658227842</v>
      </c>
      <c r="J141" s="41">
        <f t="shared" si="137"/>
        <v>1.2358017095807206</v>
      </c>
      <c r="K141" s="4" t="s">
        <v>1</v>
      </c>
      <c r="L141" s="42">
        <v>150</v>
      </c>
      <c r="M141" s="42">
        <f t="shared" si="131"/>
        <v>168.00000000000003</v>
      </c>
      <c r="N141" s="42">
        <v>-9999</v>
      </c>
      <c r="O141" s="42">
        <v>-9999</v>
      </c>
      <c r="P141" s="42">
        <v>-9999</v>
      </c>
      <c r="Q141" s="42">
        <v>-9999</v>
      </c>
      <c r="R141" s="42">
        <v>-9999</v>
      </c>
      <c r="S141" s="42">
        <v>-9999</v>
      </c>
      <c r="T141" s="42">
        <v>-9999</v>
      </c>
      <c r="U141" s="42">
        <v>-9999</v>
      </c>
      <c r="V141" s="42">
        <v>-9999</v>
      </c>
      <c r="W141" s="42">
        <v>-9999</v>
      </c>
      <c r="X141" s="42">
        <v>-9999</v>
      </c>
      <c r="Y141" s="42">
        <v>-9999</v>
      </c>
      <c r="Z141" s="42">
        <v>-9999</v>
      </c>
      <c r="AA141" s="42">
        <v>-9999</v>
      </c>
      <c r="AB141" s="42">
        <v>-9999</v>
      </c>
      <c r="AC141" s="42">
        <v>-9999</v>
      </c>
      <c r="AD141" s="42">
        <v>-9999</v>
      </c>
      <c r="AE141" s="42">
        <v>-9999</v>
      </c>
      <c r="AF141" s="42">
        <v>-9999</v>
      </c>
      <c r="AG141" s="42">
        <v>-9999</v>
      </c>
      <c r="AH141" s="42">
        <v>-9999</v>
      </c>
      <c r="AI141" s="42">
        <v>-9999</v>
      </c>
      <c r="AJ141" s="42">
        <v>-9999</v>
      </c>
      <c r="AK141" s="42">
        <v>-9999</v>
      </c>
      <c r="AL141" s="42">
        <v>-9999</v>
      </c>
      <c r="AM141" s="42">
        <v>-9999</v>
      </c>
      <c r="AN141" s="42">
        <v>-9999</v>
      </c>
      <c r="AO141" s="42">
        <v>-9999</v>
      </c>
      <c r="AP141" s="42">
        <v>-9999</v>
      </c>
      <c r="AQ141" s="42">
        <v>-9999</v>
      </c>
      <c r="AR141" s="42">
        <v>-9999</v>
      </c>
      <c r="AS141" s="42">
        <v>-9999</v>
      </c>
      <c r="AT141" s="42">
        <v>-9999</v>
      </c>
      <c r="AU141" s="42">
        <v>-9999</v>
      </c>
      <c r="AV141" s="42">
        <v>-9999</v>
      </c>
      <c r="AW141" s="42">
        <v>-9999</v>
      </c>
      <c r="AX141" s="42">
        <v>-9999</v>
      </c>
      <c r="AY141" s="42">
        <v>-9999</v>
      </c>
      <c r="AZ141" s="42">
        <v>-9999</v>
      </c>
      <c r="BA141" s="42">
        <v>-9999</v>
      </c>
      <c r="BB141" s="42">
        <v>-9999</v>
      </c>
      <c r="BC141" s="42">
        <v>-9999</v>
      </c>
      <c r="BD141" s="42">
        <v>-9999</v>
      </c>
      <c r="BE141" s="42">
        <v>-9999</v>
      </c>
      <c r="BF141" s="42">
        <v>-9999</v>
      </c>
      <c r="BG141" s="42">
        <v>-9999</v>
      </c>
      <c r="BH141" s="42">
        <v>-9999</v>
      </c>
      <c r="BI141" s="42">
        <v>-9999</v>
      </c>
      <c r="BJ141" s="42">
        <v>-9999</v>
      </c>
      <c r="BK141" s="42">
        <v>-9999</v>
      </c>
      <c r="BL141" s="42">
        <v>-9999</v>
      </c>
      <c r="BM141" s="42">
        <v>-9999</v>
      </c>
      <c r="BN141" s="42">
        <v>-9999</v>
      </c>
      <c r="BO141" s="42">
        <v>-9999</v>
      </c>
      <c r="BP141" s="42">
        <v>-9999</v>
      </c>
      <c r="BQ141" s="42">
        <v>-9999</v>
      </c>
      <c r="BR141" s="42">
        <v>-9999</v>
      </c>
      <c r="BS141" s="42">
        <v>-9999</v>
      </c>
      <c r="BT141" s="42">
        <v>-9999</v>
      </c>
      <c r="BU141" s="42">
        <v>-9999</v>
      </c>
      <c r="BV141" s="42">
        <v>-9999</v>
      </c>
      <c r="BW141" s="42">
        <v>-9999</v>
      </c>
      <c r="BX141" s="42">
        <v>-9999</v>
      </c>
      <c r="BY141" s="42">
        <v>-9999</v>
      </c>
      <c r="BZ141" s="42">
        <v>-9999</v>
      </c>
      <c r="CA141" s="42">
        <v>-9999</v>
      </c>
      <c r="CB141" s="42">
        <v>-9999</v>
      </c>
      <c r="CC141" s="42">
        <v>-9999</v>
      </c>
      <c r="CD141" s="63">
        <v>-9999</v>
      </c>
      <c r="CE141" s="60">
        <v>-9999</v>
      </c>
      <c r="CF141" s="42">
        <v>-9999</v>
      </c>
      <c r="CG141" s="42">
        <v>-9999</v>
      </c>
      <c r="CH141" s="61">
        <v>-9999</v>
      </c>
      <c r="CI141" s="60">
        <v>-9999</v>
      </c>
      <c r="CJ141" s="42">
        <v>-9999</v>
      </c>
      <c r="CK141" s="42">
        <v>-9999</v>
      </c>
      <c r="CL141" s="62">
        <v>-9999</v>
      </c>
      <c r="CM141" s="60">
        <v>-9999</v>
      </c>
      <c r="CN141" s="42">
        <v>-9999</v>
      </c>
      <c r="CO141" s="42">
        <v>-9999</v>
      </c>
      <c r="CP141" s="62">
        <v>-9999</v>
      </c>
      <c r="CQ141" s="60">
        <v>-9999</v>
      </c>
      <c r="CR141" s="42">
        <v>-9999</v>
      </c>
      <c r="CS141" s="42">
        <v>-9999</v>
      </c>
      <c r="CT141" s="8">
        <v>2631.08</v>
      </c>
      <c r="CU141" s="8">
        <v>3.9834413809263411</v>
      </c>
      <c r="CV141" s="8">
        <v>4.9739549999999992</v>
      </c>
      <c r="CW141" s="8">
        <v>5289.7141208555367</v>
      </c>
      <c r="CX141" s="25">
        <f t="shared" si="182"/>
        <v>5289.7141208555367</v>
      </c>
      <c r="CY141" s="25">
        <f t="shared" si="138"/>
        <v>5719.739130434783</v>
      </c>
      <c r="CZ141" s="60">
        <v>-9999</v>
      </c>
      <c r="DA141" s="43">
        <v>2.5099999999999998</v>
      </c>
      <c r="DB141" s="41">
        <f t="shared" si="139"/>
        <v>132.77182443347397</v>
      </c>
      <c r="DC141" s="41">
        <v>66.099999999999994</v>
      </c>
      <c r="DD141" s="41">
        <v>1158</v>
      </c>
      <c r="DE141" s="41">
        <f t="shared" si="133"/>
        <v>57.081174438687391</v>
      </c>
      <c r="DF141" s="41">
        <v>0</v>
      </c>
      <c r="DG141" s="41">
        <v>0.80279024390243892</v>
      </c>
      <c r="DH141" s="41">
        <v>0.58424146341463423</v>
      </c>
      <c r="DI141" s="41">
        <v>0.50454634146341459</v>
      </c>
      <c r="DJ141" s="41">
        <v>0.76802439024390246</v>
      </c>
      <c r="DK141" s="41">
        <v>0.51214878048780488</v>
      </c>
      <c r="DL141" s="41">
        <v>0.31866829268292696</v>
      </c>
      <c r="DM141" s="41">
        <v>0.22077358536585356</v>
      </c>
      <c r="DN141" s="41">
        <v>0.1996760975609756</v>
      </c>
      <c r="DO141" s="41">
        <v>0.22740870731707313</v>
      </c>
      <c r="DP141" s="41">
        <v>0.20638031707317075</v>
      </c>
      <c r="DQ141" s="41">
        <v>6.6285975609756118E-2</v>
      </c>
      <c r="DR141" s="41">
        <v>7.333668292682928E-2</v>
      </c>
      <c r="DS141" s="41">
        <v>0.15668634146341462</v>
      </c>
      <c r="DT141" s="41">
        <v>0.43092004878048784</v>
      </c>
      <c r="DU141" s="41">
        <v>0.41278746341463413</v>
      </c>
      <c r="DV141" s="41">
        <v>0.19348048780487803</v>
      </c>
      <c r="DW141" s="41">
        <v>0.56730724390243892</v>
      </c>
      <c r="DX141" s="41">
        <v>0.49951000000000012</v>
      </c>
      <c r="DY141" s="41">
        <v>0.68547070731707305</v>
      </c>
      <c r="DZ141" s="41">
        <v>0.7095059512195121</v>
      </c>
      <c r="EA141" s="41">
        <v>0.72696158536585365</v>
      </c>
      <c r="EB141" s="41">
        <v>0.74695717073170731</v>
      </c>
      <c r="EC141" s="41">
        <v>19.762926829268295</v>
      </c>
      <c r="ED141" s="41">
        <v>23.128780487804868</v>
      </c>
      <c r="EE141" s="41">
        <v>24.160487804878048</v>
      </c>
      <c r="EF141" s="41">
        <v>25.74219512195122</v>
      </c>
      <c r="EG141" s="41">
        <f t="shared" si="140"/>
        <v>4.3975609756097533</v>
      </c>
      <c r="EH141" s="41">
        <v>37.268292682926834</v>
      </c>
      <c r="EI141" s="42">
        <f t="shared" si="141"/>
        <v>94.661463414634156</v>
      </c>
      <c r="EJ141" s="4">
        <v>105</v>
      </c>
      <c r="EK141" s="40">
        <f t="shared" si="142"/>
        <v>10.338536585365844</v>
      </c>
      <c r="EL141" s="41">
        <v>0.73924545454545476</v>
      </c>
      <c r="EM141" s="41">
        <v>0.53015909090909086</v>
      </c>
      <c r="EN141" s="41">
        <v>0.44060454545454547</v>
      </c>
      <c r="EO141" s="41">
        <v>0.70275227272727292</v>
      </c>
      <c r="EP141" s="41">
        <v>0.45133409090909071</v>
      </c>
      <c r="EQ141" s="41">
        <v>0.2817159090909091</v>
      </c>
      <c r="ER141" s="41">
        <v>0.24173927272727269</v>
      </c>
      <c r="ES141" s="41">
        <v>0.21771852272727274</v>
      </c>
      <c r="ET141" s="41">
        <v>0.25278645454545456</v>
      </c>
      <c r="EU141" s="41">
        <v>0.22888756818181821</v>
      </c>
      <c r="EV141" s="41">
        <v>8.0828863636363643E-2</v>
      </c>
      <c r="EW141" s="41">
        <v>9.2579772727272747E-2</v>
      </c>
      <c r="EX141" s="41">
        <v>0.16405415909090906</v>
      </c>
      <c r="EY141" s="41">
        <v>0.4477011818181818</v>
      </c>
      <c r="EZ141" s="41">
        <v>0.42717222727272725</v>
      </c>
      <c r="FA141" s="41">
        <v>0.16961818181818178</v>
      </c>
      <c r="FB141" s="41">
        <v>0.63857343181818171</v>
      </c>
      <c r="FC141" s="41">
        <v>0.55733488636363648</v>
      </c>
      <c r="FD141" s="41">
        <v>0.64743113636363647</v>
      </c>
      <c r="FE141" s="41">
        <v>0.67967402272727273</v>
      </c>
      <c r="FF141" s="41">
        <v>0.69628590909090915</v>
      </c>
      <c r="FG141" s="41">
        <v>0.72347734090909099</v>
      </c>
      <c r="FH141" s="41">
        <v>21.652954545454531</v>
      </c>
      <c r="FI141" s="41">
        <v>26.193181818181817</v>
      </c>
      <c r="FJ141" s="41">
        <v>23.794090909090912</v>
      </c>
      <c r="FK141" s="41">
        <v>25.433409090909095</v>
      </c>
      <c r="FL141" s="41">
        <f t="shared" si="143"/>
        <v>2.1411363636363809</v>
      </c>
      <c r="FM141" s="41">
        <v>39.188636363636355</v>
      </c>
      <c r="FN141" s="40">
        <f t="shared" si="144"/>
        <v>99.539136363636345</v>
      </c>
      <c r="FO141" s="4">
        <v>105</v>
      </c>
      <c r="FP141" s="40">
        <f t="shared" si="145"/>
        <v>5.4608636363636549</v>
      </c>
      <c r="FQ141" s="41">
        <v>0.74678367346938757</v>
      </c>
      <c r="FR141" s="41">
        <v>0.52599591836734705</v>
      </c>
      <c r="FS141" s="41">
        <v>0.41497551020408163</v>
      </c>
      <c r="FT141" s="41">
        <v>0.71616938775510197</v>
      </c>
      <c r="FU141" s="41">
        <v>0.42299387755102019</v>
      </c>
      <c r="FV141" s="41">
        <v>0.27327551020408153</v>
      </c>
      <c r="FW141" s="41">
        <v>0.27679346938775512</v>
      </c>
      <c r="FX141" s="41">
        <v>0.25742183673469377</v>
      </c>
      <c r="FY141" s="41">
        <v>0.28548034693877555</v>
      </c>
      <c r="FZ141" s="41">
        <v>0.26620906122448973</v>
      </c>
      <c r="GA141" s="41">
        <v>0.10919151020408159</v>
      </c>
      <c r="GB141" s="41">
        <v>0.11860028571428571</v>
      </c>
      <c r="GC141" s="41">
        <v>0.1727791632653061</v>
      </c>
      <c r="GD141" s="41">
        <v>0.4637758775510204</v>
      </c>
      <c r="GE141" s="41">
        <v>0.44726483673469386</v>
      </c>
      <c r="GF141" s="41">
        <v>0.14971836734693877</v>
      </c>
      <c r="GG141" s="41">
        <v>0.76766269387755115</v>
      </c>
      <c r="GH141" s="41">
        <v>0.69503112244897958</v>
      </c>
      <c r="GI141" s="41">
        <v>0.60456593877551035</v>
      </c>
      <c r="GJ141" s="41">
        <v>0.62583457142857135</v>
      </c>
      <c r="GK141" s="41">
        <v>0.6618733673469388</v>
      </c>
      <c r="GL141" s="41">
        <v>0.67958338775510185</v>
      </c>
      <c r="GM141" s="41">
        <v>19.85979591836735</v>
      </c>
      <c r="GN141" s="41">
        <v>23.558775510204082</v>
      </c>
      <c r="GO141" s="41">
        <v>24.477755102040813</v>
      </c>
      <c r="GP141" s="41">
        <v>26.02081632653061</v>
      </c>
      <c r="GQ141" s="41">
        <f t="shared" si="146"/>
        <v>4.617959183673463</v>
      </c>
      <c r="GR141" s="40">
        <v>38.893673469387757</v>
      </c>
      <c r="GS141" s="40">
        <f t="shared" si="147"/>
        <v>98.789930612244902</v>
      </c>
      <c r="GT141" s="4">
        <v>104</v>
      </c>
      <c r="GU141" s="41">
        <f t="shared" si="148"/>
        <v>5.2100693877550981</v>
      </c>
      <c r="GV141" s="41">
        <v>0.77293636363636342</v>
      </c>
      <c r="GW141" s="41">
        <v>0.52760909090909081</v>
      </c>
      <c r="GX141" s="41">
        <v>0.38251363636363639</v>
      </c>
      <c r="GY141" s="41">
        <v>0.74190909090909107</v>
      </c>
      <c r="GZ141" s="41">
        <v>0.39718636363636362</v>
      </c>
      <c r="HA141" s="41">
        <v>0.26487500000000008</v>
      </c>
      <c r="HB141" s="41">
        <v>0.32139695454545447</v>
      </c>
      <c r="HC141" s="41">
        <v>0.30291274999999995</v>
      </c>
      <c r="HD141" s="41">
        <v>0.33863440909090908</v>
      </c>
      <c r="HE141" s="41">
        <v>0.32036927272727267</v>
      </c>
      <c r="HF141" s="41">
        <v>0.14187272727272726</v>
      </c>
      <c r="HG141" s="41">
        <v>0.16082538636363636</v>
      </c>
      <c r="HH141" s="41">
        <v>0.18820979545454544</v>
      </c>
      <c r="HI141" s="41">
        <v>0.48942761363636367</v>
      </c>
      <c r="HJ141" s="41">
        <v>0.47368568181818188</v>
      </c>
      <c r="HK141" s="41">
        <v>0.13231136363636362</v>
      </c>
      <c r="HL141" s="41">
        <v>0.95232674999999989</v>
      </c>
      <c r="HM141" s="41">
        <v>0.87345484090909087</v>
      </c>
      <c r="HN141" s="41">
        <v>0.55728584090909095</v>
      </c>
      <c r="HO141" s="41">
        <v>0.58790354545454548</v>
      </c>
      <c r="HP141" s="41">
        <v>0.62679484090909099</v>
      </c>
      <c r="HQ141" s="41">
        <v>0.65249138636363646</v>
      </c>
      <c r="HR141" s="41">
        <v>15.725909090909084</v>
      </c>
      <c r="HS141" s="41">
        <v>18.57477272727273</v>
      </c>
      <c r="HT141" s="41">
        <v>19.398181818181815</v>
      </c>
      <c r="HU141" s="41">
        <v>20.824545454545458</v>
      </c>
      <c r="HV141" s="41">
        <f t="shared" si="149"/>
        <v>3.6722727272727305</v>
      </c>
      <c r="HW141" s="41">
        <v>38.699545454545451</v>
      </c>
      <c r="HX141" s="41">
        <f t="shared" si="150"/>
        <v>98.296845454545448</v>
      </c>
      <c r="HY141" s="4">
        <v>106</v>
      </c>
      <c r="HZ141" s="40">
        <f t="shared" si="151"/>
        <v>7.7031545454545522</v>
      </c>
      <c r="IA141" s="41">
        <v>0.7146797101449277</v>
      </c>
      <c r="IB141" s="41">
        <v>0.43032463768115942</v>
      </c>
      <c r="IC141" s="41">
        <v>0.26988840579710133</v>
      </c>
      <c r="ID141" s="41">
        <v>0.65994202898550725</v>
      </c>
      <c r="IE141" s="41">
        <v>0.29365072463768105</v>
      </c>
      <c r="IF141" s="41">
        <v>0.19603478260869572</v>
      </c>
      <c r="IG141" s="41">
        <v>0.41816230434782597</v>
      </c>
      <c r="IH141" s="41">
        <v>0.38486281159420299</v>
      </c>
      <c r="II141" s="41">
        <v>0.45355814492753632</v>
      </c>
      <c r="IJ141" s="41">
        <v>0.42153798550724636</v>
      </c>
      <c r="IK141" s="41">
        <v>0.19036955072463765</v>
      </c>
      <c r="IL141" s="41">
        <v>0.23223130434782613</v>
      </c>
      <c r="IM141" s="41">
        <v>0.24806105797101452</v>
      </c>
      <c r="IN141" s="41">
        <v>0.56975659420289881</v>
      </c>
      <c r="IO141" s="41">
        <v>0.54233784057971013</v>
      </c>
      <c r="IP141" s="41">
        <v>9.7615942028985506E-2</v>
      </c>
      <c r="IQ141" s="41">
        <v>1.4547856086956519</v>
      </c>
      <c r="IR141" s="41">
        <v>1.2656156666666669</v>
      </c>
      <c r="IS141" s="41">
        <v>0.54969714492753619</v>
      </c>
      <c r="IT141" s="41">
        <v>0.59624771014492739</v>
      </c>
      <c r="IU141" s="41">
        <v>0.63874889855072481</v>
      </c>
      <c r="IV141" s="41">
        <v>0.67611385507246369</v>
      </c>
      <c r="IW141" s="41">
        <v>19.126666666666651</v>
      </c>
      <c r="IX141" s="41">
        <v>19.799130434782608</v>
      </c>
      <c r="IY141" s="41">
        <v>20.941884057971016</v>
      </c>
      <c r="IZ141" s="41">
        <v>21.715507246376824</v>
      </c>
      <c r="JA141" s="41">
        <f t="shared" si="152"/>
        <v>1.8152173913043654</v>
      </c>
      <c r="JB141" s="41">
        <v>41.553913043478275</v>
      </c>
      <c r="JC141" s="41">
        <f t="shared" si="153"/>
        <v>105.54693913043482</v>
      </c>
      <c r="JD141" s="41">
        <v>112</v>
      </c>
      <c r="JE141" s="41">
        <f t="shared" si="154"/>
        <v>6.4530608695651779</v>
      </c>
      <c r="JF141" s="41">
        <v>0.63854999999999973</v>
      </c>
      <c r="JG141" s="41">
        <v>0.33077799999999991</v>
      </c>
      <c r="JH141" s="41">
        <v>0.16339400000000004</v>
      </c>
      <c r="JI141" s="41">
        <v>0.57598399999999994</v>
      </c>
      <c r="JJ141" s="41">
        <v>0.184692</v>
      </c>
      <c r="JK141" s="41">
        <v>0.13334799999999999</v>
      </c>
      <c r="JL141" s="41">
        <v>0.55074920000000016</v>
      </c>
      <c r="JM141" s="41">
        <v>0.51379481999999999</v>
      </c>
      <c r="JN141" s="41">
        <v>0.59281790000000012</v>
      </c>
      <c r="JO141" s="41">
        <v>0.55838259999999995</v>
      </c>
      <c r="JP141" s="41">
        <v>0.28374519999999998</v>
      </c>
      <c r="JQ141" s="41">
        <v>0.34158926000000001</v>
      </c>
      <c r="JR141" s="41">
        <v>0.31645264000000001</v>
      </c>
      <c r="JS141" s="41">
        <v>0.65364871999999996</v>
      </c>
      <c r="JT141" s="41">
        <v>0.62313380000000007</v>
      </c>
      <c r="JU141" s="41">
        <v>5.1344000000000022E-2</v>
      </c>
      <c r="JV141" s="41">
        <v>2.4729071399999998</v>
      </c>
      <c r="JW141" s="41">
        <v>2.1323015800000009</v>
      </c>
      <c r="JX141" s="41">
        <v>0.53301006000000006</v>
      </c>
      <c r="JY141" s="41">
        <v>0.57375706000000004</v>
      </c>
      <c r="JZ141" s="41">
        <v>0.64397295999999993</v>
      </c>
      <c r="KA141" s="41">
        <v>0.67457018000000024</v>
      </c>
      <c r="KB141" s="41">
        <v>24.410199999999989</v>
      </c>
      <c r="KC141" s="41">
        <v>20.885400000000004</v>
      </c>
      <c r="KD141" s="41">
        <v>21.356999999999999</v>
      </c>
      <c r="KE141" s="41">
        <v>22.1266</v>
      </c>
      <c r="KF141" s="41">
        <f t="shared" si="155"/>
        <v>-3.0531999999999897</v>
      </c>
      <c r="KG141" s="41">
        <v>43.311199999999992</v>
      </c>
      <c r="KH141" s="41">
        <f t="shared" si="156"/>
        <v>110.01044799999998</v>
      </c>
      <c r="KI141" s="41">
        <v>120</v>
      </c>
      <c r="KJ141" s="41">
        <f t="shared" si="157"/>
        <v>9.9895520000000175</v>
      </c>
      <c r="KK141" s="41">
        <v>0.38355897435897435</v>
      </c>
      <c r="KL141" s="41">
        <v>0.18117948717948718</v>
      </c>
      <c r="KM141" s="41">
        <v>7.0461538461538478E-2</v>
      </c>
      <c r="KN141" s="41">
        <v>0.35188717948717946</v>
      </c>
      <c r="KO141" s="41">
        <v>8.9041025641025645E-2</v>
      </c>
      <c r="KP141" s="41">
        <v>7.0543589743589763E-2</v>
      </c>
      <c r="KQ141" s="41">
        <v>0.622490358974359</v>
      </c>
      <c r="KR141" s="41">
        <v>0.59553302564102562</v>
      </c>
      <c r="KS141" s="41">
        <v>0.69002120512820531</v>
      </c>
      <c r="KT141" s="41">
        <v>0.66692115384615402</v>
      </c>
      <c r="KU141" s="41">
        <v>0.34143987179487184</v>
      </c>
      <c r="KV141" s="41">
        <v>0.44330417948717948</v>
      </c>
      <c r="KW141" s="41">
        <v>0.35772753846153843</v>
      </c>
      <c r="KX141" s="41">
        <v>0.68884351282051293</v>
      </c>
      <c r="KY141" s="41">
        <v>0.66560494871794884</v>
      </c>
      <c r="KZ141" s="41">
        <v>1.8497435897435899E-2</v>
      </c>
      <c r="LA141" s="41">
        <v>3.3434550256410249</v>
      </c>
      <c r="LB141" s="41">
        <v>2.9845971025641025</v>
      </c>
      <c r="LC141" s="41">
        <v>0.51810061538461538</v>
      </c>
      <c r="LD141" s="41">
        <v>0.57358235897435905</v>
      </c>
      <c r="LE141" s="41">
        <v>0.64397879487179488</v>
      </c>
      <c r="LF141" s="41">
        <v>0.68478907692307689</v>
      </c>
      <c r="LG141" s="41">
        <v>19.73282051282051</v>
      </c>
      <c r="LH141" s="41">
        <v>16.559487179487178</v>
      </c>
      <c r="LI141" s="41">
        <v>17.025897435897434</v>
      </c>
      <c r="LJ141" s="41">
        <v>17.015641025641028</v>
      </c>
      <c r="LK141" s="41">
        <f t="shared" si="158"/>
        <v>-2.7069230769230757</v>
      </c>
      <c r="LL141" s="41">
        <v>56.219230769230776</v>
      </c>
      <c r="LM141" s="41">
        <f t="shared" si="159"/>
        <v>142.79684615384616</v>
      </c>
      <c r="LN141" s="41">
        <v>150</v>
      </c>
      <c r="LO141" s="41">
        <f t="shared" si="160"/>
        <v>7.2031538461538389</v>
      </c>
      <c r="LP141" s="41">
        <v>0.42788043478260862</v>
      </c>
      <c r="LQ141" s="41">
        <v>0.16750652173913042</v>
      </c>
      <c r="LR141" s="41">
        <v>4.3997826086956515E-2</v>
      </c>
      <c r="LS141" s="41">
        <v>0.38909565217391312</v>
      </c>
      <c r="LT141" s="41">
        <v>6.7643478260869555E-2</v>
      </c>
      <c r="LU141" s="41">
        <v>5.7352173913043494E-2</v>
      </c>
      <c r="LV141" s="41">
        <v>0.72600141304347809</v>
      </c>
      <c r="LW141" s="41">
        <v>0.70292960869565224</v>
      </c>
      <c r="LX141" s="41">
        <v>0.81339267391304337</v>
      </c>
      <c r="LY141" s="41">
        <v>0.7969410217391304</v>
      </c>
      <c r="LZ141" s="41">
        <v>0.42434280434782601</v>
      </c>
      <c r="MA141" s="41">
        <v>0.58645386956521739</v>
      </c>
      <c r="MB141" s="41">
        <v>0.43625823913043466</v>
      </c>
      <c r="MC141" s="41">
        <v>0.76295039130434783</v>
      </c>
      <c r="MD141" s="41">
        <v>0.74253304347826099</v>
      </c>
      <c r="ME141" s="41">
        <v>1.0291304347826088E-2</v>
      </c>
      <c r="MF141" s="41">
        <v>5.3405789565217399</v>
      </c>
      <c r="MG141" s="41">
        <v>4.7650939130434775</v>
      </c>
      <c r="MH141" s="41">
        <v>0.53638517391304352</v>
      </c>
      <c r="MI141" s="41">
        <v>0.60038284782608697</v>
      </c>
      <c r="MJ141" s="41">
        <v>0.6766090652173915</v>
      </c>
      <c r="MK141" s="41">
        <v>0.72113458695652166</v>
      </c>
      <c r="ML141" s="41">
        <v>21.619782608695651</v>
      </c>
      <c r="MM141" s="41">
        <v>18.778695652173916</v>
      </c>
      <c r="MN141" s="41">
        <v>19.151521739130441</v>
      </c>
      <c r="MO141" s="41">
        <v>19.218260869565217</v>
      </c>
      <c r="MP141" s="41">
        <f t="shared" si="161"/>
        <v>-2.46826086956521</v>
      </c>
      <c r="MQ141" s="41">
        <v>62.800434782608683</v>
      </c>
      <c r="MR141" s="41">
        <f t="shared" si="162"/>
        <v>159.51310434782604</v>
      </c>
      <c r="MS141" s="41">
        <v>150</v>
      </c>
      <c r="MT141" s="41">
        <f t="shared" si="163"/>
        <v>-9.5131043478260437</v>
      </c>
      <c r="MU141" s="41">
        <v>0.4075903225806452</v>
      </c>
      <c r="MV141" s="41">
        <v>0.1497258064516129</v>
      </c>
      <c r="MW141" s="41">
        <v>3.6525806451612908E-2</v>
      </c>
      <c r="MX141" s="41">
        <v>0.36085161290322582</v>
      </c>
      <c r="MY141" s="41">
        <v>5.842903225806452E-2</v>
      </c>
      <c r="MZ141" s="41">
        <v>4.9532258064516124E-2</v>
      </c>
      <c r="NA141" s="41">
        <v>0.74809616129032253</v>
      </c>
      <c r="NB141" s="41">
        <v>0.71987203225806451</v>
      </c>
      <c r="NC141" s="41">
        <v>0.83513570967741935</v>
      </c>
      <c r="ND141" s="41">
        <v>0.81556499999999998</v>
      </c>
      <c r="NE141" s="41">
        <v>0.44034712903225809</v>
      </c>
      <c r="NF141" s="41">
        <v>0.6101407741935484</v>
      </c>
      <c r="NG141" s="41">
        <v>0.46154316129032258</v>
      </c>
      <c r="NH141" s="41">
        <v>0.78248361290322577</v>
      </c>
      <c r="NI141" s="41">
        <v>0.75734080645161284</v>
      </c>
      <c r="NJ141" s="41">
        <v>8.8967741935483888E-3</v>
      </c>
      <c r="NK141" s="41">
        <v>6.1173858709677429</v>
      </c>
      <c r="NL141" s="41">
        <v>5.3004692580645161</v>
      </c>
      <c r="NM141" s="41">
        <v>0.55299412903225809</v>
      </c>
      <c r="NN141" s="41">
        <v>0.61709909677419361</v>
      </c>
      <c r="NO141" s="41">
        <v>0.69360200000000005</v>
      </c>
      <c r="NP141" s="41">
        <v>0.73764912903225832</v>
      </c>
      <c r="NQ141" s="41">
        <v>24.033548387096776</v>
      </c>
      <c r="NR141" s="41">
        <v>20.613870967741935</v>
      </c>
      <c r="NS141" s="41">
        <v>20.977419354838709</v>
      </c>
      <c r="NT141" s="41">
        <v>22.225483870967739</v>
      </c>
      <c r="NU141" s="41">
        <f t="shared" si="164"/>
        <v>-3.0561290322580668</v>
      </c>
      <c r="NV141" s="41">
        <v>75.960967741935505</v>
      </c>
      <c r="NW141" s="41">
        <f t="shared" si="165"/>
        <v>192.94085806451619</v>
      </c>
      <c r="NX141" s="41">
        <v>174</v>
      </c>
      <c r="NY141" s="41">
        <f t="shared" si="166"/>
        <v>-18.940858064516192</v>
      </c>
      <c r="NZ141" s="41">
        <v>0.37441621621621624</v>
      </c>
      <c r="OA141" s="41">
        <v>0.14181621621621626</v>
      </c>
      <c r="OB141" s="41">
        <v>3.3178378378378393E-2</v>
      </c>
      <c r="OC141" s="41">
        <v>0.33066756756756766</v>
      </c>
      <c r="OD141" s="41">
        <v>5.2518918918918925E-2</v>
      </c>
      <c r="OE141" s="41">
        <v>4.3894594594594577E-2</v>
      </c>
      <c r="OF141" s="41">
        <v>0.75337218918918913</v>
      </c>
      <c r="OG141" s="41">
        <v>0.72527527027027028</v>
      </c>
      <c r="OH141" s="41">
        <v>0.83704332432432438</v>
      </c>
      <c r="OI141" s="41">
        <v>0.81764181081081089</v>
      </c>
      <c r="OJ141" s="41">
        <v>0.4593844324324326</v>
      </c>
      <c r="OK141" s="41">
        <v>0.62101172972972973</v>
      </c>
      <c r="OL141" s="41">
        <v>0.44969921621621628</v>
      </c>
      <c r="OM141" s="41">
        <v>0.78970713513513513</v>
      </c>
      <c r="ON141" s="41">
        <v>0.76529259459459453</v>
      </c>
      <c r="OO141" s="41">
        <v>8.6243243243243253E-3</v>
      </c>
      <c r="OP141" s="41">
        <v>6.151036216216216</v>
      </c>
      <c r="OQ141" s="41">
        <v>5.3152976486486496</v>
      </c>
      <c r="OR141" s="41">
        <v>0.53734940540540532</v>
      </c>
      <c r="OS141" s="41">
        <v>0.59653727027027026</v>
      </c>
      <c r="OT141" s="41">
        <v>0.68019405405405409</v>
      </c>
      <c r="OU141" s="41">
        <v>0.72109097297297298</v>
      </c>
      <c r="OV141" s="41">
        <v>15.30135135135135</v>
      </c>
      <c r="OW141" s="41">
        <v>12.319729729729728</v>
      </c>
      <c r="OX141" s="41">
        <v>12.852432432432431</v>
      </c>
      <c r="OY141" s="41">
        <v>13.564594594594595</v>
      </c>
      <c r="OZ141" s="41">
        <f t="shared" si="167"/>
        <v>-2.4489189189189187</v>
      </c>
      <c r="PA141" s="41">
        <v>40.733513513513529</v>
      </c>
      <c r="PB141" s="41">
        <f t="shared" si="168"/>
        <v>103.46312432432437</v>
      </c>
      <c r="PC141" s="41">
        <v>184</v>
      </c>
      <c r="PD141" s="41">
        <f t="shared" si="169"/>
        <v>80.536875675675631</v>
      </c>
      <c r="PE141" s="41">
        <v>0.40136274509803921</v>
      </c>
      <c r="PF141" s="41">
        <v>0.13042352941176469</v>
      </c>
      <c r="PG141" s="41">
        <v>4.2092156862745089E-2</v>
      </c>
      <c r="PH141" s="41">
        <v>0.35276470588235292</v>
      </c>
      <c r="PI141" s="41">
        <v>5.8864705882352923E-2</v>
      </c>
      <c r="PJ141" s="41">
        <v>5.2939215686274521E-2</v>
      </c>
      <c r="PK141" s="41">
        <v>0.74376949019607852</v>
      </c>
      <c r="PL141" s="41">
        <v>0.71354531372549002</v>
      </c>
      <c r="PM141" s="41">
        <v>0.80979519607843142</v>
      </c>
      <c r="PN141" s="41">
        <v>0.78643568627450999</v>
      </c>
      <c r="PO141" s="41">
        <v>0.37771654901960777</v>
      </c>
      <c r="PP141" s="41">
        <v>0.51148729411764682</v>
      </c>
      <c r="PQ141" s="41">
        <v>0.50915480392156853</v>
      </c>
      <c r="PR141" s="41">
        <v>0.76670150980392149</v>
      </c>
      <c r="PS141" s="41">
        <v>0.73877427450980404</v>
      </c>
      <c r="PT141" s="41">
        <v>5.9254901960784298E-3</v>
      </c>
      <c r="PU141" s="41">
        <v>5.8404939803921563</v>
      </c>
      <c r="PV141" s="41">
        <v>5.012357392156864</v>
      </c>
      <c r="PW141" s="41">
        <v>0.62870176470588235</v>
      </c>
      <c r="PX141" s="41">
        <v>0.68441562745098072</v>
      </c>
      <c r="PY141" s="41">
        <v>0.75360264705882352</v>
      </c>
      <c r="PZ141" s="41">
        <v>0.79056049019607844</v>
      </c>
      <c r="QA141" s="41">
        <v>24.302745098039203</v>
      </c>
      <c r="QB141" s="41">
        <v>19.434509803921564</v>
      </c>
      <c r="QC141" s="41">
        <v>19.641764705882348</v>
      </c>
      <c r="QD141" s="41">
        <v>20.19294117647059</v>
      </c>
      <c r="QE141" s="41">
        <f t="shared" si="170"/>
        <v>-4.6609803921568549</v>
      </c>
      <c r="QF141" s="41">
        <v>59.694509803921576</v>
      </c>
      <c r="QG141" s="41">
        <f t="shared" si="171"/>
        <v>151.62405490196082</v>
      </c>
      <c r="QH141" s="41">
        <v>185</v>
      </c>
      <c r="QI141" s="41">
        <f t="shared" si="172"/>
        <v>33.375945098039182</v>
      </c>
      <c r="QJ141" s="41">
        <v>0.37347222222222221</v>
      </c>
      <c r="QK141" s="41">
        <v>0.16431944444444443</v>
      </c>
      <c r="QL141" s="41">
        <v>4.7883333333333347E-2</v>
      </c>
      <c r="QM141" s="41">
        <v>0.26346944444444437</v>
      </c>
      <c r="QN141" s="41">
        <v>5.6766666666666681E-2</v>
      </c>
      <c r="QO141" s="41">
        <v>5.8213888888888884E-2</v>
      </c>
      <c r="QP141" s="41">
        <v>0.73567911111111151</v>
      </c>
      <c r="QQ141" s="41">
        <v>0.64523594444444443</v>
      </c>
      <c r="QR141" s="41">
        <v>0.77223280555555562</v>
      </c>
      <c r="QS141" s="41">
        <v>0.69186466666666679</v>
      </c>
      <c r="QT141" s="41">
        <v>0.48581680555555551</v>
      </c>
      <c r="QU141" s="41">
        <v>0.54822827777777772</v>
      </c>
      <c r="QV141" s="41">
        <v>0.38876363888888887</v>
      </c>
      <c r="QW141" s="41">
        <v>0.72975769444444438</v>
      </c>
      <c r="QX141" s="41">
        <v>0.63778463888888881</v>
      </c>
      <c r="QY141" s="41">
        <v>-1.4472222222222221E-3</v>
      </c>
      <c r="QZ141" s="41">
        <v>5.5944377777777783</v>
      </c>
      <c r="RA141" s="41">
        <v>3.6528551944444438</v>
      </c>
      <c r="RB141" s="41">
        <v>0.50334827777777769</v>
      </c>
      <c r="RC141" s="41">
        <v>0.52831838888888893</v>
      </c>
      <c r="RD141" s="41">
        <v>0.64181619444444438</v>
      </c>
      <c r="RE141" s="41">
        <v>0.65977250000000009</v>
      </c>
      <c r="RF141" s="41">
        <v>24.31388888888889</v>
      </c>
      <c r="RG141" s="41">
        <v>21.301666666666673</v>
      </c>
      <c r="RH141" s="41">
        <v>21.450277777777778</v>
      </c>
      <c r="RI141" s="41">
        <v>22.231666666666669</v>
      </c>
      <c r="RJ141" s="41">
        <f t="shared" si="173"/>
        <v>-2.863611111111112</v>
      </c>
      <c r="RK141" s="41">
        <v>54.161666666666669</v>
      </c>
      <c r="RL141" s="41">
        <f t="shared" si="174"/>
        <v>137.57063333333335</v>
      </c>
      <c r="RM141" s="41">
        <v>197</v>
      </c>
      <c r="RN141" s="41">
        <f t="shared" si="175"/>
        <v>59.429366666666652</v>
      </c>
      <c r="RO141" s="41">
        <v>0.35322580645161289</v>
      </c>
      <c r="RP141" s="41">
        <v>0.11443870967741934</v>
      </c>
      <c r="RQ141" s="41">
        <v>3.8835483870967739E-2</v>
      </c>
      <c r="RR141" s="41">
        <v>0.24291290322580644</v>
      </c>
      <c r="RS141" s="41">
        <v>5.1825806451612902E-2</v>
      </c>
      <c r="RT141" s="41">
        <v>5.0180645161290317E-2</v>
      </c>
      <c r="RU141" s="41">
        <v>0.74328248387096774</v>
      </c>
      <c r="RV141" s="41">
        <v>0.64802077419354853</v>
      </c>
      <c r="RW141" s="41">
        <v>0.80106180645161285</v>
      </c>
      <c r="RX141" s="41">
        <v>0.72373816129032253</v>
      </c>
      <c r="RY141" s="41">
        <v>0.3749745483870966</v>
      </c>
      <c r="RZ141" s="41">
        <v>0.49182277419354853</v>
      </c>
      <c r="SA141" s="41">
        <v>0.51042780645161301</v>
      </c>
      <c r="SB141" s="41">
        <v>0.75012493548387105</v>
      </c>
      <c r="SC141" s="41">
        <v>0.65770954838709661</v>
      </c>
      <c r="SD141" s="41">
        <v>1.6451612903225802E-3</v>
      </c>
      <c r="SE141" s="41">
        <v>5.8247559354838714</v>
      </c>
      <c r="SF141" s="41">
        <v>3.7054814516129024</v>
      </c>
      <c r="SG141" s="41">
        <v>0.63743580645161291</v>
      </c>
      <c r="SH141" s="41">
        <v>0.68695070967741934</v>
      </c>
      <c r="SI141" s="41">
        <v>0.75961903225806471</v>
      </c>
      <c r="SJ141" s="41">
        <v>0.79237925806451626</v>
      </c>
      <c r="SK141" s="41">
        <v>27.662580645161288</v>
      </c>
      <c r="SL141" s="41">
        <v>22.214838709677423</v>
      </c>
      <c r="SM141" s="41">
        <v>23.172903225806451</v>
      </c>
      <c r="SN141" s="41">
        <v>24.52</v>
      </c>
      <c r="SO141" s="41">
        <f t="shared" si="176"/>
        <v>-4.4896774193548374</v>
      </c>
      <c r="SP141" s="42">
        <v>65.19774193548389</v>
      </c>
      <c r="SQ141" s="42">
        <f t="shared" si="177"/>
        <v>165.60226451612908</v>
      </c>
      <c r="SR141" s="42">
        <v>202.5</v>
      </c>
      <c r="SS141" s="42">
        <f t="shared" si="178"/>
        <v>36.897735483870918</v>
      </c>
      <c r="ST141" s="41">
        <v>0.34276363636363644</v>
      </c>
      <c r="SU141" s="41">
        <v>0.12090909090909091</v>
      </c>
      <c r="SV141" s="41">
        <v>4.7287878787878795E-2</v>
      </c>
      <c r="SW141" s="41">
        <v>0.24007575757575761</v>
      </c>
      <c r="SX141" s="41">
        <v>5.5503030303030311E-2</v>
      </c>
      <c r="SY141" s="41">
        <v>4.8848484848484842E-2</v>
      </c>
      <c r="SZ141" s="41">
        <v>0.72048978787878792</v>
      </c>
      <c r="TA141" s="41">
        <v>0.62415939393939379</v>
      </c>
      <c r="TB141" s="41">
        <v>0.75710793939393939</v>
      </c>
      <c r="TC141" s="41">
        <v>0.67051524242424243</v>
      </c>
      <c r="TD141" s="41">
        <v>0.37013863636363642</v>
      </c>
      <c r="TE141" s="41">
        <v>0.43714875757575761</v>
      </c>
      <c r="TF141" s="41">
        <v>0.47787866666666662</v>
      </c>
      <c r="TG141" s="41">
        <v>0.74998118181818174</v>
      </c>
      <c r="TH141" s="41">
        <v>0.66180178787878785</v>
      </c>
      <c r="TI141" s="41">
        <v>6.6545454545454547E-3</v>
      </c>
      <c r="TJ141" s="41">
        <v>5.1941131818181807</v>
      </c>
      <c r="TK141" s="41">
        <v>3.3403219090909086</v>
      </c>
      <c r="TL141" s="41">
        <v>0.63125560606060616</v>
      </c>
      <c r="TM141" s="41">
        <v>0.66296654545454548</v>
      </c>
      <c r="TN141" s="41">
        <v>0.74987345454545451</v>
      </c>
      <c r="TO141" s="41">
        <v>0.77143027272727283</v>
      </c>
      <c r="TP141" s="41">
        <v>31.94666666666668</v>
      </c>
      <c r="TQ141" s="41">
        <v>25.587575757575749</v>
      </c>
      <c r="TR141" s="41">
        <v>26.519696969696966</v>
      </c>
      <c r="TS141" s="41">
        <v>27.693939393939392</v>
      </c>
      <c r="TT141" s="41">
        <f t="shared" si="127"/>
        <v>-5.4269696969697137</v>
      </c>
      <c r="TU141" s="41">
        <v>61.416969696969709</v>
      </c>
      <c r="TV141" s="41">
        <f t="shared" si="128"/>
        <v>155.99910303030308</v>
      </c>
      <c r="TW141" s="41">
        <v>207</v>
      </c>
      <c r="TX141" s="41">
        <f t="shared" si="129"/>
        <v>51.000896969696925</v>
      </c>
      <c r="TY141" s="41">
        <v>0.34739999999999999</v>
      </c>
      <c r="TZ141" s="41">
        <v>0.12341851851851852</v>
      </c>
      <c r="UA141" s="41">
        <v>5.0885185185185179E-2</v>
      </c>
      <c r="UB141" s="41">
        <v>0.23164814814814813</v>
      </c>
      <c r="UC141" s="41">
        <v>6.3288888888888881E-2</v>
      </c>
      <c r="UD141" s="41">
        <v>5.3466666666666669E-2</v>
      </c>
      <c r="UE141" s="41">
        <v>0.69088985185185192</v>
      </c>
      <c r="UF141" s="41">
        <v>0.57026214814814791</v>
      </c>
      <c r="UG141" s="41">
        <v>0.74349185185185196</v>
      </c>
      <c r="UH141" s="41">
        <v>0.63890181481481456</v>
      </c>
      <c r="UI141" s="41">
        <v>0.32144066666666665</v>
      </c>
      <c r="UJ141" s="41">
        <v>0.4153795555555555</v>
      </c>
      <c r="UK141" s="41">
        <v>0.47489185185185184</v>
      </c>
      <c r="UL141" s="41">
        <v>0.73226774074074052</v>
      </c>
      <c r="UM141" s="41">
        <v>0.62465129629629623</v>
      </c>
      <c r="UN141" s="41">
        <v>9.8222222222222218E-3</v>
      </c>
      <c r="UO141" s="41">
        <v>4.4952054444444443</v>
      </c>
      <c r="UP141" s="41">
        <v>2.6683945555555559</v>
      </c>
      <c r="UQ141" s="41">
        <v>0.63868440740740762</v>
      </c>
      <c r="UR141" s="41">
        <v>0.68738192592592595</v>
      </c>
      <c r="US141" s="41">
        <v>0.75462333333333353</v>
      </c>
      <c r="UT141" s="41">
        <v>0.78762477777777773</v>
      </c>
      <c r="UU141" s="41">
        <v>30.945185185185178</v>
      </c>
      <c r="UV141" s="41">
        <v>26.418148148148148</v>
      </c>
      <c r="UW141" s="41">
        <v>26.50333333333333</v>
      </c>
      <c r="UX141" s="41">
        <v>27.556666666666665</v>
      </c>
      <c r="UY141" s="41">
        <f t="shared" si="179"/>
        <v>-4.4418518518518475</v>
      </c>
      <c r="UZ141" s="42">
        <v>72.985185185185202</v>
      </c>
      <c r="VA141" s="42">
        <f t="shared" si="180"/>
        <v>185.38237037037041</v>
      </c>
      <c r="VB141" s="42">
        <v>206</v>
      </c>
      <c r="VC141" s="42">
        <f t="shared" si="181"/>
        <v>20.61762962962959</v>
      </c>
      <c r="VD141" s="41">
        <f t="shared" si="134"/>
        <v>21.199556490435409</v>
      </c>
      <c r="VE141" s="41">
        <f t="shared" si="135"/>
        <v>21.573318917769761</v>
      </c>
      <c r="VF141" s="41">
        <f t="shared" si="130"/>
        <v>3.157092209932411</v>
      </c>
    </row>
    <row r="142" spans="1:578" x14ac:dyDescent="0.25">
      <c r="A142" s="4">
        <v>3</v>
      </c>
      <c r="B142" s="4">
        <v>15</v>
      </c>
      <c r="C142" s="28">
        <v>1501</v>
      </c>
      <c r="D142" s="42">
        <v>-9999</v>
      </c>
      <c r="E142" s="4">
        <v>29</v>
      </c>
      <c r="F142" s="4">
        <v>1</v>
      </c>
      <c r="G142" s="4">
        <v>48.8</v>
      </c>
      <c r="H142" s="40">
        <v>134.64367088607594</v>
      </c>
      <c r="I142" s="40">
        <f t="shared" si="136"/>
        <v>183.44367088607595</v>
      </c>
      <c r="J142" s="41">
        <f t="shared" si="137"/>
        <v>0.3794077991439006</v>
      </c>
      <c r="K142" s="4" t="s">
        <v>9</v>
      </c>
      <c r="L142" s="42">
        <v>225</v>
      </c>
      <c r="M142" s="42">
        <f t="shared" si="131"/>
        <v>252.00000000000003</v>
      </c>
      <c r="N142" s="40">
        <v>63.839999999999996</v>
      </c>
      <c r="O142" s="40">
        <v>16</v>
      </c>
      <c r="P142" s="40">
        <v>20.160000000000004</v>
      </c>
      <c r="Q142" s="40">
        <v>59.12</v>
      </c>
      <c r="R142" s="40">
        <v>19.439999999999998</v>
      </c>
      <c r="S142" s="40">
        <v>21.439999999999998</v>
      </c>
      <c r="T142" s="40">
        <v>61.12</v>
      </c>
      <c r="U142" s="40">
        <v>15.439999999999998</v>
      </c>
      <c r="V142" s="40">
        <v>23.439999999999998</v>
      </c>
      <c r="W142" s="40">
        <v>61.12</v>
      </c>
      <c r="X142" s="40">
        <v>21.439999999999998</v>
      </c>
      <c r="Y142" s="40">
        <v>17.439999999999998</v>
      </c>
      <c r="Z142" s="40">
        <v>63.12</v>
      </c>
      <c r="AA142" s="40">
        <v>13.439999999999998</v>
      </c>
      <c r="AB142" s="40">
        <v>23.439999999999998</v>
      </c>
      <c r="AC142" s="40">
        <v>67.12</v>
      </c>
      <c r="AD142" s="40">
        <v>13.439999999999998</v>
      </c>
      <c r="AE142" s="40">
        <v>19.439999999999998</v>
      </c>
      <c r="AF142" s="43">
        <v>31</v>
      </c>
      <c r="AG142" s="42">
        <v>-9999</v>
      </c>
      <c r="AH142" s="42">
        <v>-9999</v>
      </c>
      <c r="AI142" s="42">
        <v>-9999</v>
      </c>
      <c r="AJ142" s="42">
        <v>-9999</v>
      </c>
      <c r="AK142" s="42">
        <v>-9999</v>
      </c>
      <c r="AL142" s="42">
        <v>-9999</v>
      </c>
      <c r="AM142" s="42">
        <v>-9999</v>
      </c>
      <c r="AN142" s="42">
        <v>-9999</v>
      </c>
      <c r="AO142" s="42">
        <v>-9999</v>
      </c>
      <c r="AP142" s="42">
        <v>-9999</v>
      </c>
      <c r="AQ142" s="42">
        <v>-9999</v>
      </c>
      <c r="AR142" s="42">
        <v>-9999</v>
      </c>
      <c r="AS142" s="42">
        <v>-9999</v>
      </c>
      <c r="AT142" s="42">
        <v>-9999</v>
      </c>
      <c r="AU142" s="42">
        <v>-9999</v>
      </c>
      <c r="AV142" s="42">
        <v>-9999</v>
      </c>
      <c r="AW142" s="42">
        <v>-9999</v>
      </c>
      <c r="AX142" s="42">
        <v>-9999</v>
      </c>
      <c r="AY142" s="42">
        <v>-9999</v>
      </c>
      <c r="AZ142" s="41">
        <v>11.271820448877804</v>
      </c>
      <c r="BA142" s="41">
        <v>2.6500000000000004</v>
      </c>
      <c r="BB142" s="41">
        <v>0.84087968952134551</v>
      </c>
      <c r="BC142" s="41">
        <v>0.98546685247859844</v>
      </c>
      <c r="BD142" s="41">
        <v>1.3661202185792352</v>
      </c>
      <c r="BE142" s="41">
        <v>2.946749102512964</v>
      </c>
      <c r="BF142" s="41">
        <v>2.5468500797448166</v>
      </c>
      <c r="BG142" s="41">
        <f>(2*AZ142)+(2*BA142)+(4*BB142)</f>
        <v>31.207159655840989</v>
      </c>
      <c r="BH142" s="41">
        <f>BG142+(4*BC142)</f>
        <v>35.149027065755384</v>
      </c>
      <c r="BI142" s="41">
        <f>(BH142+(BD142*4))</f>
        <v>40.613507940072324</v>
      </c>
      <c r="BJ142" s="41">
        <f>(BD142*4)</f>
        <v>5.4644808743169406</v>
      </c>
      <c r="BK142" s="41">
        <f>(BE142*4)</f>
        <v>11.786996410051856</v>
      </c>
      <c r="BL142" s="41">
        <f>(BF142*4)</f>
        <v>10.187400318979266</v>
      </c>
      <c r="BM142" s="41">
        <f>SUM(BJ142:BL142)</f>
        <v>27.438877603348061</v>
      </c>
      <c r="BN142" s="41">
        <v>13.481296758104738</v>
      </c>
      <c r="BO142" s="41">
        <v>3.2750000000000004</v>
      </c>
      <c r="BP142" s="41">
        <v>3.766543934719873</v>
      </c>
      <c r="BQ142" s="41">
        <v>2.339239498307784</v>
      </c>
      <c r="BR142" s="41">
        <v>2.5434674615002488</v>
      </c>
      <c r="BS142" s="41">
        <v>4.083566015157559</v>
      </c>
      <c r="BT142" s="41">
        <v>4.6899920255183405</v>
      </c>
      <c r="BU142" s="41">
        <f>(2*BN142)+(2*BO142)+(4*BP142)</f>
        <v>48.578769255088972</v>
      </c>
      <c r="BV142" s="41">
        <f>BU142+(4*BQ142)</f>
        <v>57.935727248320106</v>
      </c>
      <c r="BW142" s="41">
        <f>(BV142+(BR142*4))</f>
        <v>68.109597094321103</v>
      </c>
      <c r="BX142" s="41">
        <f>(BR142*4)</f>
        <v>10.173869846000995</v>
      </c>
      <c r="BY142" s="41">
        <f>(BS142*4)</f>
        <v>16.334264060630236</v>
      </c>
      <c r="BZ142" s="41">
        <f>(BT142*4)</f>
        <v>18.759968102073362</v>
      </c>
      <c r="CA142" s="4">
        <v>59.5</v>
      </c>
      <c r="CB142" s="4">
        <v>63.650000000000006</v>
      </c>
      <c r="CC142" s="4">
        <v>49.349999999999994</v>
      </c>
      <c r="CD142" s="8">
        <v>6.93</v>
      </c>
      <c r="CE142" s="25">
        <f t="shared" si="132"/>
        <v>462</v>
      </c>
      <c r="CF142" s="4">
        <v>3.97</v>
      </c>
      <c r="CG142" s="41">
        <f t="shared" si="121"/>
        <v>18.3414</v>
      </c>
      <c r="CH142" s="37">
        <v>31.29</v>
      </c>
      <c r="CI142" s="25">
        <f>(CH142/1000)*(10000/(0.5*2*0.15))</f>
        <v>2086</v>
      </c>
      <c r="CJ142" s="43">
        <v>2.85</v>
      </c>
      <c r="CK142" s="41">
        <f>CI142*CJ142/100</f>
        <v>59.451000000000001</v>
      </c>
      <c r="CL142" s="38">
        <v>131.18</v>
      </c>
      <c r="CM142" s="25">
        <f>(CL142/1000)*(10000/(0.5*2*0.15))</f>
        <v>8745.3333333333358</v>
      </c>
      <c r="CN142" s="43">
        <v>2.2400000000000002</v>
      </c>
      <c r="CO142" s="41">
        <f>CM142*CN142/100</f>
        <v>195.89546666666672</v>
      </c>
      <c r="CP142" s="38">
        <v>107.51</v>
      </c>
      <c r="CQ142" s="25">
        <f>(CP142/1000)*(10000/(0.5*2*0.15))</f>
        <v>7167.3333333333348</v>
      </c>
      <c r="CR142" s="43">
        <v>1.56</v>
      </c>
      <c r="CS142" s="41">
        <f>CQ142*CR142/100</f>
        <v>111.81040000000003</v>
      </c>
      <c r="CT142" s="8">
        <v>330.68</v>
      </c>
      <c r="CU142" s="8">
        <v>4.4086101042976615</v>
      </c>
      <c r="CV142" s="8">
        <v>4.8139349999999999</v>
      </c>
      <c r="CW142" s="8">
        <v>686.92244494368958</v>
      </c>
      <c r="CX142" s="25">
        <f t="shared" si="182"/>
        <v>686.92244494368958</v>
      </c>
      <c r="CY142" s="25">
        <f t="shared" si="138"/>
        <v>718.86956521739137</v>
      </c>
      <c r="CZ142" s="25">
        <f>CX142/(CQ142)</f>
        <v>9.584072806395072E-2</v>
      </c>
      <c r="DA142" s="43">
        <v>3.28</v>
      </c>
      <c r="DB142" s="41">
        <f t="shared" si="139"/>
        <v>22.531056194153017</v>
      </c>
      <c r="DC142" s="41">
        <v>54.1</v>
      </c>
      <c r="DD142" s="41">
        <v>1332</v>
      </c>
      <c r="DE142" s="41">
        <f t="shared" si="133"/>
        <v>40.615615615615617</v>
      </c>
      <c r="DF142" s="41">
        <v>0</v>
      </c>
      <c r="DG142" s="41">
        <v>0.78290000000000004</v>
      </c>
      <c r="DH142" s="41">
        <v>0.57523611111111095</v>
      </c>
      <c r="DI142" s="41">
        <v>0.49608333333333327</v>
      </c>
      <c r="DJ142" s="41">
        <v>0.74583611111111126</v>
      </c>
      <c r="DK142" s="41">
        <v>0.50616111111111117</v>
      </c>
      <c r="DL142" s="41">
        <v>0.31663333333333332</v>
      </c>
      <c r="DM142" s="41">
        <v>0.21478327777777781</v>
      </c>
      <c r="DN142" s="41">
        <v>0.19155863888888891</v>
      </c>
      <c r="DO142" s="41">
        <v>0.22421363888888887</v>
      </c>
      <c r="DP142" s="41">
        <v>0.20108877777777781</v>
      </c>
      <c r="DQ142" s="41">
        <v>6.4071472222222231E-2</v>
      </c>
      <c r="DR142" s="41">
        <v>7.3951222222222224E-2</v>
      </c>
      <c r="DS142" s="41">
        <v>0.15283655555555559</v>
      </c>
      <c r="DT142" s="41">
        <v>0.42392411111111106</v>
      </c>
      <c r="DU142" s="41">
        <v>0.40385477777777778</v>
      </c>
      <c r="DV142" s="41">
        <v>0.18952777777777779</v>
      </c>
      <c r="DW142" s="41">
        <v>0.54853775000000005</v>
      </c>
      <c r="DX142" s="41">
        <v>0.47502561111111102</v>
      </c>
      <c r="DY142" s="41">
        <v>0.68171791666666648</v>
      </c>
      <c r="DZ142" s="41">
        <v>0.71229791666666675</v>
      </c>
      <c r="EA142" s="41">
        <v>0.72348083333333346</v>
      </c>
      <c r="EB142" s="41">
        <v>0.7498837777777777</v>
      </c>
      <c r="EC142" s="41">
        <v>21.438333333333333</v>
      </c>
      <c r="ED142" s="41">
        <v>24.194722222222225</v>
      </c>
      <c r="EE142" s="41">
        <v>24.960277777777772</v>
      </c>
      <c r="EF142" s="41">
        <v>25.999999999999996</v>
      </c>
      <c r="EG142" s="41">
        <f t="shared" si="140"/>
        <v>3.5219444444444399</v>
      </c>
      <c r="EH142" s="41">
        <v>37.904722222222226</v>
      </c>
      <c r="EI142" s="42">
        <f t="shared" si="141"/>
        <v>96.27799444444446</v>
      </c>
      <c r="EJ142" s="4">
        <v>105</v>
      </c>
      <c r="EK142" s="40">
        <f t="shared" si="142"/>
        <v>8.7220055555555405</v>
      </c>
      <c r="EL142" s="41">
        <v>0.72536610169491544</v>
      </c>
      <c r="EM142" s="41">
        <v>0.52082881355932187</v>
      </c>
      <c r="EN142" s="41">
        <v>0.43483728813559308</v>
      </c>
      <c r="EO142" s="41">
        <v>0.6883627118644069</v>
      </c>
      <c r="EP142" s="41">
        <v>0.45153220338983047</v>
      </c>
      <c r="EQ142" s="41">
        <v>0.27996440677966089</v>
      </c>
      <c r="ER142" s="41">
        <v>0.23280820338983044</v>
      </c>
      <c r="ES142" s="41">
        <v>0.20796137288135591</v>
      </c>
      <c r="ET142" s="41">
        <v>0.2505236779661017</v>
      </c>
      <c r="EU142" s="41">
        <v>0.22591347457627123</v>
      </c>
      <c r="EV142" s="41">
        <v>7.1735796610169475E-2</v>
      </c>
      <c r="EW142" s="41">
        <v>9.0479508474576281E-2</v>
      </c>
      <c r="EX142" s="41">
        <v>0.16389484745762714</v>
      </c>
      <c r="EY142" s="41">
        <v>0.44283242372881348</v>
      </c>
      <c r="EZ142" s="41">
        <v>0.42162866101694912</v>
      </c>
      <c r="FA142" s="41">
        <v>0.17156779661016944</v>
      </c>
      <c r="FB142" s="41">
        <v>0.61001935593220336</v>
      </c>
      <c r="FC142" s="41">
        <v>0.52795266101694915</v>
      </c>
      <c r="FD142" s="41">
        <v>0.6564252203389831</v>
      </c>
      <c r="FE142" s="41">
        <v>0.70626637288135585</v>
      </c>
      <c r="FF142" s="41">
        <v>0.70446033898305083</v>
      </c>
      <c r="FG142" s="41">
        <v>0.74718566101694928</v>
      </c>
      <c r="FH142" s="41">
        <v>20.263898305084737</v>
      </c>
      <c r="FI142" s="41">
        <v>26.916610169491523</v>
      </c>
      <c r="FJ142" s="41">
        <v>23.113220338983059</v>
      </c>
      <c r="FK142" s="41">
        <v>23.708474576271179</v>
      </c>
      <c r="FL142" s="41">
        <f t="shared" si="143"/>
        <v>2.8493220338983214</v>
      </c>
      <c r="FM142" s="41">
        <v>40.228474576271203</v>
      </c>
      <c r="FN142" s="40">
        <f t="shared" si="144"/>
        <v>102.18032542372886</v>
      </c>
      <c r="FO142" s="4">
        <v>105</v>
      </c>
      <c r="FP142" s="40">
        <f t="shared" si="145"/>
        <v>2.8196745762711402</v>
      </c>
      <c r="FQ142" s="41">
        <v>0.72534489795918378</v>
      </c>
      <c r="FR142" s="41">
        <v>0.52665306122448974</v>
      </c>
      <c r="FS142" s="41">
        <v>0.42336734693877559</v>
      </c>
      <c r="FT142" s="41">
        <v>0.69444693877551023</v>
      </c>
      <c r="FU142" s="41">
        <v>0.43937959183673464</v>
      </c>
      <c r="FV142" s="41">
        <v>0.28443061224489791</v>
      </c>
      <c r="FW142" s="41">
        <v>0.24589383673469395</v>
      </c>
      <c r="FX142" s="41">
        <v>0.22548253061224488</v>
      </c>
      <c r="FY142" s="41">
        <v>0.26321269387755103</v>
      </c>
      <c r="FZ142" s="41">
        <v>0.24297244897959186</v>
      </c>
      <c r="GA142" s="41">
        <v>9.1503612244897975E-2</v>
      </c>
      <c r="GB142" s="41">
        <v>0.10989244897959179</v>
      </c>
      <c r="GC142" s="41">
        <v>0.15831134693877552</v>
      </c>
      <c r="GD142" s="41">
        <v>0.43639795918367358</v>
      </c>
      <c r="GE142" s="41">
        <v>0.41873473469387762</v>
      </c>
      <c r="GF142" s="41">
        <v>0.15494897959183676</v>
      </c>
      <c r="GG142" s="41">
        <v>0.66143855102040827</v>
      </c>
      <c r="GH142" s="41">
        <v>0.59005148979591826</v>
      </c>
      <c r="GI142" s="41">
        <v>0.60784536734693873</v>
      </c>
      <c r="GJ142" s="41">
        <v>0.65118669387755101</v>
      </c>
      <c r="GK142" s="41">
        <v>0.66147661224489807</v>
      </c>
      <c r="GL142" s="41">
        <v>0.69884985714285708</v>
      </c>
      <c r="GM142" s="41">
        <v>20.501428571428562</v>
      </c>
      <c r="GN142" s="41">
        <v>26.412857142857142</v>
      </c>
      <c r="GO142" s="41">
        <v>26.910000000000004</v>
      </c>
      <c r="GP142" s="41">
        <v>27.443469387755098</v>
      </c>
      <c r="GQ142" s="41">
        <f t="shared" si="146"/>
        <v>6.4085714285714417</v>
      </c>
      <c r="GR142" s="40">
        <v>40.084897959183678</v>
      </c>
      <c r="GS142" s="40">
        <f t="shared" si="147"/>
        <v>101.81564081632655</v>
      </c>
      <c r="GT142" s="4">
        <v>104</v>
      </c>
      <c r="GU142" s="41">
        <f t="shared" si="148"/>
        <v>2.1843591836734504</v>
      </c>
      <c r="GV142" s="41">
        <v>0.73459402985074618</v>
      </c>
      <c r="GW142" s="41">
        <v>0.52342686567164187</v>
      </c>
      <c r="GX142" s="41">
        <v>0.39874776119402994</v>
      </c>
      <c r="GY142" s="41">
        <v>0.70341343283582081</v>
      </c>
      <c r="GZ142" s="41">
        <v>0.42190746268656715</v>
      </c>
      <c r="HA142" s="41">
        <v>0.27299402985074633</v>
      </c>
      <c r="HB142" s="41">
        <v>0.27140728358208949</v>
      </c>
      <c r="HC142" s="41">
        <v>0.25139338805970146</v>
      </c>
      <c r="HD142" s="41">
        <v>0.29750622388059694</v>
      </c>
      <c r="HE142" s="41">
        <v>0.27779255223880595</v>
      </c>
      <c r="HF142" s="41">
        <v>0.1096930597014925</v>
      </c>
      <c r="HG142" s="41">
        <v>0.13777916417910444</v>
      </c>
      <c r="HH142" s="41">
        <v>0.16749726865671644</v>
      </c>
      <c r="HI142" s="41">
        <v>0.45792423880597</v>
      </c>
      <c r="HJ142" s="41">
        <v>0.44074170149253727</v>
      </c>
      <c r="HK142" s="41">
        <v>0.1489134328358209</v>
      </c>
      <c r="HL142" s="41">
        <v>0.76460094029850723</v>
      </c>
      <c r="HM142" s="41">
        <v>0.68912364179104468</v>
      </c>
      <c r="HN142" s="41">
        <v>0.57138926865671646</v>
      </c>
      <c r="HO142" s="41">
        <v>0.62820899999999968</v>
      </c>
      <c r="HP142" s="41">
        <v>0.63303508955223853</v>
      </c>
      <c r="HQ142" s="41">
        <v>0.68186085074626868</v>
      </c>
      <c r="HR142" s="41">
        <v>15.254477611940302</v>
      </c>
      <c r="HS142" s="41">
        <v>21.899552238805974</v>
      </c>
      <c r="HT142" s="41">
        <v>22.20402985074627</v>
      </c>
      <c r="HU142" s="41">
        <v>22.407313432835814</v>
      </c>
      <c r="HV142" s="41">
        <f t="shared" si="149"/>
        <v>6.9495522388059676</v>
      </c>
      <c r="HW142" s="41">
        <v>39.908805970149224</v>
      </c>
      <c r="HX142" s="41">
        <f t="shared" si="150"/>
        <v>101.36836716417903</v>
      </c>
      <c r="HY142" s="4">
        <v>106</v>
      </c>
      <c r="HZ142" s="40">
        <f t="shared" si="151"/>
        <v>4.631632835820966</v>
      </c>
      <c r="IA142" s="41">
        <v>0.69977368421052644</v>
      </c>
      <c r="IB142" s="41">
        <v>0.44338596491228072</v>
      </c>
      <c r="IC142" s="41">
        <v>0.29792105263157892</v>
      </c>
      <c r="ID142" s="41">
        <v>0.64711228070175431</v>
      </c>
      <c r="IE142" s="41">
        <v>0.33246491228070169</v>
      </c>
      <c r="IF142" s="41">
        <v>0.21205964912280703</v>
      </c>
      <c r="IG142" s="41">
        <v>0.35802142105263157</v>
      </c>
      <c r="IH142" s="41">
        <v>0.32386268421052627</v>
      </c>
      <c r="II142" s="41">
        <v>0.40504063157894737</v>
      </c>
      <c r="IJ142" s="41">
        <v>0.37206419298245619</v>
      </c>
      <c r="IK142" s="41">
        <v>0.14730456140350875</v>
      </c>
      <c r="IL142" s="41">
        <v>0.20076222807017535</v>
      </c>
      <c r="IM142" s="41">
        <v>0.22414987719298246</v>
      </c>
      <c r="IN142" s="41">
        <v>0.53512138596491232</v>
      </c>
      <c r="IO142" s="41">
        <v>0.50677952631578949</v>
      </c>
      <c r="IP142" s="41">
        <v>0.12040526315789471</v>
      </c>
      <c r="IQ142" s="41">
        <v>1.157926105263158</v>
      </c>
      <c r="IR142" s="41">
        <v>0.99478219298245629</v>
      </c>
      <c r="IS142" s="41">
        <v>0.55774422807017554</v>
      </c>
      <c r="IT142" s="41">
        <v>0.6383638596491229</v>
      </c>
      <c r="IU142" s="41">
        <v>0.63844668421052631</v>
      </c>
      <c r="IV142" s="41">
        <v>0.7047253508771929</v>
      </c>
      <c r="IW142" s="41">
        <v>20.743859649122808</v>
      </c>
      <c r="IX142" s="41">
        <v>25.197719298245609</v>
      </c>
      <c r="IY142" s="41">
        <v>25.008596491228065</v>
      </c>
      <c r="IZ142" s="41">
        <v>24.806842105263161</v>
      </c>
      <c r="JA142" s="41">
        <f t="shared" si="152"/>
        <v>4.2647368421052576</v>
      </c>
      <c r="JB142" s="41">
        <v>42.238245614035087</v>
      </c>
      <c r="JC142" s="41">
        <f t="shared" si="153"/>
        <v>107.28514385964912</v>
      </c>
      <c r="JD142" s="41">
        <v>112</v>
      </c>
      <c r="JE142" s="41">
        <f t="shared" si="154"/>
        <v>4.7148561403508751</v>
      </c>
      <c r="JF142" s="41">
        <v>0.63276034482758603</v>
      </c>
      <c r="JG142" s="41">
        <v>0.411339655172414</v>
      </c>
      <c r="JH142" s="41">
        <v>0.29009310344827599</v>
      </c>
      <c r="JI142" s="41">
        <v>0.58415000000000006</v>
      </c>
      <c r="JJ142" s="41">
        <v>0.32026379310344832</v>
      </c>
      <c r="JK142" s="41">
        <v>0.20341034482758621</v>
      </c>
      <c r="JL142" s="41">
        <v>0.32955544827586203</v>
      </c>
      <c r="JM142" s="41">
        <v>0.29408989655172418</v>
      </c>
      <c r="JN142" s="41">
        <v>0.37470487931034485</v>
      </c>
      <c r="JO142" s="41">
        <v>0.34078582758620685</v>
      </c>
      <c r="JP142" s="41">
        <v>0.1295568275862069</v>
      </c>
      <c r="JQ142" s="41">
        <v>0.18189831034482767</v>
      </c>
      <c r="JR142" s="41">
        <v>0.21131274137931039</v>
      </c>
      <c r="JS142" s="41">
        <v>0.5129120517241379</v>
      </c>
      <c r="JT142" s="41">
        <v>0.48340553448275875</v>
      </c>
      <c r="JU142" s="41">
        <v>0.11685344827586212</v>
      </c>
      <c r="JV142" s="41">
        <v>1.0422523103448276</v>
      </c>
      <c r="JW142" s="41">
        <v>0.88331113793103466</v>
      </c>
      <c r="JX142" s="41">
        <v>0.57786532758620701</v>
      </c>
      <c r="JY142" s="41">
        <v>0.65500524137931038</v>
      </c>
      <c r="JZ142" s="41">
        <v>0.65207925862068961</v>
      </c>
      <c r="KA142" s="41">
        <v>0.71465225862068982</v>
      </c>
      <c r="KB142" s="41">
        <v>24.662413793103436</v>
      </c>
      <c r="KC142" s="41">
        <v>29.123275862068972</v>
      </c>
      <c r="KD142" s="41">
        <v>28.551896551724138</v>
      </c>
      <c r="KE142" s="41">
        <v>27.415000000000006</v>
      </c>
      <c r="KF142" s="41">
        <f t="shared" si="155"/>
        <v>3.8894827586207015</v>
      </c>
      <c r="KG142" s="41">
        <v>43.84724137931034</v>
      </c>
      <c r="KH142" s="41">
        <f t="shared" si="156"/>
        <v>111.37199310344826</v>
      </c>
      <c r="KI142" s="41">
        <v>120</v>
      </c>
      <c r="KJ142" s="41">
        <f t="shared" si="157"/>
        <v>8.6280068965517387</v>
      </c>
      <c r="KK142" s="41">
        <v>0.40387954545454546</v>
      </c>
      <c r="KL142" s="41">
        <v>0.22996136363636355</v>
      </c>
      <c r="KM142" s="41">
        <v>0.13277500000000003</v>
      </c>
      <c r="KN142" s="41">
        <v>0.37205909090909101</v>
      </c>
      <c r="KO142" s="41">
        <v>0.16378636363636365</v>
      </c>
      <c r="KP142" s="41">
        <v>0.10541136363636361</v>
      </c>
      <c r="KQ142" s="41">
        <v>0.42593515909090907</v>
      </c>
      <c r="KR142" s="41">
        <v>0.39256374999999993</v>
      </c>
      <c r="KS142" s="41">
        <v>0.50809172727272733</v>
      </c>
      <c r="KT142" s="41">
        <v>0.47759418181818175</v>
      </c>
      <c r="KU142" s="41">
        <v>0.17616604545454548</v>
      </c>
      <c r="KV142" s="41">
        <v>0.27725156818181823</v>
      </c>
      <c r="KW142" s="41">
        <v>0.2742860227272727</v>
      </c>
      <c r="KX142" s="41">
        <v>0.58584981818181836</v>
      </c>
      <c r="KY142" s="41">
        <v>0.55852284090909088</v>
      </c>
      <c r="KZ142" s="41">
        <v>5.8374999999999982E-2</v>
      </c>
      <c r="LA142" s="41">
        <v>1.5949579318181819</v>
      </c>
      <c r="LB142" s="41">
        <v>1.3869200000000002</v>
      </c>
      <c r="LC142" s="41">
        <v>0.541637659090909</v>
      </c>
      <c r="LD142" s="41">
        <v>0.65854293181818158</v>
      </c>
      <c r="LE142" s="41">
        <v>0.6396220681818181</v>
      </c>
      <c r="LF142" s="41">
        <v>0.73247343181818214</v>
      </c>
      <c r="LG142" s="41">
        <v>19.972499999999993</v>
      </c>
      <c r="LH142" s="41">
        <v>21.278863636363635</v>
      </c>
      <c r="LI142" s="41">
        <v>20.347045454545448</v>
      </c>
      <c r="LJ142" s="41">
        <v>19.199545454545454</v>
      </c>
      <c r="LK142" s="41">
        <f t="shared" si="158"/>
        <v>0.37454545454545496</v>
      </c>
      <c r="LL142" s="41">
        <v>57.099090909090904</v>
      </c>
      <c r="LM142" s="41">
        <f t="shared" si="159"/>
        <v>145.03169090909091</v>
      </c>
      <c r="LN142" s="41">
        <v>150</v>
      </c>
      <c r="LO142" s="41">
        <f t="shared" si="160"/>
        <v>4.9683090909090879</v>
      </c>
      <c r="LP142" s="41">
        <v>0.32373529411764695</v>
      </c>
      <c r="LQ142" s="41">
        <v>0.17434411764705879</v>
      </c>
      <c r="LR142" s="41">
        <v>9.4205882352941167E-2</v>
      </c>
      <c r="LS142" s="41">
        <v>0.30158823529411766</v>
      </c>
      <c r="LT142" s="41">
        <v>0.12795588235294117</v>
      </c>
      <c r="LU142" s="41">
        <v>7.4573529411764705E-2</v>
      </c>
      <c r="LV142" s="41">
        <v>0.45354902941176473</v>
      </c>
      <c r="LW142" s="41">
        <v>0.42666702941176465</v>
      </c>
      <c r="LX142" s="41">
        <v>0.56602814705882365</v>
      </c>
      <c r="LY142" s="41">
        <v>0.54296600000000006</v>
      </c>
      <c r="LZ142" s="41">
        <v>0.18408011764705878</v>
      </c>
      <c r="MA142" s="41">
        <v>0.33042814705882345</v>
      </c>
      <c r="MB142" s="41">
        <v>0.30242220588235286</v>
      </c>
      <c r="MC142" s="41">
        <v>0.63184635294117653</v>
      </c>
      <c r="MD142" s="41">
        <v>0.6110513823529411</v>
      </c>
      <c r="ME142" s="41">
        <v>5.3382352941176492E-2</v>
      </c>
      <c r="MF142" s="41">
        <v>1.9009722647058827</v>
      </c>
      <c r="MG142" s="41">
        <v>1.6880761470588235</v>
      </c>
      <c r="MH142" s="41">
        <v>0.54734552941176473</v>
      </c>
      <c r="MI142" s="41">
        <v>0.7173811470588235</v>
      </c>
      <c r="MJ142" s="41">
        <v>0.65228188235294104</v>
      </c>
      <c r="MK142" s="41">
        <v>0.78143897058823553</v>
      </c>
      <c r="ML142" s="41">
        <v>22.087647058823535</v>
      </c>
      <c r="MM142" s="41">
        <v>22.770294117647062</v>
      </c>
      <c r="MN142" s="41">
        <v>22.359117647058824</v>
      </c>
      <c r="MO142" s="41">
        <v>21.185588235294116</v>
      </c>
      <c r="MP142" s="41">
        <f t="shared" si="161"/>
        <v>0.2714705882352888</v>
      </c>
      <c r="MQ142" s="41">
        <v>61.988823529411761</v>
      </c>
      <c r="MR142" s="41">
        <f t="shared" si="162"/>
        <v>157.45161176470589</v>
      </c>
      <c r="MS142" s="41">
        <v>150</v>
      </c>
      <c r="MT142" s="41">
        <f t="shared" si="163"/>
        <v>-7.4516117647058877</v>
      </c>
      <c r="MU142" s="41">
        <v>0.3141605263157895</v>
      </c>
      <c r="MV142" s="41">
        <v>0.1670236842105263</v>
      </c>
      <c r="MW142" s="41">
        <v>8.6492105263157898E-2</v>
      </c>
      <c r="MX142" s="41">
        <v>0.28246578947368417</v>
      </c>
      <c r="MY142" s="41">
        <v>0.11191578947368423</v>
      </c>
      <c r="MZ142" s="41">
        <v>6.9018421052631562E-2</v>
      </c>
      <c r="NA142" s="41">
        <v>0.47746044736842103</v>
      </c>
      <c r="NB142" s="41">
        <v>0.43809223684210535</v>
      </c>
      <c r="NC142" s="41">
        <v>0.56994913157894733</v>
      </c>
      <c r="ND142" s="41">
        <v>0.5356576842105264</v>
      </c>
      <c r="NE142" s="41">
        <v>0.20990152631578946</v>
      </c>
      <c r="NF142" s="41">
        <v>0.33261052631578947</v>
      </c>
      <c r="NG142" s="41">
        <v>0.30478360526315784</v>
      </c>
      <c r="NH142" s="41">
        <v>0.63866902631578948</v>
      </c>
      <c r="NI142" s="41">
        <v>0.60779871052631551</v>
      </c>
      <c r="NJ142" s="41">
        <v>4.2897368421052642E-2</v>
      </c>
      <c r="NK142" s="41">
        <v>2.0570447105263159</v>
      </c>
      <c r="NL142" s="41">
        <v>1.7323185789473683</v>
      </c>
      <c r="NM142" s="41">
        <v>0.53430728947368422</v>
      </c>
      <c r="NN142" s="41">
        <v>0.65209686842105274</v>
      </c>
      <c r="NO142" s="41">
        <v>0.64151042105263167</v>
      </c>
      <c r="NP142" s="41">
        <v>0.73237981578947375</v>
      </c>
      <c r="NQ142" s="41">
        <v>24.294736842105266</v>
      </c>
      <c r="NR142" s="41">
        <v>26.926842105263159</v>
      </c>
      <c r="NS142" s="41">
        <v>24.935526315789478</v>
      </c>
      <c r="NT142" s="41">
        <v>23.191052631578945</v>
      </c>
      <c r="NU142" s="41">
        <f t="shared" si="164"/>
        <v>0.64078947368421169</v>
      </c>
      <c r="NV142" s="41">
        <v>71.115263157894731</v>
      </c>
      <c r="NW142" s="41">
        <f t="shared" si="165"/>
        <v>180.63276842105262</v>
      </c>
      <c r="NX142" s="41">
        <v>174</v>
      </c>
      <c r="NY142" s="41">
        <f t="shared" si="166"/>
        <v>-6.6327684210526172</v>
      </c>
      <c r="NZ142" s="41">
        <v>0.26530869565217385</v>
      </c>
      <c r="OA142" s="41">
        <v>0.14231304347826085</v>
      </c>
      <c r="OB142" s="41">
        <v>7.2173913043478255E-2</v>
      </c>
      <c r="OC142" s="41">
        <v>0.2452173913043478</v>
      </c>
      <c r="OD142" s="41">
        <v>9.4573913043478272E-2</v>
      </c>
      <c r="OE142" s="41">
        <v>5.8434782608695647E-2</v>
      </c>
      <c r="OF142" s="41">
        <v>0.47778308695652166</v>
      </c>
      <c r="OG142" s="41">
        <v>0.44706295652173916</v>
      </c>
      <c r="OH142" s="41">
        <v>0.57585726086956524</v>
      </c>
      <c r="OI142" s="41">
        <v>0.54911121739130431</v>
      </c>
      <c r="OJ142" s="41">
        <v>0.21210200000000001</v>
      </c>
      <c r="OK142" s="41">
        <v>0.34181786956521742</v>
      </c>
      <c r="OL142" s="41">
        <v>0.30106534782608696</v>
      </c>
      <c r="OM142" s="41">
        <v>0.63968204347826096</v>
      </c>
      <c r="ON142" s="41">
        <v>0.61576960869565212</v>
      </c>
      <c r="OO142" s="41">
        <v>3.6139130434782611E-2</v>
      </c>
      <c r="OP142" s="41">
        <v>1.9923706521739131</v>
      </c>
      <c r="OQ142" s="41">
        <v>1.7662747826086957</v>
      </c>
      <c r="OR142" s="41">
        <v>0.52861773913043475</v>
      </c>
      <c r="OS142" s="41">
        <v>0.64328739130434776</v>
      </c>
      <c r="OT142" s="41">
        <v>0.63768643478260856</v>
      </c>
      <c r="OU142" s="41">
        <v>0.72584104347826095</v>
      </c>
      <c r="OV142" s="41">
        <v>14.221739130434781</v>
      </c>
      <c r="OW142" s="41">
        <v>17.290869565217392</v>
      </c>
      <c r="OX142" s="41">
        <v>16.175217391304351</v>
      </c>
      <c r="OY142" s="41">
        <v>14.955652173913045</v>
      </c>
      <c r="OZ142" s="41">
        <f t="shared" si="167"/>
        <v>1.95347826086957</v>
      </c>
      <c r="PA142" s="41">
        <v>41.72652173913044</v>
      </c>
      <c r="PB142" s="41">
        <f t="shared" si="168"/>
        <v>105.98536521739132</v>
      </c>
      <c r="PC142" s="41">
        <v>184</v>
      </c>
      <c r="PD142" s="41">
        <f t="shared" si="169"/>
        <v>78.014634782608681</v>
      </c>
      <c r="PE142" s="41">
        <v>0.25734848484848488</v>
      </c>
      <c r="PF142" s="41">
        <v>0.12719242424242425</v>
      </c>
      <c r="PG142" s="41">
        <v>0.12965909090909092</v>
      </c>
      <c r="PH142" s="41">
        <v>0.22718030303030309</v>
      </c>
      <c r="PI142" s="41">
        <v>0.10772424242424239</v>
      </c>
      <c r="PJ142" s="41">
        <v>7.5737878787878812E-2</v>
      </c>
      <c r="PK142" s="41">
        <v>0.40791365151515141</v>
      </c>
      <c r="PL142" s="41">
        <v>0.35562986363636362</v>
      </c>
      <c r="PM142" s="41">
        <v>0.33145371212121222</v>
      </c>
      <c r="PN142" s="41">
        <v>0.27584162121212119</v>
      </c>
      <c r="PO142" s="41">
        <v>8.4484575757575758E-2</v>
      </c>
      <c r="PP142" s="41">
        <v>-3.3383333333333464E-3</v>
      </c>
      <c r="PQ142" s="41">
        <v>0.33676581818181811</v>
      </c>
      <c r="PR142" s="41">
        <v>0.54429754545454545</v>
      </c>
      <c r="PS142" s="41">
        <v>0.49945006060606062</v>
      </c>
      <c r="PT142" s="41">
        <v>3.1986363636363632E-2</v>
      </c>
      <c r="PU142" s="41">
        <v>1.4369903787878791</v>
      </c>
      <c r="PV142" s="41">
        <v>1.1478176515151512</v>
      </c>
      <c r="PW142" s="41">
        <v>1.0666536212121207</v>
      </c>
      <c r="PX142" s="41">
        <v>0.83212565151515128</v>
      </c>
      <c r="PY142" s="41">
        <v>1.0529161060606063</v>
      </c>
      <c r="PZ142" s="41">
        <v>0.87396268181818182</v>
      </c>
      <c r="QA142" s="41">
        <v>25.090909090909104</v>
      </c>
      <c r="QB142" s="41">
        <v>32.074999999999996</v>
      </c>
      <c r="QC142" s="41">
        <v>30.793484848484859</v>
      </c>
      <c r="QD142" s="41">
        <v>28.082424242424242</v>
      </c>
      <c r="QE142" s="41">
        <f t="shared" si="170"/>
        <v>5.7025757575757545</v>
      </c>
      <c r="QF142" s="41">
        <v>73.372878787878761</v>
      </c>
      <c r="QG142" s="41">
        <f t="shared" si="171"/>
        <v>186.36711212121205</v>
      </c>
      <c r="QH142" s="41">
        <v>185</v>
      </c>
      <c r="QI142" s="41">
        <f t="shared" si="172"/>
        <v>-1.3671121212120454</v>
      </c>
      <c r="QJ142" s="41">
        <v>0.22154782608695653</v>
      </c>
      <c r="QK142" s="41">
        <v>0.15720434782608694</v>
      </c>
      <c r="QL142" s="41">
        <v>0.13299565217391304</v>
      </c>
      <c r="QM142" s="41">
        <v>0.16156956521739135</v>
      </c>
      <c r="QN142" s="41">
        <v>0.10706521739130437</v>
      </c>
      <c r="QO142" s="41">
        <v>7.8752173913043469E-2</v>
      </c>
      <c r="QP142" s="41">
        <v>0.34778934782608689</v>
      </c>
      <c r="QQ142" s="41">
        <v>0.20140430434782608</v>
      </c>
      <c r="QR142" s="41">
        <v>0.25226139130434783</v>
      </c>
      <c r="QS142" s="41">
        <v>9.9578869565217387E-2</v>
      </c>
      <c r="QT142" s="41">
        <v>0.19031152173913043</v>
      </c>
      <c r="QU142" s="41">
        <v>8.9269434782608695E-2</v>
      </c>
      <c r="QV142" s="41">
        <v>0.16910265217391304</v>
      </c>
      <c r="QW142" s="41">
        <v>0.47462156521739124</v>
      </c>
      <c r="QX142" s="41">
        <v>0.34263491304347821</v>
      </c>
      <c r="QY142" s="41">
        <v>2.8313043478260868E-2</v>
      </c>
      <c r="QZ142" s="41">
        <v>1.0826143913043476</v>
      </c>
      <c r="RA142" s="41">
        <v>0.52499382608695655</v>
      </c>
      <c r="RB142" s="41">
        <v>0.7032049130434781</v>
      </c>
      <c r="RC142" s="41">
        <v>0.48281034782608701</v>
      </c>
      <c r="RD142" s="41">
        <v>0.74615813043478252</v>
      </c>
      <c r="RE142" s="41">
        <v>0.55514156521739122</v>
      </c>
      <c r="RF142" s="41">
        <v>24.823913043478267</v>
      </c>
      <c r="RG142" s="41">
        <v>37.221739130434791</v>
      </c>
      <c r="RH142" s="41">
        <v>36.58</v>
      </c>
      <c r="RI142" s="41">
        <v>32.972608695652184</v>
      </c>
      <c r="RJ142" s="41">
        <f t="shared" si="173"/>
        <v>11.756086956521731</v>
      </c>
      <c r="RK142" s="41">
        <v>75.411304347826103</v>
      </c>
      <c r="RL142" s="41">
        <f t="shared" si="174"/>
        <v>191.54471304347831</v>
      </c>
      <c r="RM142" s="41">
        <v>197</v>
      </c>
      <c r="RN142" s="41">
        <f t="shared" si="175"/>
        <v>5.4552869565216895</v>
      </c>
      <c r="RO142" s="41">
        <v>0.20849310344827587</v>
      </c>
      <c r="RP142" s="41">
        <v>0.1233793103448276</v>
      </c>
      <c r="RQ142" s="41">
        <v>0.13152413793103448</v>
      </c>
      <c r="RR142" s="41">
        <v>0.15156896551724139</v>
      </c>
      <c r="RS142" s="41">
        <v>0.10988275862068965</v>
      </c>
      <c r="RT142" s="41">
        <v>7.4506896551724114E-2</v>
      </c>
      <c r="RU142" s="41">
        <v>0.30865817241379306</v>
      </c>
      <c r="RV142" s="41">
        <v>0.15855644827586204</v>
      </c>
      <c r="RW142" s="41">
        <v>0.22713417241379305</v>
      </c>
      <c r="RX142" s="41">
        <v>7.2387379310344835E-2</v>
      </c>
      <c r="RY142" s="41">
        <v>5.7647999999999998E-2</v>
      </c>
      <c r="RZ142" s="41">
        <v>-2.9032000000000009E-2</v>
      </c>
      <c r="SA142" s="41">
        <v>0.25557679310344833</v>
      </c>
      <c r="SB142" s="41">
        <v>0.47260179310344819</v>
      </c>
      <c r="SC142" s="41">
        <v>0.34005496551724146</v>
      </c>
      <c r="SD142" s="41">
        <v>3.5375862068965522E-2</v>
      </c>
      <c r="SE142" s="41">
        <v>0.90200686206896552</v>
      </c>
      <c r="SF142" s="41">
        <v>0.385717172413793</v>
      </c>
      <c r="SG142" s="41">
        <v>1.1849635517241377</v>
      </c>
      <c r="SH142" s="41">
        <v>0.82956975862068982</v>
      </c>
      <c r="SI142" s="41">
        <v>1.1479406896551725</v>
      </c>
      <c r="SJ142" s="41">
        <v>0.86280762068965522</v>
      </c>
      <c r="SK142" s="41">
        <v>30.49896551724138</v>
      </c>
      <c r="SL142" s="41">
        <v>38.446206896551715</v>
      </c>
      <c r="SM142" s="41">
        <v>36.782068965517233</v>
      </c>
      <c r="SN142" s="41">
        <v>34.732068965517236</v>
      </c>
      <c r="SO142" s="41">
        <f t="shared" si="176"/>
        <v>6.2831034482758525</v>
      </c>
      <c r="SP142" s="42">
        <v>75.969655172413795</v>
      </c>
      <c r="SQ142" s="42">
        <f t="shared" si="177"/>
        <v>192.96292413793105</v>
      </c>
      <c r="SR142" s="42">
        <v>202.5</v>
      </c>
      <c r="SS142" s="42">
        <f t="shared" si="178"/>
        <v>9.5370758620689458</v>
      </c>
      <c r="ST142" s="41">
        <v>0.1949851063829787</v>
      </c>
      <c r="SU142" s="41">
        <v>0.1246936170212766</v>
      </c>
      <c r="SV142" s="41">
        <v>0.14277234042553189</v>
      </c>
      <c r="SW142" s="41">
        <v>0.14486808510638299</v>
      </c>
      <c r="SX142" s="41">
        <v>0.11216382978723405</v>
      </c>
      <c r="SY142" s="41">
        <v>7.37531914893617E-2</v>
      </c>
      <c r="SZ142" s="41">
        <v>0.26918293617021283</v>
      </c>
      <c r="TA142" s="41">
        <v>0.12727978723404254</v>
      </c>
      <c r="TB142" s="41">
        <v>0.15390353191489359</v>
      </c>
      <c r="TC142" s="41">
        <v>7.2562127659574456E-3</v>
      </c>
      <c r="TD142" s="41">
        <v>5.2474617021276607E-2</v>
      </c>
      <c r="TE142" s="41">
        <v>-6.8090489361702131E-2</v>
      </c>
      <c r="TF142" s="41">
        <v>0.21972148936170205</v>
      </c>
      <c r="TG142" s="41">
        <v>0.45044014893617018</v>
      </c>
      <c r="TH142" s="41">
        <v>0.32532140425531914</v>
      </c>
      <c r="TI142" s="41">
        <v>3.8410638297872356E-2</v>
      </c>
      <c r="TJ142" s="41">
        <v>0.73986904255319119</v>
      </c>
      <c r="TK142" s="41">
        <v>0.29530038297872341</v>
      </c>
      <c r="TL142" s="41">
        <v>1.5074344255319154</v>
      </c>
      <c r="TM142" s="41">
        <v>0.81778053191489364</v>
      </c>
      <c r="TN142" s="41">
        <v>1.4151033404255322</v>
      </c>
      <c r="TO142" s="41">
        <v>0.84882576595744685</v>
      </c>
      <c r="TP142" s="41">
        <v>32.996808510638303</v>
      </c>
      <c r="TQ142" s="41">
        <v>46.716170212765952</v>
      </c>
      <c r="TR142" s="41">
        <v>44.915531914893613</v>
      </c>
      <c r="TS142" s="41">
        <v>41.462127659574463</v>
      </c>
      <c r="TT142" s="41">
        <f t="shared" si="127"/>
        <v>11.91872340425531</v>
      </c>
      <c r="TU142" s="41">
        <v>75.970851063829727</v>
      </c>
      <c r="TV142" s="41">
        <f t="shared" si="128"/>
        <v>192.96596170212752</v>
      </c>
      <c r="TW142" s="41">
        <v>207</v>
      </c>
      <c r="TX142" s="41">
        <f t="shared" si="129"/>
        <v>14.034038297872485</v>
      </c>
      <c r="TY142" s="41">
        <v>0.19824347826086958</v>
      </c>
      <c r="TZ142" s="41">
        <v>0.12634347826086958</v>
      </c>
      <c r="UA142" s="41">
        <v>0.1429</v>
      </c>
      <c r="UB142" s="41">
        <v>0.14099999999999999</v>
      </c>
      <c r="UC142" s="41">
        <v>0.11593478260869564</v>
      </c>
      <c r="UD142" s="41">
        <v>7.3543478260869558E-2</v>
      </c>
      <c r="UE142" s="41">
        <v>0.26078504347826081</v>
      </c>
      <c r="UF142" s="41">
        <v>9.7666782608695643E-2</v>
      </c>
      <c r="UG142" s="41">
        <v>0.16092773913043482</v>
      </c>
      <c r="UH142" s="41">
        <v>-6.6208695652173926E-3</v>
      </c>
      <c r="UI142" s="41">
        <v>4.2841782608695651E-2</v>
      </c>
      <c r="UJ142" s="41">
        <v>-6.1652304347826085E-2</v>
      </c>
      <c r="UK142" s="41">
        <v>0.22048039130434779</v>
      </c>
      <c r="UL142" s="41">
        <v>0.45751965217391299</v>
      </c>
      <c r="UM142" s="41">
        <v>0.3144110869565217</v>
      </c>
      <c r="UN142" s="41">
        <v>4.2391304347826099E-2</v>
      </c>
      <c r="UO142" s="41">
        <v>0.71224891304347826</v>
      </c>
      <c r="UP142" s="41">
        <v>0.22083404347826086</v>
      </c>
      <c r="UQ142" s="41">
        <v>1.4374390869565217</v>
      </c>
      <c r="UR142" s="41">
        <v>0.85314004347826111</v>
      </c>
      <c r="US142" s="41">
        <v>1.3570764347826088</v>
      </c>
      <c r="UT142" s="41">
        <v>0.87779052173913041</v>
      </c>
      <c r="UU142" s="41">
        <v>31.686956521739134</v>
      </c>
      <c r="UV142" s="41">
        <v>43.642608695652164</v>
      </c>
      <c r="UW142" s="41">
        <v>41.755652173913042</v>
      </c>
      <c r="UX142" s="41">
        <v>38.992173913043473</v>
      </c>
      <c r="UY142" s="41">
        <f t="shared" si="179"/>
        <v>10.068695652173908</v>
      </c>
      <c r="UZ142" s="42">
        <v>75.981739130434789</v>
      </c>
      <c r="VA142" s="42">
        <f t="shared" si="180"/>
        <v>192.99361739130435</v>
      </c>
      <c r="VB142" s="42">
        <v>206</v>
      </c>
      <c r="VC142" s="42">
        <f t="shared" si="181"/>
        <v>13.006382608695645</v>
      </c>
      <c r="VD142" s="41">
        <f t="shared" si="134"/>
        <v>29.872412789627237</v>
      </c>
      <c r="VE142" s="41">
        <f t="shared" si="135"/>
        <v>28.79911684794428</v>
      </c>
      <c r="VF142" s="41">
        <f t="shared" si="130"/>
        <v>9.5682610116679747</v>
      </c>
    </row>
    <row r="143" spans="1:578" x14ac:dyDescent="0.25">
      <c r="A143" s="4">
        <v>3</v>
      </c>
      <c r="B143" s="4">
        <v>15</v>
      </c>
      <c r="C143" s="28">
        <v>1502</v>
      </c>
      <c r="D143" s="42">
        <v>-9999</v>
      </c>
      <c r="E143" s="42">
        <v>-9999</v>
      </c>
      <c r="F143" s="4">
        <v>2</v>
      </c>
      <c r="G143" s="4">
        <v>48.8</v>
      </c>
      <c r="H143" s="40">
        <v>171.29873417721518</v>
      </c>
      <c r="I143" s="40">
        <f t="shared" si="136"/>
        <v>220.09873417721519</v>
      </c>
      <c r="J143" s="41">
        <f t="shared" si="137"/>
        <v>0.45521971908420927</v>
      </c>
      <c r="K143" s="4" t="s">
        <v>9</v>
      </c>
      <c r="L143" s="42">
        <v>225</v>
      </c>
      <c r="M143" s="42">
        <f t="shared" si="131"/>
        <v>252.00000000000003</v>
      </c>
      <c r="N143" s="42">
        <v>-9999</v>
      </c>
      <c r="O143" s="42">
        <v>-9999</v>
      </c>
      <c r="P143" s="42">
        <v>-9999</v>
      </c>
      <c r="Q143" s="42">
        <v>-9999</v>
      </c>
      <c r="R143" s="42">
        <v>-9999</v>
      </c>
      <c r="S143" s="42">
        <v>-9999</v>
      </c>
      <c r="T143" s="42">
        <v>-9999</v>
      </c>
      <c r="U143" s="42">
        <v>-9999</v>
      </c>
      <c r="V143" s="42">
        <v>-9999</v>
      </c>
      <c r="W143" s="42">
        <v>-9999</v>
      </c>
      <c r="X143" s="42">
        <v>-9999</v>
      </c>
      <c r="Y143" s="42">
        <v>-9999</v>
      </c>
      <c r="Z143" s="42">
        <v>-9999</v>
      </c>
      <c r="AA143" s="42">
        <v>-9999</v>
      </c>
      <c r="AB143" s="42">
        <v>-9999</v>
      </c>
      <c r="AC143" s="42">
        <v>-9999</v>
      </c>
      <c r="AD143" s="42">
        <v>-9999</v>
      </c>
      <c r="AE143" s="42">
        <v>-9999</v>
      </c>
      <c r="AF143" s="57">
        <v>-9999</v>
      </c>
      <c r="AG143" s="42">
        <v>-9999</v>
      </c>
      <c r="AH143" s="42">
        <v>-9999</v>
      </c>
      <c r="AI143" s="42">
        <v>-9999</v>
      </c>
      <c r="AJ143" s="42">
        <v>-9999</v>
      </c>
      <c r="AK143" s="42">
        <v>-9999</v>
      </c>
      <c r="AL143" s="42">
        <v>-9999</v>
      </c>
      <c r="AM143" s="42">
        <v>-9999</v>
      </c>
      <c r="AN143" s="42">
        <v>-9999</v>
      </c>
      <c r="AO143" s="42">
        <v>-9999</v>
      </c>
      <c r="AP143" s="42">
        <v>-9999</v>
      </c>
      <c r="AQ143" s="42">
        <v>-9999</v>
      </c>
      <c r="AR143" s="42">
        <v>-9999</v>
      </c>
      <c r="AS143" s="42">
        <v>-9999</v>
      </c>
      <c r="AT143" s="42">
        <v>-9999</v>
      </c>
      <c r="AU143" s="42">
        <v>-9999</v>
      </c>
      <c r="AV143" s="42">
        <v>-9999</v>
      </c>
      <c r="AW143" s="42">
        <v>-9999</v>
      </c>
      <c r="AX143" s="42">
        <v>-9999</v>
      </c>
      <c r="AY143" s="42">
        <v>-9999</v>
      </c>
      <c r="AZ143" s="42">
        <v>-9999</v>
      </c>
      <c r="BA143" s="42">
        <v>-9999</v>
      </c>
      <c r="BB143" s="42">
        <v>-9999</v>
      </c>
      <c r="BC143" s="42">
        <v>-9999</v>
      </c>
      <c r="BD143" s="42">
        <v>-9999</v>
      </c>
      <c r="BE143" s="42">
        <v>-9999</v>
      </c>
      <c r="BF143" s="42">
        <v>-9999</v>
      </c>
      <c r="BG143" s="42">
        <v>-9999</v>
      </c>
      <c r="BH143" s="42">
        <v>-9999</v>
      </c>
      <c r="BI143" s="42">
        <v>-9999</v>
      </c>
      <c r="BJ143" s="42">
        <v>-9999</v>
      </c>
      <c r="BK143" s="42">
        <v>-9999</v>
      </c>
      <c r="BL143" s="42">
        <v>-9999</v>
      </c>
      <c r="BM143" s="42">
        <v>-9999</v>
      </c>
      <c r="BN143" s="42">
        <v>-9999</v>
      </c>
      <c r="BO143" s="42">
        <v>-9999</v>
      </c>
      <c r="BP143" s="42">
        <v>-9999</v>
      </c>
      <c r="BQ143" s="42">
        <v>-9999</v>
      </c>
      <c r="BR143" s="42">
        <v>-9999</v>
      </c>
      <c r="BS143" s="42">
        <v>-9999</v>
      </c>
      <c r="BT143" s="42">
        <v>-9999</v>
      </c>
      <c r="BU143" s="42">
        <v>-9999</v>
      </c>
      <c r="BV143" s="42">
        <v>-9999</v>
      </c>
      <c r="BW143" s="42">
        <v>-9999</v>
      </c>
      <c r="BX143" s="42">
        <v>-9999</v>
      </c>
      <c r="BY143" s="42">
        <v>-9999</v>
      </c>
      <c r="BZ143" s="42">
        <v>-9999</v>
      </c>
      <c r="CA143" s="42">
        <v>-9999</v>
      </c>
      <c r="CB143" s="42">
        <v>-9999</v>
      </c>
      <c r="CC143" s="42">
        <v>-9999</v>
      </c>
      <c r="CD143" s="63">
        <v>-9999</v>
      </c>
      <c r="CE143" s="60">
        <v>-9999</v>
      </c>
      <c r="CF143" s="42">
        <v>-9999</v>
      </c>
      <c r="CG143" s="42">
        <v>-9999</v>
      </c>
      <c r="CH143" s="61">
        <v>-9999</v>
      </c>
      <c r="CI143" s="60">
        <v>-9999</v>
      </c>
      <c r="CJ143" s="42">
        <v>-9999</v>
      </c>
      <c r="CK143" s="42">
        <v>-9999</v>
      </c>
      <c r="CL143" s="62">
        <v>-9999</v>
      </c>
      <c r="CM143" s="60">
        <v>-9999</v>
      </c>
      <c r="CN143" s="42">
        <v>-9999</v>
      </c>
      <c r="CO143" s="42">
        <v>-9999</v>
      </c>
      <c r="CP143" s="62">
        <v>-9999</v>
      </c>
      <c r="CQ143" s="60">
        <v>-9999</v>
      </c>
      <c r="CR143" s="42">
        <v>-9999</v>
      </c>
      <c r="CS143" s="42">
        <v>-9999</v>
      </c>
      <c r="CT143" s="8">
        <v>317.45</v>
      </c>
      <c r="CU143" s="8">
        <v>3.9451379257204535</v>
      </c>
      <c r="CV143" s="8">
        <v>4.1205150000000001</v>
      </c>
      <c r="CW143" s="8">
        <v>770.41340706198127</v>
      </c>
      <c r="CX143" s="25">
        <f t="shared" si="182"/>
        <v>770.41340706198127</v>
      </c>
      <c r="CY143" s="25">
        <f t="shared" si="138"/>
        <v>690.10869565217399</v>
      </c>
      <c r="CZ143" s="60">
        <v>-9999</v>
      </c>
      <c r="DA143" s="43">
        <v>3.66</v>
      </c>
      <c r="DB143" s="41">
        <f t="shared" si="139"/>
        <v>28.197130698468516</v>
      </c>
      <c r="DC143" s="41">
        <v>53.6</v>
      </c>
      <c r="DD143" s="41">
        <v>1287</v>
      </c>
      <c r="DE143" s="41">
        <f t="shared" si="133"/>
        <v>41.64724164724165</v>
      </c>
      <c r="DF143" s="41">
        <v>0</v>
      </c>
      <c r="DG143" s="41">
        <v>0.78952702702702693</v>
      </c>
      <c r="DH143" s="41">
        <v>0.57990540540540536</v>
      </c>
      <c r="DI143" s="41">
        <v>0.49384594594594577</v>
      </c>
      <c r="DJ143" s="41">
        <v>0.75635135135135112</v>
      </c>
      <c r="DK143" s="41">
        <v>0.50159189189189191</v>
      </c>
      <c r="DL143" s="41">
        <v>0.31461891891891891</v>
      </c>
      <c r="DM143" s="41">
        <v>0.22305754054054053</v>
      </c>
      <c r="DN143" s="41">
        <v>0.20262929729729731</v>
      </c>
      <c r="DO143" s="41">
        <v>0.23025345945945955</v>
      </c>
      <c r="DP143" s="41">
        <v>0.20991337837837837</v>
      </c>
      <c r="DQ143" s="41">
        <v>7.2563027027027049E-2</v>
      </c>
      <c r="DR143" s="41">
        <v>8.0155918918918934E-2</v>
      </c>
      <c r="DS143" s="41">
        <v>0.15292305405405407</v>
      </c>
      <c r="DT143" s="41">
        <v>0.4299663243243243</v>
      </c>
      <c r="DU143" s="41">
        <v>0.41238951351351361</v>
      </c>
      <c r="DV143" s="41">
        <v>0.18697297297297297</v>
      </c>
      <c r="DW143" s="41">
        <v>0.57475118918918922</v>
      </c>
      <c r="DX143" s="41">
        <v>0.50867164864864878</v>
      </c>
      <c r="DY143" s="41">
        <v>0.66266948648648649</v>
      </c>
      <c r="DZ143" s="41">
        <v>0.68598524324324295</v>
      </c>
      <c r="EA143" s="41">
        <v>0.70670140540540538</v>
      </c>
      <c r="EB143" s="41">
        <v>0.7264958108108106</v>
      </c>
      <c r="EC143" s="41">
        <v>21.441081081081073</v>
      </c>
      <c r="ED143" s="41">
        <v>23.487837837837844</v>
      </c>
      <c r="EE143" s="41">
        <v>24.468378378378375</v>
      </c>
      <c r="EF143" s="41">
        <v>25.641351351351354</v>
      </c>
      <c r="EG143" s="41">
        <f t="shared" si="140"/>
        <v>3.0272972972973022</v>
      </c>
      <c r="EH143" s="41">
        <v>37.451081081081085</v>
      </c>
      <c r="EI143" s="42">
        <f t="shared" si="141"/>
        <v>95.125745945945951</v>
      </c>
      <c r="EJ143" s="4">
        <v>105</v>
      </c>
      <c r="EK143" s="40">
        <f t="shared" si="142"/>
        <v>9.8742540540540489</v>
      </c>
      <c r="EL143" s="41">
        <v>0.72711999999999988</v>
      </c>
      <c r="EM143" s="41">
        <v>0.52318923076923085</v>
      </c>
      <c r="EN143" s="41">
        <v>0.42606153846153849</v>
      </c>
      <c r="EO143" s="41">
        <v>0.69082769230769214</v>
      </c>
      <c r="EP143" s="41">
        <v>0.43976923076923069</v>
      </c>
      <c r="EQ143" s="41">
        <v>0.27454153846153839</v>
      </c>
      <c r="ER143" s="41">
        <v>0.2460610615384615</v>
      </c>
      <c r="ES143" s="41">
        <v>0.22193127692307696</v>
      </c>
      <c r="ET143" s="41">
        <v>0.26081807692307696</v>
      </c>
      <c r="EU143" s="41">
        <v>0.23685364615384608</v>
      </c>
      <c r="EV143" s="41">
        <v>8.6746646153846182E-2</v>
      </c>
      <c r="EW143" s="41">
        <v>0.10237698461538464</v>
      </c>
      <c r="EX143" s="41">
        <v>0.16277530769230772</v>
      </c>
      <c r="EY143" s="41">
        <v>0.45158235384615392</v>
      </c>
      <c r="EZ143" s="41">
        <v>0.43101409230769244</v>
      </c>
      <c r="FA143" s="41">
        <v>0.16522769230769238</v>
      </c>
      <c r="FB143" s="41">
        <v>0.65408329230769202</v>
      </c>
      <c r="FC143" s="41">
        <v>0.57151252307692313</v>
      </c>
      <c r="FD143" s="41">
        <v>0.62280187692307698</v>
      </c>
      <c r="FE143" s="41">
        <v>0.66128244615384624</v>
      </c>
      <c r="FF143" s="41">
        <v>0.67478184615384618</v>
      </c>
      <c r="FG143" s="41">
        <v>0.70779539999999985</v>
      </c>
      <c r="FH143" s="41">
        <v>20.250000000000011</v>
      </c>
      <c r="FI143" s="41">
        <v>25.719846153846163</v>
      </c>
      <c r="FJ143" s="41">
        <v>22.625538461538468</v>
      </c>
      <c r="FK143" s="41">
        <v>23.062307692307698</v>
      </c>
      <c r="FL143" s="41">
        <f t="shared" si="143"/>
        <v>2.3755384615384578</v>
      </c>
      <c r="FM143" s="41">
        <v>39.868153846153852</v>
      </c>
      <c r="FN143" s="40">
        <f t="shared" si="144"/>
        <v>101.26511076923079</v>
      </c>
      <c r="FO143" s="4">
        <v>105</v>
      </c>
      <c r="FP143" s="40">
        <f t="shared" si="145"/>
        <v>3.7348892307692125</v>
      </c>
      <c r="FQ143" s="41">
        <v>0.74678103448275901</v>
      </c>
      <c r="FR143" s="41">
        <v>0.52441379310344838</v>
      </c>
      <c r="FS143" s="41">
        <v>0.40226379310344818</v>
      </c>
      <c r="FT143" s="41">
        <v>0.71239482758620676</v>
      </c>
      <c r="FU143" s="41">
        <v>0.41533620689655182</v>
      </c>
      <c r="FV143" s="41">
        <v>0.27343965517241381</v>
      </c>
      <c r="FW143" s="41">
        <v>0.28516389655172403</v>
      </c>
      <c r="FX143" s="41">
        <v>0.26342846551724131</v>
      </c>
      <c r="FY143" s="41">
        <v>0.29994160344827586</v>
      </c>
      <c r="FZ143" s="41">
        <v>0.27837767241379308</v>
      </c>
      <c r="GA143" s="41">
        <v>0.11632325862068968</v>
      </c>
      <c r="GB143" s="41">
        <v>0.13217368965517243</v>
      </c>
      <c r="GC143" s="41">
        <v>0.17472694827586205</v>
      </c>
      <c r="GD143" s="41">
        <v>0.46388653448275852</v>
      </c>
      <c r="GE143" s="41">
        <v>0.44522594827586215</v>
      </c>
      <c r="GF143" s="41">
        <v>0.14189655172413787</v>
      </c>
      <c r="GG143" s="41">
        <v>0.8007365172413794</v>
      </c>
      <c r="GH143" s="41">
        <v>0.71731341379310365</v>
      </c>
      <c r="GI143" s="41">
        <v>0.58374648275862062</v>
      </c>
      <c r="GJ143" s="41">
        <v>0.61373200000000006</v>
      </c>
      <c r="GK143" s="41">
        <v>0.64520282758620662</v>
      </c>
      <c r="GL143" s="41">
        <v>0.67090799999999984</v>
      </c>
      <c r="GM143" s="41">
        <v>20.669310344827586</v>
      </c>
      <c r="GN143" s="41">
        <v>25.20431034482759</v>
      </c>
      <c r="GO143" s="41">
        <v>25.928620689655165</v>
      </c>
      <c r="GP143" s="41">
        <v>26.600344827586209</v>
      </c>
      <c r="GQ143" s="41">
        <f t="shared" si="146"/>
        <v>5.2593103448275791</v>
      </c>
      <c r="GR143" s="40">
        <v>39.845344827586217</v>
      </c>
      <c r="GS143" s="40">
        <f t="shared" si="147"/>
        <v>101.20717586206899</v>
      </c>
      <c r="GT143" s="4">
        <v>104</v>
      </c>
      <c r="GU143" s="41">
        <f t="shared" si="148"/>
        <v>2.7928241379310066</v>
      </c>
      <c r="GV143" s="41">
        <v>0.76651780821917836</v>
      </c>
      <c r="GW143" s="41">
        <v>0.52201643835616429</v>
      </c>
      <c r="GX143" s="41">
        <v>0.36471506849315055</v>
      </c>
      <c r="GY143" s="41">
        <v>0.73579178082191776</v>
      </c>
      <c r="GZ143" s="41">
        <v>0.39528493150684929</v>
      </c>
      <c r="HA143" s="41">
        <v>0.2601356164383562</v>
      </c>
      <c r="HB143" s="41">
        <v>0.31975695890410955</v>
      </c>
      <c r="HC143" s="41">
        <v>0.3013856849315068</v>
      </c>
      <c r="HD143" s="41">
        <v>0.35534182191780828</v>
      </c>
      <c r="HE143" s="41">
        <v>0.33740500000000001</v>
      </c>
      <c r="HF143" s="41">
        <v>0.1389087534246575</v>
      </c>
      <c r="HG143" s="41">
        <v>0.17794836986301371</v>
      </c>
      <c r="HH143" s="41">
        <v>0.189495095890411</v>
      </c>
      <c r="HI143" s="41">
        <v>0.49302390410958902</v>
      </c>
      <c r="HJ143" s="41">
        <v>0.47745126027397267</v>
      </c>
      <c r="HK143" s="41">
        <v>0.13514931506849312</v>
      </c>
      <c r="HL143" s="41">
        <v>0.94697419178082209</v>
      </c>
      <c r="HM143" s="41">
        <v>0.8685610410958905</v>
      </c>
      <c r="HN143" s="41">
        <v>0.53458101369863009</v>
      </c>
      <c r="HO143" s="41">
        <v>0.59548775342465743</v>
      </c>
      <c r="HP143" s="41">
        <v>0.60831479452054793</v>
      </c>
      <c r="HQ143" s="41">
        <v>0.65971321917808223</v>
      </c>
      <c r="HR143" s="41">
        <v>15.174931506849324</v>
      </c>
      <c r="HS143" s="41">
        <v>20.357397260273974</v>
      </c>
      <c r="HT143" s="41">
        <v>21.033287671232877</v>
      </c>
      <c r="HU143" s="41">
        <v>21.204109589041092</v>
      </c>
      <c r="HV143" s="41">
        <f t="shared" si="149"/>
        <v>5.8583561643835527</v>
      </c>
      <c r="HW143" s="41">
        <v>39.252328767123288</v>
      </c>
      <c r="HX143" s="41">
        <f t="shared" si="150"/>
        <v>99.700915068493146</v>
      </c>
      <c r="HY143" s="4">
        <v>106</v>
      </c>
      <c r="HZ143" s="40">
        <f t="shared" si="151"/>
        <v>6.2990849315068544</v>
      </c>
      <c r="IA143" s="41">
        <v>0.72164067796610143</v>
      </c>
      <c r="IB143" s="41">
        <v>0.43285932203389826</v>
      </c>
      <c r="IC143" s="41">
        <v>0.2639237288135593</v>
      </c>
      <c r="ID143" s="41">
        <v>0.66615762711864446</v>
      </c>
      <c r="IE143" s="41">
        <v>0.30092372881355933</v>
      </c>
      <c r="IF143" s="41">
        <v>0.19831186440677967</v>
      </c>
      <c r="IG143" s="41">
        <v>0.4120029661016949</v>
      </c>
      <c r="IH143" s="41">
        <v>0.37839005084745775</v>
      </c>
      <c r="II143" s="41">
        <v>0.46534276271186431</v>
      </c>
      <c r="IJ143" s="41">
        <v>0.43351488135593225</v>
      </c>
      <c r="IK143" s="41">
        <v>0.18113952542372877</v>
      </c>
      <c r="IL143" s="41">
        <v>0.24425576271186436</v>
      </c>
      <c r="IM143" s="41">
        <v>0.25001776271186443</v>
      </c>
      <c r="IN143" s="41">
        <v>0.56903827118644079</v>
      </c>
      <c r="IO143" s="41">
        <v>0.5413942881355932</v>
      </c>
      <c r="IP143" s="41">
        <v>0.10261186440677968</v>
      </c>
      <c r="IQ143" s="41">
        <v>1.418320186440678</v>
      </c>
      <c r="IR143" s="41">
        <v>1.2317548135593219</v>
      </c>
      <c r="IS143" s="41">
        <v>0.53925427118644065</v>
      </c>
      <c r="IT143" s="41">
        <v>0.61139457627118643</v>
      </c>
      <c r="IU143" s="41">
        <v>0.63121386440677951</v>
      </c>
      <c r="IV143" s="41">
        <v>0.68890564406779642</v>
      </c>
      <c r="IW143" s="41">
        <v>20.610847457627123</v>
      </c>
      <c r="IX143" s="41">
        <v>21.907288135593227</v>
      </c>
      <c r="IY143" s="41">
        <v>22.691355932203386</v>
      </c>
      <c r="IZ143" s="41">
        <v>23.035932203389834</v>
      </c>
      <c r="JA143" s="41">
        <f t="shared" si="152"/>
        <v>2.0805084745762628</v>
      </c>
      <c r="JB143" s="41">
        <v>42.090847457627127</v>
      </c>
      <c r="JC143" s="41">
        <f t="shared" si="153"/>
        <v>106.9107525423729</v>
      </c>
      <c r="JD143" s="41">
        <v>112</v>
      </c>
      <c r="JE143" s="41">
        <f t="shared" si="154"/>
        <v>5.0892474576270956</v>
      </c>
      <c r="JF143" s="41">
        <v>0.67527142857142863</v>
      </c>
      <c r="JG143" s="41">
        <v>0.36980892857142855</v>
      </c>
      <c r="JH143" s="41">
        <v>0.19802857142857147</v>
      </c>
      <c r="JI143" s="41">
        <v>0.61458214285714285</v>
      </c>
      <c r="JJ143" s="41">
        <v>0.23909464285714285</v>
      </c>
      <c r="JK143" s="41">
        <v>0.16145357142857147</v>
      </c>
      <c r="JL143" s="41">
        <v>0.47742448214285726</v>
      </c>
      <c r="JM143" s="41">
        <v>0.44047901785714283</v>
      </c>
      <c r="JN143" s="41">
        <v>0.54784808928571438</v>
      </c>
      <c r="JO143" s="41">
        <v>0.51422889285714291</v>
      </c>
      <c r="JP143" s="41">
        <v>0.21623512500000003</v>
      </c>
      <c r="JQ143" s="41">
        <v>0.30543548214285721</v>
      </c>
      <c r="JR143" s="41">
        <v>0.2921780535714284</v>
      </c>
      <c r="JS143" s="41">
        <v>0.61426621428571415</v>
      </c>
      <c r="JT143" s="41">
        <v>0.58417382142857155</v>
      </c>
      <c r="JU143" s="41">
        <v>7.764107142857142E-2</v>
      </c>
      <c r="JV143" s="41">
        <v>1.8596055892857148</v>
      </c>
      <c r="JW143" s="41">
        <v>1.6017053392857137</v>
      </c>
      <c r="JX143" s="41">
        <v>0.53465107142857138</v>
      </c>
      <c r="JY143" s="41">
        <v>0.61549775000000007</v>
      </c>
      <c r="JZ143" s="41">
        <v>0.63948226785714279</v>
      </c>
      <c r="KA143" s="41">
        <v>0.70207746428571394</v>
      </c>
      <c r="KB143" s="41">
        <v>24.576071428571431</v>
      </c>
      <c r="KC143" s="41">
        <v>23.231964285714277</v>
      </c>
      <c r="KD143" s="41">
        <v>23.697500000000002</v>
      </c>
      <c r="KE143" s="41">
        <v>23.482500000000005</v>
      </c>
      <c r="KF143" s="41">
        <f t="shared" si="155"/>
        <v>-0.87857142857142989</v>
      </c>
      <c r="KG143" s="41">
        <v>43.512499999999996</v>
      </c>
      <c r="KH143" s="41">
        <f t="shared" si="156"/>
        <v>110.52175</v>
      </c>
      <c r="KI143" s="41">
        <v>120</v>
      </c>
      <c r="KJ143" s="41">
        <f t="shared" si="157"/>
        <v>9.4782500000000027</v>
      </c>
      <c r="KK143" s="41">
        <v>0.42483249999999984</v>
      </c>
      <c r="KL143" s="41">
        <v>0.21426999999999996</v>
      </c>
      <c r="KM143" s="41">
        <v>0.10189499999999999</v>
      </c>
      <c r="KN143" s="41">
        <v>0.39059750000000004</v>
      </c>
      <c r="KO143" s="41">
        <v>0.13000499999999998</v>
      </c>
      <c r="KP143" s="41">
        <v>9.0407500000000002E-2</v>
      </c>
      <c r="KQ143" s="41">
        <v>0.53194595</v>
      </c>
      <c r="KR143" s="41">
        <v>0.50147167500000001</v>
      </c>
      <c r="KS143" s="41">
        <v>0.61405280000000007</v>
      </c>
      <c r="KT143" s="41">
        <v>0.58731832500000014</v>
      </c>
      <c r="KU143" s="41">
        <v>0.24643055</v>
      </c>
      <c r="KV143" s="41">
        <v>0.35787035000000006</v>
      </c>
      <c r="KW143" s="41">
        <v>0.32946219999999993</v>
      </c>
      <c r="KX143" s="41">
        <v>0.64914812500000019</v>
      </c>
      <c r="KY143" s="41">
        <v>0.62434112499999994</v>
      </c>
      <c r="KZ143" s="41">
        <v>3.9597499999999987E-2</v>
      </c>
      <c r="LA143" s="41">
        <v>2.3147672250000006</v>
      </c>
      <c r="LB143" s="41">
        <v>2.0470327999999993</v>
      </c>
      <c r="LC143" s="41">
        <v>0.53699434999999995</v>
      </c>
      <c r="LD143" s="41">
        <v>0.62272230000000017</v>
      </c>
      <c r="LE143" s="41">
        <v>0.65126354999999991</v>
      </c>
      <c r="LF143" s="41">
        <v>0.71564424999999987</v>
      </c>
      <c r="LG143" s="41">
        <v>19.742000000000004</v>
      </c>
      <c r="LH143" s="41">
        <v>18.183250000000001</v>
      </c>
      <c r="LI143" s="41">
        <v>18.358499999999999</v>
      </c>
      <c r="LJ143" s="41">
        <v>17.868000000000002</v>
      </c>
      <c r="LK143" s="41">
        <f t="shared" si="158"/>
        <v>-1.3835000000000051</v>
      </c>
      <c r="LL143" s="41">
        <v>56.916749999999979</v>
      </c>
      <c r="LM143" s="41">
        <f t="shared" si="159"/>
        <v>144.56854499999994</v>
      </c>
      <c r="LN143" s="41">
        <v>150</v>
      </c>
      <c r="LO143" s="41">
        <f t="shared" si="160"/>
        <v>5.4314550000000565</v>
      </c>
      <c r="LP143" s="41">
        <v>0.37046363636363633</v>
      </c>
      <c r="LQ143" s="41">
        <v>0.15883333333333338</v>
      </c>
      <c r="LR143" s="41">
        <v>5.2381818181818189E-2</v>
      </c>
      <c r="LS143" s="41">
        <v>0.33606666666666662</v>
      </c>
      <c r="LT143" s="41">
        <v>7.2727272727272724E-2</v>
      </c>
      <c r="LU143" s="41">
        <v>5.7303030303030307E-2</v>
      </c>
      <c r="LV143" s="41">
        <v>0.67052836363636337</v>
      </c>
      <c r="LW143" s="41">
        <v>0.64276827272727266</v>
      </c>
      <c r="LX143" s="41">
        <v>0.75217875757575747</v>
      </c>
      <c r="LY143" s="41">
        <v>0.73062990909090875</v>
      </c>
      <c r="LZ143" s="41">
        <v>0.37177230303030301</v>
      </c>
      <c r="MA143" s="41">
        <v>0.50543884848484844</v>
      </c>
      <c r="MB143" s="41">
        <v>0.39894418181818181</v>
      </c>
      <c r="MC143" s="41">
        <v>0.73166781818181825</v>
      </c>
      <c r="MD143" s="41">
        <v>0.70821142424242423</v>
      </c>
      <c r="ME143" s="41">
        <v>1.5424242424242424E-2</v>
      </c>
      <c r="MF143" s="41">
        <v>4.1299075151515154</v>
      </c>
      <c r="MG143" s="41">
        <v>3.6570774545454543</v>
      </c>
      <c r="MH143" s="41">
        <v>0.53063054545454558</v>
      </c>
      <c r="MI143" s="41">
        <v>0.59464163636363632</v>
      </c>
      <c r="MJ143" s="41">
        <v>0.66371457575757575</v>
      </c>
      <c r="MK143" s="41">
        <v>0.70963333333333367</v>
      </c>
      <c r="ML143" s="41">
        <v>22.042424242424246</v>
      </c>
      <c r="MM143" s="41">
        <v>19.506363636363641</v>
      </c>
      <c r="MN143" s="41">
        <v>20.078181818181818</v>
      </c>
      <c r="MO143" s="41">
        <v>20.15606060606061</v>
      </c>
      <c r="MP143" s="41">
        <f t="shared" si="161"/>
        <v>-1.9642424242424283</v>
      </c>
      <c r="MQ143" s="41">
        <v>64.946969696969717</v>
      </c>
      <c r="MR143" s="41">
        <f t="shared" si="162"/>
        <v>164.96530303030309</v>
      </c>
      <c r="MS143" s="41">
        <v>150</v>
      </c>
      <c r="MT143" s="41">
        <f t="shared" si="163"/>
        <v>-14.96530303030309</v>
      </c>
      <c r="MU143" s="41">
        <v>0.35012432432432428</v>
      </c>
      <c r="MV143" s="41">
        <v>0.14602702702702705</v>
      </c>
      <c r="MW143" s="41">
        <v>5.0216216216216206E-2</v>
      </c>
      <c r="MX143" s="41">
        <v>0.31374324324324332</v>
      </c>
      <c r="MY143" s="41">
        <v>7.0313513513513504E-2</v>
      </c>
      <c r="MZ143" s="41">
        <v>5.1754054054054047E-2</v>
      </c>
      <c r="NA143" s="41">
        <v>0.66533972972972955</v>
      </c>
      <c r="NB143" s="41">
        <v>0.63412970270270286</v>
      </c>
      <c r="NC143" s="41">
        <v>0.74934908108108123</v>
      </c>
      <c r="ND143" s="41">
        <v>0.72448691891891881</v>
      </c>
      <c r="NE143" s="41">
        <v>0.35084167567567565</v>
      </c>
      <c r="NF143" s="41">
        <v>0.48994354054054057</v>
      </c>
      <c r="NG143" s="41">
        <v>0.41120162162162166</v>
      </c>
      <c r="NH143" s="41">
        <v>0.74243375675675682</v>
      </c>
      <c r="NI143" s="41">
        <v>0.71685759459459464</v>
      </c>
      <c r="NJ143" s="41">
        <v>1.855945945945946E-2</v>
      </c>
      <c r="NK143" s="41">
        <v>4.0545013243243249</v>
      </c>
      <c r="NL143" s="41">
        <v>3.5243947027027027</v>
      </c>
      <c r="NM143" s="41">
        <v>0.54870654054054058</v>
      </c>
      <c r="NN143" s="41">
        <v>0.6190685405405405</v>
      </c>
      <c r="NO143" s="41">
        <v>0.67967251351351343</v>
      </c>
      <c r="NP143" s="41">
        <v>0.72948991891891901</v>
      </c>
      <c r="NQ143" s="41">
        <v>23.994054054054072</v>
      </c>
      <c r="NR143" s="41">
        <v>21.422432432432423</v>
      </c>
      <c r="NS143" s="41">
        <v>21.83405405405405</v>
      </c>
      <c r="NT143" s="41">
        <v>22.25297297297297</v>
      </c>
      <c r="NU143" s="41">
        <f t="shared" si="164"/>
        <v>-2.1600000000000215</v>
      </c>
      <c r="NV143" s="41">
        <v>75.961891891891895</v>
      </c>
      <c r="NW143" s="41">
        <f t="shared" si="165"/>
        <v>192.94320540540542</v>
      </c>
      <c r="NX143" s="41">
        <v>174</v>
      </c>
      <c r="NY143" s="41">
        <f t="shared" si="166"/>
        <v>-18.943205405405422</v>
      </c>
      <c r="NZ143" s="41">
        <v>0.316992</v>
      </c>
      <c r="OA143" s="41">
        <v>0.13406400000000002</v>
      </c>
      <c r="OB143" s="41">
        <v>4.5244000000000006E-2</v>
      </c>
      <c r="OC143" s="41">
        <v>0.28371599999999997</v>
      </c>
      <c r="OD143" s="41">
        <v>6.1403999999999993E-2</v>
      </c>
      <c r="OE143" s="41">
        <v>4.6224000000000008E-2</v>
      </c>
      <c r="OF143" s="41">
        <v>0.67492971999999984</v>
      </c>
      <c r="OG143" s="41">
        <v>0.6440854800000001</v>
      </c>
      <c r="OH143" s="41">
        <v>0.7496908000000001</v>
      </c>
      <c r="OI143" s="41">
        <v>0.72513596000000002</v>
      </c>
      <c r="OJ143" s="41">
        <v>0.37202819999999998</v>
      </c>
      <c r="OK143" s="41">
        <v>0.49627959999999993</v>
      </c>
      <c r="OL143" s="41">
        <v>0.40493523999999992</v>
      </c>
      <c r="OM143" s="41">
        <v>0.7452862800000003</v>
      </c>
      <c r="ON143" s="41">
        <v>0.72000204000000001</v>
      </c>
      <c r="OO143" s="41">
        <v>1.5179999999999996E-2</v>
      </c>
      <c r="OP143" s="41">
        <v>4.21112632</v>
      </c>
      <c r="OQ143" s="41">
        <v>3.6654054</v>
      </c>
      <c r="OR143" s="41">
        <v>0.53952236000000009</v>
      </c>
      <c r="OS143" s="41">
        <v>0.59953480000000003</v>
      </c>
      <c r="OT143" s="41">
        <v>0.67118923999999991</v>
      </c>
      <c r="OU143" s="41">
        <v>0.71387716000000001</v>
      </c>
      <c r="OV143" s="41">
        <v>14.909600000000001</v>
      </c>
      <c r="OW143" s="41">
        <v>14.576400000000003</v>
      </c>
      <c r="OX143" s="41">
        <v>15.0528</v>
      </c>
      <c r="OY143" s="41">
        <v>15.400799999999998</v>
      </c>
      <c r="OZ143" s="41">
        <f t="shared" si="167"/>
        <v>0.14319999999999844</v>
      </c>
      <c r="PA143" s="41">
        <v>45.848800000000011</v>
      </c>
      <c r="PB143" s="41">
        <f t="shared" si="168"/>
        <v>116.45595200000002</v>
      </c>
      <c r="PC143" s="41">
        <v>184</v>
      </c>
      <c r="PD143" s="41">
        <f t="shared" si="169"/>
        <v>67.544047999999975</v>
      </c>
      <c r="PE143" s="41">
        <v>0.33616933333333315</v>
      </c>
      <c r="PF143" s="41">
        <v>0.11922933333333331</v>
      </c>
      <c r="PG143" s="41">
        <v>6.839333333333332E-2</v>
      </c>
      <c r="PH143" s="41">
        <v>0.29313733333333331</v>
      </c>
      <c r="PI143" s="41">
        <v>7.362666666666666E-2</v>
      </c>
      <c r="PJ143" s="41">
        <v>5.8860000000000016E-2</v>
      </c>
      <c r="PK143" s="41">
        <v>0.63960953333333326</v>
      </c>
      <c r="PL143" s="41">
        <v>0.59788267999999989</v>
      </c>
      <c r="PM143" s="41">
        <v>0.66129433333333332</v>
      </c>
      <c r="PN143" s="41">
        <v>0.62159249333333322</v>
      </c>
      <c r="PO143" s="41">
        <v>0.23757573333333346</v>
      </c>
      <c r="PP143" s="41">
        <v>0.27347511999999996</v>
      </c>
      <c r="PQ143" s="41">
        <v>0.47536796000000009</v>
      </c>
      <c r="PR143" s="41">
        <v>0.70121712000000003</v>
      </c>
      <c r="PS143" s="41">
        <v>0.66503506666666667</v>
      </c>
      <c r="PT143" s="41">
        <v>1.4766666666666662E-2</v>
      </c>
      <c r="PU143" s="41">
        <v>3.6216360533333334</v>
      </c>
      <c r="PV143" s="41">
        <v>3.0284053199999992</v>
      </c>
      <c r="PW143" s="41">
        <v>0.72068914666666639</v>
      </c>
      <c r="PX143" s="41">
        <v>0.74402898666666695</v>
      </c>
      <c r="PY143" s="41">
        <v>0.81032441333333338</v>
      </c>
      <c r="PZ143" s="41">
        <v>0.82619818666666656</v>
      </c>
      <c r="QA143" s="41">
        <v>24.528799999999986</v>
      </c>
      <c r="QB143" s="41">
        <v>24.70706666666667</v>
      </c>
      <c r="QC143" s="41">
        <v>25.000533333333337</v>
      </c>
      <c r="QD143" s="41">
        <v>25.136266666666675</v>
      </c>
      <c r="QE143" s="41">
        <f t="shared" si="170"/>
        <v>0.47173333333335066</v>
      </c>
      <c r="QF143" s="41">
        <v>67.876399999999975</v>
      </c>
      <c r="QG143" s="41">
        <f t="shared" si="171"/>
        <v>172.40605599999995</v>
      </c>
      <c r="QH143" s="41">
        <v>185</v>
      </c>
      <c r="QI143" s="41">
        <f t="shared" si="172"/>
        <v>12.59394400000005</v>
      </c>
      <c r="QJ143" s="41">
        <v>0.27787499999999993</v>
      </c>
      <c r="QK143" s="41">
        <v>0.15204999999999999</v>
      </c>
      <c r="QL143" s="41">
        <v>9.3437500000000021E-2</v>
      </c>
      <c r="QM143" s="41">
        <v>0.19520416666666671</v>
      </c>
      <c r="QN143" s="41">
        <v>8.1449999999999981E-2</v>
      </c>
      <c r="QO143" s="41">
        <v>6.9154166666666669E-2</v>
      </c>
      <c r="QP143" s="41">
        <v>0.54517104166666652</v>
      </c>
      <c r="QQ143" s="41">
        <v>0.41050104166666662</v>
      </c>
      <c r="QR143" s="41">
        <v>0.49714141666666661</v>
      </c>
      <c r="QS143" s="41">
        <v>0.35362812500000002</v>
      </c>
      <c r="QT143" s="41">
        <v>0.30256937500000003</v>
      </c>
      <c r="QU143" s="41">
        <v>0.2422732916666667</v>
      </c>
      <c r="QV143" s="41">
        <v>0.29197604166666663</v>
      </c>
      <c r="QW143" s="41">
        <v>0.60048829166666662</v>
      </c>
      <c r="QX143" s="41">
        <v>0.47573683333333322</v>
      </c>
      <c r="QY143" s="41">
        <v>1.229583333333333E-2</v>
      </c>
      <c r="QZ143" s="41">
        <v>2.4548944166666669</v>
      </c>
      <c r="RA143" s="41">
        <v>1.4247670000000003</v>
      </c>
      <c r="RB143" s="41">
        <v>0.59321266666666672</v>
      </c>
      <c r="RC143" s="41">
        <v>0.53533945833333341</v>
      </c>
      <c r="RD143" s="41">
        <v>0.68401500000000004</v>
      </c>
      <c r="RE143" s="41">
        <v>0.63908500000000001</v>
      </c>
      <c r="RF143" s="41">
        <v>24.536666666666665</v>
      </c>
      <c r="RG143" s="41">
        <v>29.20333333333333</v>
      </c>
      <c r="RH143" s="41">
        <v>29.860833333333343</v>
      </c>
      <c r="RI143" s="41">
        <v>30.010833333333341</v>
      </c>
      <c r="RJ143" s="41">
        <f t="shared" si="173"/>
        <v>5.3241666666666774</v>
      </c>
      <c r="RK143" s="41">
        <v>60.082916666666684</v>
      </c>
      <c r="RL143" s="41">
        <f t="shared" si="174"/>
        <v>152.61060833333337</v>
      </c>
      <c r="RM143" s="41">
        <v>197</v>
      </c>
      <c r="RN143" s="41">
        <f t="shared" si="175"/>
        <v>44.389391666666626</v>
      </c>
      <c r="RO143" s="41">
        <v>0.24504482758620683</v>
      </c>
      <c r="RP143" s="41">
        <v>0.12513103448275861</v>
      </c>
      <c r="RQ143" s="41">
        <v>0.11179310344827589</v>
      </c>
      <c r="RR143" s="41">
        <v>0.17144482758620691</v>
      </c>
      <c r="RS143" s="41">
        <v>9.6375862068965534E-2</v>
      </c>
      <c r="RT143" s="41">
        <v>7.0641379310344823E-2</v>
      </c>
      <c r="RU143" s="41">
        <v>0.43341434482758617</v>
      </c>
      <c r="RV143" s="41">
        <v>0.27947372413793103</v>
      </c>
      <c r="RW143" s="41">
        <v>0.37272937931034478</v>
      </c>
      <c r="RX143" s="41">
        <v>0.21172344827586206</v>
      </c>
      <c r="RY143" s="41">
        <v>0.12998096551724136</v>
      </c>
      <c r="RZ143" s="41">
        <v>5.9414310344827595E-2</v>
      </c>
      <c r="SA143" s="41">
        <v>0.32270106896551731</v>
      </c>
      <c r="SB143" s="41">
        <v>0.55083096551724153</v>
      </c>
      <c r="SC143" s="41">
        <v>0.41528341379310341</v>
      </c>
      <c r="SD143" s="41">
        <v>2.573448275862069E-2</v>
      </c>
      <c r="SE143" s="41">
        <v>1.5697439655172412</v>
      </c>
      <c r="SF143" s="41">
        <v>0.79560310344827601</v>
      </c>
      <c r="SG143" s="41">
        <v>0.8909053448275861</v>
      </c>
      <c r="SH143" s="41">
        <v>0.74692179310344831</v>
      </c>
      <c r="SI143" s="41">
        <v>0.9175275517241378</v>
      </c>
      <c r="SJ143" s="41">
        <v>0.80793693103448305</v>
      </c>
      <c r="SK143" s="41">
        <v>30.514827586206899</v>
      </c>
      <c r="SL143" s="41">
        <v>32.825172413793105</v>
      </c>
      <c r="SM143" s="41">
        <v>33.032758620689656</v>
      </c>
      <c r="SN143" s="41">
        <v>33.573793103448274</v>
      </c>
      <c r="SO143" s="41">
        <f t="shared" si="176"/>
        <v>2.517931034482757</v>
      </c>
      <c r="SP143" s="42">
        <v>69.965862068965549</v>
      </c>
      <c r="SQ143" s="42">
        <f t="shared" si="177"/>
        <v>177.7132896551725</v>
      </c>
      <c r="SR143" s="42">
        <v>202.5</v>
      </c>
      <c r="SS143" s="42">
        <f t="shared" si="178"/>
        <v>24.786710344827497</v>
      </c>
      <c r="ST143" s="41">
        <v>0.21383541666666672</v>
      </c>
      <c r="SU143" s="41">
        <v>0.12801458333333335</v>
      </c>
      <c r="SV143" s="41">
        <v>0.13376249999999998</v>
      </c>
      <c r="SW143" s="41">
        <v>0.15678958333333334</v>
      </c>
      <c r="SX143" s="41">
        <v>0.10553125000000001</v>
      </c>
      <c r="SY143" s="41">
        <v>7.2708333333333305E-2</v>
      </c>
      <c r="SZ143" s="41">
        <v>0.33743102083333337</v>
      </c>
      <c r="TA143" s="41">
        <v>0.19478166666666663</v>
      </c>
      <c r="TB143" s="41">
        <v>0.22881593749999998</v>
      </c>
      <c r="TC143" s="41">
        <v>7.8943500000000014E-2</v>
      </c>
      <c r="TD143" s="41">
        <v>9.5313770833333353E-2</v>
      </c>
      <c r="TE143" s="41">
        <v>-2.2486625000000007E-2</v>
      </c>
      <c r="TF143" s="41">
        <v>0.25017585416666666</v>
      </c>
      <c r="TG143" s="41">
        <v>0.49159264583333323</v>
      </c>
      <c r="TH143" s="41">
        <v>0.36640931249999992</v>
      </c>
      <c r="TI143" s="41">
        <v>3.2822916666666653E-2</v>
      </c>
      <c r="TJ143" s="41">
        <v>1.0271087916666666</v>
      </c>
      <c r="TK143" s="41">
        <v>0.48651187499999998</v>
      </c>
      <c r="TL143" s="41">
        <v>1.1199076874999998</v>
      </c>
      <c r="TM143" s="41">
        <v>0.74183679166666694</v>
      </c>
      <c r="TN143" s="41">
        <v>1.0963289375000003</v>
      </c>
      <c r="TO143" s="41">
        <v>0.79180170833333341</v>
      </c>
      <c r="TP143" s="41">
        <v>33.134791666666665</v>
      </c>
      <c r="TQ143" s="41">
        <v>39.233750000000008</v>
      </c>
      <c r="TR143" s="41">
        <v>39.404166666666654</v>
      </c>
      <c r="TS143" s="41">
        <v>39.14500000000001</v>
      </c>
      <c r="TT143" s="41">
        <f t="shared" si="127"/>
        <v>6.2693749999999895</v>
      </c>
      <c r="TU143" s="41">
        <v>74.045208333333292</v>
      </c>
      <c r="TV143" s="41">
        <f t="shared" si="128"/>
        <v>188.07482916666658</v>
      </c>
      <c r="TW143" s="41">
        <v>207</v>
      </c>
      <c r="TX143" s="41">
        <f t="shared" si="129"/>
        <v>18.925170833333425</v>
      </c>
      <c r="TY143" s="41">
        <v>0.20669999999999994</v>
      </c>
      <c r="TZ143" s="41">
        <v>0.12890909090909089</v>
      </c>
      <c r="UA143" s="41">
        <v>0.14158181818181817</v>
      </c>
      <c r="UB143" s="41">
        <v>0.15105454545454544</v>
      </c>
      <c r="UC143" s="41">
        <v>0.11220454545454546</v>
      </c>
      <c r="UD143" s="41">
        <v>7.3754545454545448E-2</v>
      </c>
      <c r="UE143" s="41">
        <v>0.29515459090909096</v>
      </c>
      <c r="UF143" s="41">
        <v>0.14739263636363636</v>
      </c>
      <c r="UG143" s="41">
        <v>0.18576909090909091</v>
      </c>
      <c r="UH143" s="41">
        <v>3.2076727272727264E-2</v>
      </c>
      <c r="UI143" s="41">
        <v>6.8109727272727266E-2</v>
      </c>
      <c r="UJ143" s="41">
        <v>-4.8038727272727268E-2</v>
      </c>
      <c r="UK143" s="41">
        <v>0.23168931818181815</v>
      </c>
      <c r="UL143" s="41">
        <v>0.47324595454545454</v>
      </c>
      <c r="UM143" s="41">
        <v>0.34401199999999998</v>
      </c>
      <c r="UN143" s="41">
        <v>3.8449999999999998E-2</v>
      </c>
      <c r="UO143" s="41">
        <v>0.84481968181818179</v>
      </c>
      <c r="UP143" s="41">
        <v>0.34736927272727275</v>
      </c>
      <c r="UQ143" s="41">
        <v>1.2807038636363635</v>
      </c>
      <c r="UR143" s="41">
        <v>0.78776690909090907</v>
      </c>
      <c r="US143" s="41">
        <v>1.2265626363636366</v>
      </c>
      <c r="UT143" s="41">
        <v>0.82542199999999977</v>
      </c>
      <c r="UU143" s="41">
        <v>31.590909090909086</v>
      </c>
      <c r="UV143" s="41">
        <v>35.70000000000001</v>
      </c>
      <c r="UW143" s="41">
        <v>35.950909090909093</v>
      </c>
      <c r="UX143" s="41">
        <v>35.873636363636372</v>
      </c>
      <c r="UY143" s="41">
        <f t="shared" si="179"/>
        <v>4.3600000000000065</v>
      </c>
      <c r="UZ143" s="42">
        <v>75.981818181818184</v>
      </c>
      <c r="VA143" s="42">
        <f t="shared" si="180"/>
        <v>192.9938181818182</v>
      </c>
      <c r="VB143" s="42">
        <v>206</v>
      </c>
      <c r="VC143" s="42">
        <f t="shared" si="181"/>
        <v>13.006181818181801</v>
      </c>
      <c r="VD143" s="41">
        <f t="shared" si="134"/>
        <v>25.350643945743446</v>
      </c>
      <c r="VE143" s="41">
        <f t="shared" si="135"/>
        <v>25.570295027067381</v>
      </c>
      <c r="VF143" s="41">
        <f t="shared" si="130"/>
        <v>6.6584700066601288</v>
      </c>
    </row>
    <row r="144" spans="1:578" x14ac:dyDescent="0.25">
      <c r="A144" s="4">
        <v>3</v>
      </c>
      <c r="B144" s="4">
        <v>15</v>
      </c>
      <c r="C144" s="28">
        <v>1503</v>
      </c>
      <c r="D144" s="42">
        <v>-9999</v>
      </c>
      <c r="E144" s="42">
        <v>-9999</v>
      </c>
      <c r="F144" s="4">
        <v>3</v>
      </c>
      <c r="G144" s="4">
        <v>48.8</v>
      </c>
      <c r="H144" s="40">
        <v>213.38417721518985</v>
      </c>
      <c r="I144" s="40">
        <f t="shared" si="136"/>
        <v>262.18417721518983</v>
      </c>
      <c r="J144" s="41">
        <f t="shared" si="137"/>
        <v>0.54226303457123026</v>
      </c>
      <c r="K144" s="4" t="s">
        <v>9</v>
      </c>
      <c r="L144" s="42">
        <v>225</v>
      </c>
      <c r="M144" s="42">
        <f t="shared" si="131"/>
        <v>252.00000000000003</v>
      </c>
      <c r="N144" s="42">
        <v>-9999</v>
      </c>
      <c r="O144" s="42">
        <v>-9999</v>
      </c>
      <c r="P144" s="42">
        <v>-9999</v>
      </c>
      <c r="Q144" s="42">
        <v>-9999</v>
      </c>
      <c r="R144" s="42">
        <v>-9999</v>
      </c>
      <c r="S144" s="42">
        <v>-9999</v>
      </c>
      <c r="T144" s="42">
        <v>-9999</v>
      </c>
      <c r="U144" s="42">
        <v>-9999</v>
      </c>
      <c r="V144" s="42">
        <v>-9999</v>
      </c>
      <c r="W144" s="42">
        <v>-9999</v>
      </c>
      <c r="X144" s="42">
        <v>-9999</v>
      </c>
      <c r="Y144" s="42">
        <v>-9999</v>
      </c>
      <c r="Z144" s="42">
        <v>-9999</v>
      </c>
      <c r="AA144" s="42">
        <v>-9999</v>
      </c>
      <c r="AB144" s="42">
        <v>-9999</v>
      </c>
      <c r="AC144" s="42">
        <v>-9999</v>
      </c>
      <c r="AD144" s="42">
        <v>-9999</v>
      </c>
      <c r="AE144" s="42">
        <v>-9999</v>
      </c>
      <c r="AF144" s="43">
        <v>32</v>
      </c>
      <c r="AG144" s="42">
        <v>-9999</v>
      </c>
      <c r="AH144" s="42">
        <v>-9999</v>
      </c>
      <c r="AI144" s="42">
        <v>-9999</v>
      </c>
      <c r="AJ144" s="42">
        <v>-9999</v>
      </c>
      <c r="AK144" s="42">
        <v>-9999</v>
      </c>
      <c r="AL144" s="42">
        <v>-9999</v>
      </c>
      <c r="AM144" s="42">
        <v>-9999</v>
      </c>
      <c r="AN144" s="42">
        <v>-9999</v>
      </c>
      <c r="AO144" s="42">
        <v>-9999</v>
      </c>
      <c r="AP144" s="42">
        <v>-9999</v>
      </c>
      <c r="AQ144" s="42">
        <v>-9999</v>
      </c>
      <c r="AR144" s="42">
        <v>-9999</v>
      </c>
      <c r="AS144" s="42">
        <v>-9999</v>
      </c>
      <c r="AT144" s="42">
        <v>-9999</v>
      </c>
      <c r="AU144" s="42">
        <v>-9999</v>
      </c>
      <c r="AV144" s="42">
        <v>-9999</v>
      </c>
      <c r="AW144" s="42">
        <v>-9999</v>
      </c>
      <c r="AX144" s="42">
        <v>-9999</v>
      </c>
      <c r="AY144" s="42">
        <v>-9999</v>
      </c>
      <c r="AZ144" s="42">
        <v>-9999</v>
      </c>
      <c r="BA144" s="42">
        <v>-9999</v>
      </c>
      <c r="BB144" s="42">
        <v>-9999</v>
      </c>
      <c r="BC144" s="42">
        <v>-9999</v>
      </c>
      <c r="BD144" s="42">
        <v>-9999</v>
      </c>
      <c r="BE144" s="42">
        <v>-9999</v>
      </c>
      <c r="BF144" s="42">
        <v>-9999</v>
      </c>
      <c r="BG144" s="42">
        <v>-9999</v>
      </c>
      <c r="BH144" s="42">
        <v>-9999</v>
      </c>
      <c r="BI144" s="42">
        <v>-9999</v>
      </c>
      <c r="BJ144" s="42">
        <v>-9999</v>
      </c>
      <c r="BK144" s="42">
        <v>-9999</v>
      </c>
      <c r="BL144" s="42">
        <v>-9999</v>
      </c>
      <c r="BM144" s="42">
        <v>-9999</v>
      </c>
      <c r="BN144" s="42">
        <v>-9999</v>
      </c>
      <c r="BO144" s="42">
        <v>-9999</v>
      </c>
      <c r="BP144" s="42">
        <v>-9999</v>
      </c>
      <c r="BQ144" s="42">
        <v>-9999</v>
      </c>
      <c r="BR144" s="42">
        <v>-9999</v>
      </c>
      <c r="BS144" s="42">
        <v>-9999</v>
      </c>
      <c r="BT144" s="42">
        <v>-9999</v>
      </c>
      <c r="BU144" s="42">
        <v>-9999</v>
      </c>
      <c r="BV144" s="42">
        <v>-9999</v>
      </c>
      <c r="BW144" s="42">
        <v>-9999</v>
      </c>
      <c r="BX144" s="42">
        <v>-9999</v>
      </c>
      <c r="BY144" s="42">
        <v>-9999</v>
      </c>
      <c r="BZ144" s="42">
        <v>-9999</v>
      </c>
      <c r="CA144" s="4">
        <v>60.1</v>
      </c>
      <c r="CB144" s="4">
        <v>72.099999999999994</v>
      </c>
      <c r="CC144" s="4">
        <v>64.400000000000006</v>
      </c>
      <c r="CD144" s="8">
        <v>8.5500000000000007</v>
      </c>
      <c r="CE144" s="25">
        <f t="shared" si="132"/>
        <v>570.00000000000011</v>
      </c>
      <c r="CF144" s="4">
        <v>3.57</v>
      </c>
      <c r="CG144" s="41">
        <f t="shared" si="121"/>
        <v>20.349000000000004</v>
      </c>
      <c r="CH144" s="37">
        <v>30.02</v>
      </c>
      <c r="CI144" s="25">
        <f>(CH144/1000)*(10000/(0.5*2*0.15))</f>
        <v>2001.3333333333333</v>
      </c>
      <c r="CJ144" s="43">
        <v>3.48</v>
      </c>
      <c r="CK144" s="41">
        <f>CI144*CJ144/100</f>
        <v>69.6464</v>
      </c>
      <c r="CL144" s="38">
        <v>109.1</v>
      </c>
      <c r="CM144" s="25">
        <f>(CL144/1000)*(10000/(0.5*2*0.15))</f>
        <v>7273.333333333333</v>
      </c>
      <c r="CN144" s="43">
        <v>2.12</v>
      </c>
      <c r="CO144" s="41">
        <f>CM144*CN144/100</f>
        <v>154.19466666666668</v>
      </c>
      <c r="CP144" s="38">
        <v>203.39</v>
      </c>
      <c r="CQ144" s="25">
        <f>(CP144/1000)*(10000/(0.5*2*0.15))</f>
        <v>13559.333333333334</v>
      </c>
      <c r="CR144" s="43">
        <v>2.1</v>
      </c>
      <c r="CS144" s="41">
        <f>CQ144*CR144/100</f>
        <v>284.74600000000004</v>
      </c>
      <c r="CT144" s="8">
        <v>662.08</v>
      </c>
      <c r="CU144" s="8">
        <v>5.1165744352717049</v>
      </c>
      <c r="CV144" s="8">
        <v>4.9672875000000003</v>
      </c>
      <c r="CW144" s="8">
        <v>1332.8803698195443</v>
      </c>
      <c r="CX144" s="25">
        <f t="shared" si="182"/>
        <v>1332.8803698195443</v>
      </c>
      <c r="CY144" s="25">
        <f t="shared" si="138"/>
        <v>1439.304347826087</v>
      </c>
      <c r="CZ144" s="25">
        <f>CX144/(CQ144)</f>
        <v>9.8299845357653584E-2</v>
      </c>
      <c r="DA144" s="43">
        <v>3.51</v>
      </c>
      <c r="DB144" s="41">
        <f t="shared" si="139"/>
        <v>46.784100980666004</v>
      </c>
      <c r="DC144" s="41">
        <v>66.400000000000006</v>
      </c>
      <c r="DD144" s="41">
        <v>1595</v>
      </c>
      <c r="DE144" s="41">
        <f t="shared" si="133"/>
        <v>41.630094043887148</v>
      </c>
      <c r="DF144" s="41">
        <v>0</v>
      </c>
      <c r="DG144" s="41">
        <v>0.78113611111111136</v>
      </c>
      <c r="DH144" s="41">
        <v>0.56980555555555545</v>
      </c>
      <c r="DI144" s="41">
        <v>0.48738888888888887</v>
      </c>
      <c r="DJ144" s="41">
        <v>0.74364444444444444</v>
      </c>
      <c r="DK144" s="41">
        <v>0.49554999999999999</v>
      </c>
      <c r="DL144" s="41">
        <v>0.310611111111111</v>
      </c>
      <c r="DM144" s="41">
        <v>0.22360055555555558</v>
      </c>
      <c r="DN144" s="41">
        <v>0.20019897222222224</v>
      </c>
      <c r="DO144" s="41">
        <v>0.23128519444444448</v>
      </c>
      <c r="DP144" s="41">
        <v>0.20795638888888893</v>
      </c>
      <c r="DQ144" s="41">
        <v>6.9877194444444443E-2</v>
      </c>
      <c r="DR144" s="41">
        <v>7.7959111111111104E-2</v>
      </c>
      <c r="DS144" s="41">
        <v>0.15615508333333333</v>
      </c>
      <c r="DT144" s="41">
        <v>0.43073449999999991</v>
      </c>
      <c r="DU144" s="41">
        <v>0.41056661111111109</v>
      </c>
      <c r="DV144" s="41">
        <v>0.18493888888888887</v>
      </c>
      <c r="DW144" s="41">
        <v>0.57651224999999995</v>
      </c>
      <c r="DX144" s="41">
        <v>0.50094105555555557</v>
      </c>
      <c r="DY144" s="41">
        <v>0.67466641666666649</v>
      </c>
      <c r="DZ144" s="41">
        <v>0.6989336388888886</v>
      </c>
      <c r="EA144" s="41">
        <v>0.71835675000000021</v>
      </c>
      <c r="EB144" s="41">
        <v>0.73917819444444444</v>
      </c>
      <c r="EC144" s="41">
        <v>21.322499999999987</v>
      </c>
      <c r="ED144" s="41">
        <v>23.321111111111112</v>
      </c>
      <c r="EE144" s="41">
        <v>24.121388888888891</v>
      </c>
      <c r="EF144" s="41">
        <v>25.383888888888894</v>
      </c>
      <c r="EG144" s="41">
        <f t="shared" si="140"/>
        <v>2.7988888888889036</v>
      </c>
      <c r="EH144" s="41">
        <v>38.00888888888889</v>
      </c>
      <c r="EI144" s="42">
        <f t="shared" si="141"/>
        <v>96.54257777777778</v>
      </c>
      <c r="EJ144" s="4">
        <v>105</v>
      </c>
      <c r="EK144" s="40">
        <f t="shared" si="142"/>
        <v>8.4574222222222204</v>
      </c>
      <c r="EL144" s="41">
        <v>0.72090566037735848</v>
      </c>
      <c r="EM144" s="41">
        <v>0.51269245283018883</v>
      </c>
      <c r="EN144" s="41">
        <v>0.42055471698113206</v>
      </c>
      <c r="EO144" s="41">
        <v>0.68454716981132047</v>
      </c>
      <c r="EP144" s="41">
        <v>0.43449056603773589</v>
      </c>
      <c r="EQ144" s="41">
        <v>0.2706283018867926</v>
      </c>
      <c r="ER144" s="41">
        <v>0.24786216981132067</v>
      </c>
      <c r="ES144" s="41">
        <v>0.22348343396226417</v>
      </c>
      <c r="ET144" s="41">
        <v>0.26300996226415091</v>
      </c>
      <c r="EU144" s="41">
        <v>0.23882907547169815</v>
      </c>
      <c r="EV144" s="41">
        <v>8.2785509433962276E-2</v>
      </c>
      <c r="EW144" s="41">
        <v>9.8908981132075469E-2</v>
      </c>
      <c r="EX144" s="41">
        <v>0.16852192452830186</v>
      </c>
      <c r="EY144" s="41">
        <v>0.453978396226415</v>
      </c>
      <c r="EZ144" s="41">
        <v>0.43326154716981147</v>
      </c>
      <c r="FA144" s="41">
        <v>0.16386226415094332</v>
      </c>
      <c r="FB144" s="41">
        <v>0.6599798867924529</v>
      </c>
      <c r="FC144" s="41">
        <v>0.57611939622641528</v>
      </c>
      <c r="FD144" s="41">
        <v>0.64061571698113229</v>
      </c>
      <c r="FE144" s="41">
        <v>0.68020875471698083</v>
      </c>
      <c r="FF144" s="41">
        <v>0.69208132075471684</v>
      </c>
      <c r="FG144" s="41">
        <v>0.72574628301886779</v>
      </c>
      <c r="FH144" s="41">
        <v>20.179811320754713</v>
      </c>
      <c r="FI144" s="41">
        <v>24.888301886792451</v>
      </c>
      <c r="FJ144" s="41">
        <v>22.406226415094338</v>
      </c>
      <c r="FK144" s="41">
        <v>23.083962264150937</v>
      </c>
      <c r="FL144" s="41">
        <f t="shared" si="143"/>
        <v>2.2264150943396253</v>
      </c>
      <c r="FM144" s="41">
        <v>40.23660377358491</v>
      </c>
      <c r="FN144" s="40">
        <f t="shared" si="144"/>
        <v>102.20097358490567</v>
      </c>
      <c r="FO144" s="4">
        <v>105</v>
      </c>
      <c r="FP144" s="40">
        <f t="shared" si="145"/>
        <v>2.7990264150943318</v>
      </c>
      <c r="FQ144" s="41">
        <v>0.74070158730158731</v>
      </c>
      <c r="FR144" s="41">
        <v>0.52236825396825393</v>
      </c>
      <c r="FS144" s="41">
        <v>0.4007857142857143</v>
      </c>
      <c r="FT144" s="41">
        <v>0.70912857142857144</v>
      </c>
      <c r="FU144" s="41">
        <v>0.41428253968253964</v>
      </c>
      <c r="FV144" s="41">
        <v>0.27330793650793661</v>
      </c>
      <c r="FW144" s="41">
        <v>0.28273836507936506</v>
      </c>
      <c r="FX144" s="41">
        <v>0.26274053968253969</v>
      </c>
      <c r="FY144" s="41">
        <v>0.29756017460317469</v>
      </c>
      <c r="FZ144" s="41">
        <v>0.27779620634920626</v>
      </c>
      <c r="GA144" s="41">
        <v>0.11585142857142858</v>
      </c>
      <c r="GB144" s="41">
        <v>0.13190026984126987</v>
      </c>
      <c r="GC144" s="41">
        <v>0.17252579365079365</v>
      </c>
      <c r="GD144" s="41">
        <v>0.46059517460317456</v>
      </c>
      <c r="GE144" s="41">
        <v>0.44347247619047608</v>
      </c>
      <c r="GF144" s="41">
        <v>0.1409746031746032</v>
      </c>
      <c r="GG144" s="41">
        <v>0.7896333492063492</v>
      </c>
      <c r="GH144" s="41">
        <v>0.71405614285714281</v>
      </c>
      <c r="GI144" s="41">
        <v>0.58011999999999997</v>
      </c>
      <c r="GJ144" s="41">
        <v>0.61121468253968259</v>
      </c>
      <c r="GK144" s="41">
        <v>0.64161207936507936</v>
      </c>
      <c r="GL144" s="41">
        <v>0.66782546031746015</v>
      </c>
      <c r="GM144" s="41">
        <v>20.666349206349196</v>
      </c>
      <c r="GN144" s="41">
        <v>24.932698412698418</v>
      </c>
      <c r="GO144" s="41">
        <v>25.667142857142849</v>
      </c>
      <c r="GP144" s="41">
        <v>26.305555555555561</v>
      </c>
      <c r="GQ144" s="41">
        <f t="shared" si="146"/>
        <v>5.0007936507936535</v>
      </c>
      <c r="GR144" s="40">
        <v>40.079682539682551</v>
      </c>
      <c r="GS144" s="40">
        <f t="shared" si="147"/>
        <v>101.80239365079368</v>
      </c>
      <c r="GT144" s="4">
        <v>104</v>
      </c>
      <c r="GU144" s="41">
        <f t="shared" si="148"/>
        <v>2.1976063492063247</v>
      </c>
      <c r="GV144" s="41">
        <v>0.76303913043478266</v>
      </c>
      <c r="GW144" s="41">
        <v>0.51901304347826083</v>
      </c>
      <c r="GX144" s="41">
        <v>0.36696956521739121</v>
      </c>
      <c r="GY144" s="41">
        <v>0.73297246376811576</v>
      </c>
      <c r="GZ144" s="41">
        <v>0.38958985507246385</v>
      </c>
      <c r="HA144" s="41">
        <v>0.26016231884057966</v>
      </c>
      <c r="HB144" s="41">
        <v>0.324208275362319</v>
      </c>
      <c r="HC144" s="41">
        <v>0.30623350724637688</v>
      </c>
      <c r="HD144" s="41">
        <v>0.35081921739130434</v>
      </c>
      <c r="HE144" s="41">
        <v>0.33319944927536238</v>
      </c>
      <c r="HF144" s="41">
        <v>0.14299462318840578</v>
      </c>
      <c r="HG144" s="41">
        <v>0.17245178260869559</v>
      </c>
      <c r="HH144" s="41">
        <v>0.19014028985507253</v>
      </c>
      <c r="HI144" s="41">
        <v>0.49131649275362299</v>
      </c>
      <c r="HJ144" s="41">
        <v>0.47603334782608669</v>
      </c>
      <c r="HK144" s="41">
        <v>0.12942753623188405</v>
      </c>
      <c r="HL144" s="41">
        <v>0.9643514202898551</v>
      </c>
      <c r="HM144" s="41">
        <v>0.88689511594202874</v>
      </c>
      <c r="HN144" s="41">
        <v>0.54363163768115941</v>
      </c>
      <c r="HO144" s="41">
        <v>0.58848902898550726</v>
      </c>
      <c r="HP144" s="41">
        <v>0.61620304347826105</v>
      </c>
      <c r="HQ144" s="41">
        <v>0.6536566086956519</v>
      </c>
      <c r="HR144" s="41">
        <v>14.797536231884054</v>
      </c>
      <c r="HS144" s="41">
        <v>19.855652173913043</v>
      </c>
      <c r="HT144" s="41">
        <v>20.488260869565217</v>
      </c>
      <c r="HU144" s="41">
        <v>21.036811594202899</v>
      </c>
      <c r="HV144" s="41">
        <f t="shared" si="149"/>
        <v>5.6907246376811624</v>
      </c>
      <c r="HW144" s="41">
        <v>39.659855072463792</v>
      </c>
      <c r="HX144" s="41">
        <f t="shared" si="150"/>
        <v>100.73603188405804</v>
      </c>
      <c r="HY144" s="4">
        <v>106</v>
      </c>
      <c r="HZ144" s="40">
        <f t="shared" si="151"/>
        <v>5.2639681159419638</v>
      </c>
      <c r="IA144" s="41">
        <v>0.71230526315789444</v>
      </c>
      <c r="IB144" s="41">
        <v>0.43139824561403511</v>
      </c>
      <c r="IC144" s="41">
        <v>0.26789824561403502</v>
      </c>
      <c r="ID144" s="41">
        <v>0.65657017543859619</v>
      </c>
      <c r="IE144" s="41">
        <v>0.29264035087719303</v>
      </c>
      <c r="IF144" s="41">
        <v>0.19981578947368425</v>
      </c>
      <c r="IG144" s="41">
        <v>0.41822371929824553</v>
      </c>
      <c r="IH144" s="41">
        <v>0.3842639824561403</v>
      </c>
      <c r="II144" s="41">
        <v>0.4543321403508771</v>
      </c>
      <c r="IJ144" s="41">
        <v>0.42165542105263165</v>
      </c>
      <c r="IK144" s="41">
        <v>0.192928298245614</v>
      </c>
      <c r="IL144" s="41">
        <v>0.23597570175438598</v>
      </c>
      <c r="IM144" s="41">
        <v>0.24543278947368422</v>
      </c>
      <c r="IN144" s="41">
        <v>0.5618865263157895</v>
      </c>
      <c r="IO144" s="41">
        <v>0.53353610526315798</v>
      </c>
      <c r="IP144" s="41">
        <v>9.2824561403508768E-2</v>
      </c>
      <c r="IQ144" s="41">
        <v>1.4515447543859652</v>
      </c>
      <c r="IR144" s="41">
        <v>1.2592717017543857</v>
      </c>
      <c r="IS144" s="41">
        <v>0.54163105263157896</v>
      </c>
      <c r="IT144" s="41">
        <v>0.58963294736842109</v>
      </c>
      <c r="IU144" s="41">
        <v>0.63176838596491225</v>
      </c>
      <c r="IV144" s="41">
        <v>0.66999536842105256</v>
      </c>
      <c r="IW144" s="41">
        <v>20.453684210526323</v>
      </c>
      <c r="IX144" s="41">
        <v>21.494210526315804</v>
      </c>
      <c r="IY144" s="41">
        <v>22.281403508771934</v>
      </c>
      <c r="IZ144" s="41">
        <v>23.056491228070179</v>
      </c>
      <c r="JA144" s="41">
        <f t="shared" si="152"/>
        <v>1.8277192982456114</v>
      </c>
      <c r="JB144" s="41">
        <v>42.664561403508756</v>
      </c>
      <c r="JC144" s="41">
        <f t="shared" si="153"/>
        <v>108.36798596491224</v>
      </c>
      <c r="JD144" s="41">
        <v>112</v>
      </c>
      <c r="JE144" s="41">
        <f t="shared" si="154"/>
        <v>3.6320140350877637</v>
      </c>
      <c r="JF144" s="41">
        <v>0.6840803571428572</v>
      </c>
      <c r="JG144" s="41">
        <v>0.37023928571428577</v>
      </c>
      <c r="JH144" s="41">
        <v>0.19315892857142858</v>
      </c>
      <c r="JI144" s="41">
        <v>0.62486071428571432</v>
      </c>
      <c r="JJ144" s="41">
        <v>0.23474642857142863</v>
      </c>
      <c r="JK144" s="41">
        <v>0.16111071428571425</v>
      </c>
      <c r="JL144" s="41">
        <v>0.49028017857142853</v>
      </c>
      <c r="JM144" s="41">
        <v>0.45525176785714289</v>
      </c>
      <c r="JN144" s="41">
        <v>0.56012405357142858</v>
      </c>
      <c r="JO144" s="41">
        <v>0.52839417857142845</v>
      </c>
      <c r="JP144" s="41">
        <v>0.2261273392857143</v>
      </c>
      <c r="JQ144" s="41">
        <v>0.31587517857142855</v>
      </c>
      <c r="JR144" s="41">
        <v>0.2975508392857143</v>
      </c>
      <c r="JS144" s="41">
        <v>0.61879021428571424</v>
      </c>
      <c r="JT144" s="41">
        <v>0.59015501785714286</v>
      </c>
      <c r="JU144" s="41">
        <v>7.3635714285714277E-2</v>
      </c>
      <c r="JV144" s="41">
        <v>1.9448240892857149</v>
      </c>
      <c r="JW144" s="41">
        <v>1.6902550892857138</v>
      </c>
      <c r="JX144" s="41">
        <v>0.53166092857142877</v>
      </c>
      <c r="JY144" s="41">
        <v>0.60999182142857145</v>
      </c>
      <c r="JZ144" s="41">
        <v>0.63892048214285702</v>
      </c>
      <c r="KA144" s="41">
        <v>0.69905073214285718</v>
      </c>
      <c r="KB144" s="41">
        <v>24.35303571428571</v>
      </c>
      <c r="KC144" s="41">
        <v>22.217499999999998</v>
      </c>
      <c r="KD144" s="41">
        <v>22.808749999999996</v>
      </c>
      <c r="KE144" s="41">
        <v>22.530178571428571</v>
      </c>
      <c r="KF144" s="41">
        <f t="shared" si="155"/>
        <v>-1.5442857142857136</v>
      </c>
      <c r="KG144" s="41">
        <v>43.573392857142842</v>
      </c>
      <c r="KH144" s="41">
        <f t="shared" si="156"/>
        <v>110.67641785714282</v>
      </c>
      <c r="KI144" s="41">
        <v>120</v>
      </c>
      <c r="KJ144" s="41">
        <f t="shared" si="157"/>
        <v>9.3235821428571768</v>
      </c>
      <c r="KK144" s="41">
        <v>0.42445161290322575</v>
      </c>
      <c r="KL144" s="41">
        <v>0.21070645161290327</v>
      </c>
      <c r="KM144" s="41">
        <v>9.8370967741935503E-2</v>
      </c>
      <c r="KN144" s="41">
        <v>0.38998387096774195</v>
      </c>
      <c r="KO144" s="41">
        <v>0.11985161290322581</v>
      </c>
      <c r="KP144" s="41">
        <v>8.8532258064516103E-2</v>
      </c>
      <c r="KQ144" s="41">
        <v>0.55951174193548392</v>
      </c>
      <c r="KR144" s="41">
        <v>0.53029141935483881</v>
      </c>
      <c r="KS144" s="41">
        <v>0.6237674193548387</v>
      </c>
      <c r="KT144" s="41">
        <v>0.59745332258064499</v>
      </c>
      <c r="KU144" s="41">
        <v>0.27575061290322572</v>
      </c>
      <c r="KV144" s="41">
        <v>0.36502564516129027</v>
      </c>
      <c r="KW144" s="41">
        <v>0.33602074193548387</v>
      </c>
      <c r="KX144" s="41">
        <v>0.6544433870967743</v>
      </c>
      <c r="KY144" s="41">
        <v>0.62988951612903232</v>
      </c>
      <c r="KZ144" s="41">
        <v>3.1319354838709679E-2</v>
      </c>
      <c r="LA144" s="41">
        <v>2.5700518709677418</v>
      </c>
      <c r="LB144" s="41">
        <v>2.2777795483870964</v>
      </c>
      <c r="LC144" s="41">
        <v>0.53858380645161286</v>
      </c>
      <c r="LD144" s="41">
        <v>0.60163935483870989</v>
      </c>
      <c r="LE144" s="41">
        <v>0.65408087096774192</v>
      </c>
      <c r="LF144" s="41">
        <v>0.7011703548387096</v>
      </c>
      <c r="LG144" s="41">
        <v>19.607741935483872</v>
      </c>
      <c r="LH144" s="41">
        <v>17.807096774193546</v>
      </c>
      <c r="LI144" s="41">
        <v>18.01580645161291</v>
      </c>
      <c r="LJ144" s="41">
        <v>17.705483870967743</v>
      </c>
      <c r="LK144" s="41">
        <f t="shared" si="158"/>
        <v>-1.5919354838709623</v>
      </c>
      <c r="LL144" s="41">
        <v>56.97129032258065</v>
      </c>
      <c r="LM144" s="41">
        <f t="shared" si="159"/>
        <v>144.70707741935485</v>
      </c>
      <c r="LN144" s="41">
        <v>150</v>
      </c>
      <c r="LO144" s="41">
        <f t="shared" si="160"/>
        <v>5.2929225806451541</v>
      </c>
      <c r="LP144" s="41">
        <v>0.40000833333333324</v>
      </c>
      <c r="LQ144" s="41">
        <v>0.16346944444444444</v>
      </c>
      <c r="LR144" s="41">
        <v>5.4222222222222213E-2</v>
      </c>
      <c r="LS144" s="41">
        <v>0.36166111111111116</v>
      </c>
      <c r="LT144" s="41">
        <v>7.8161111111111112E-2</v>
      </c>
      <c r="LU144" s="41">
        <v>5.905277777777778E-2</v>
      </c>
      <c r="LV144" s="41">
        <v>0.67320338888888898</v>
      </c>
      <c r="LW144" s="41">
        <v>0.64467608333333348</v>
      </c>
      <c r="LX144" s="41">
        <v>0.76109208333333322</v>
      </c>
      <c r="LY144" s="41">
        <v>0.73890994444444447</v>
      </c>
      <c r="LZ144" s="41">
        <v>0.35384691666666668</v>
      </c>
      <c r="MA144" s="41">
        <v>0.50226211111111108</v>
      </c>
      <c r="MB144" s="41">
        <v>0.4197373888888889</v>
      </c>
      <c r="MC144" s="41">
        <v>0.74257719444444437</v>
      </c>
      <c r="MD144" s="41">
        <v>0.71889286111111117</v>
      </c>
      <c r="ME144" s="41">
        <v>1.9108333333333335E-2</v>
      </c>
      <c r="MF144" s="41">
        <v>4.1742431944444442</v>
      </c>
      <c r="MG144" s="41">
        <v>3.6773112777777794</v>
      </c>
      <c r="MH144" s="41">
        <v>0.55116958333333321</v>
      </c>
      <c r="MI144" s="41">
        <v>0.62330058333333338</v>
      </c>
      <c r="MJ144" s="41">
        <v>0.68304825000000013</v>
      </c>
      <c r="MK144" s="41">
        <v>0.73388955555555557</v>
      </c>
      <c r="ML144" s="41">
        <v>21.869722222222226</v>
      </c>
      <c r="MM144" s="41">
        <v>19.642777777777777</v>
      </c>
      <c r="MN144" s="41">
        <v>20.118333333333332</v>
      </c>
      <c r="MO144" s="41">
        <v>19.940833333333334</v>
      </c>
      <c r="MP144" s="41">
        <f t="shared" si="161"/>
        <v>-1.7513888888888935</v>
      </c>
      <c r="MQ144" s="41">
        <v>60.388888888888886</v>
      </c>
      <c r="MR144" s="41">
        <f t="shared" si="162"/>
        <v>153.38777777777779</v>
      </c>
      <c r="MS144" s="41">
        <v>150</v>
      </c>
      <c r="MT144" s="41">
        <f t="shared" si="163"/>
        <v>-3.3877777777777851</v>
      </c>
      <c r="MU144" s="41">
        <v>0.36352499999999988</v>
      </c>
      <c r="MV144" s="41">
        <v>0.14665277777777777</v>
      </c>
      <c r="MW144" s="41">
        <v>4.7197222222222217E-2</v>
      </c>
      <c r="MX144" s="41">
        <v>0.31641666666666662</v>
      </c>
      <c r="MY144" s="41">
        <v>6.6313888888888894E-2</v>
      </c>
      <c r="MZ144" s="41">
        <v>5.1072222222222213E-2</v>
      </c>
      <c r="NA144" s="41">
        <v>0.69140483333333336</v>
      </c>
      <c r="NB144" s="41">
        <v>0.65362169444444451</v>
      </c>
      <c r="NC144" s="41">
        <v>0.76993586111111101</v>
      </c>
      <c r="ND144" s="41">
        <v>0.74057850000000003</v>
      </c>
      <c r="NE144" s="41">
        <v>0.37713708333333329</v>
      </c>
      <c r="NF144" s="41">
        <v>0.51343827777777784</v>
      </c>
      <c r="NG144" s="41">
        <v>0.42494908333333342</v>
      </c>
      <c r="NH144" s="41">
        <v>0.75337544444444426</v>
      </c>
      <c r="NI144" s="41">
        <v>0.72219583333333348</v>
      </c>
      <c r="NJ144" s="41">
        <v>1.5241666666666666E-2</v>
      </c>
      <c r="NK144" s="41">
        <v>4.5119971388888889</v>
      </c>
      <c r="NL144" s="41">
        <v>3.7984459166666671</v>
      </c>
      <c r="NM144" s="41">
        <v>0.55169516666666685</v>
      </c>
      <c r="NN144" s="41">
        <v>0.61481594444444432</v>
      </c>
      <c r="NO144" s="41">
        <v>0.68485655555555547</v>
      </c>
      <c r="NP144" s="41">
        <v>0.72903683333333336</v>
      </c>
      <c r="NQ144" s="41">
        <v>23.841388888888886</v>
      </c>
      <c r="NR144" s="41">
        <v>21.791666666666664</v>
      </c>
      <c r="NS144" s="41">
        <v>21.68805555555555</v>
      </c>
      <c r="NT144" s="41">
        <v>21.851388888888899</v>
      </c>
      <c r="NU144" s="41">
        <f t="shared" si="164"/>
        <v>-2.153333333333336</v>
      </c>
      <c r="NV144" s="41">
        <v>75.960555555555572</v>
      </c>
      <c r="NW144" s="41">
        <f t="shared" si="165"/>
        <v>192.93981111111117</v>
      </c>
      <c r="NX144" s="41">
        <v>174</v>
      </c>
      <c r="NY144" s="41">
        <f t="shared" si="166"/>
        <v>-18.939811111111169</v>
      </c>
      <c r="NZ144" s="41">
        <v>0.31796428571428575</v>
      </c>
      <c r="OA144" s="41">
        <v>0.13085357142857143</v>
      </c>
      <c r="OB144" s="41">
        <v>4.2135714285714269E-2</v>
      </c>
      <c r="OC144" s="41">
        <v>0.28685714285714281</v>
      </c>
      <c r="OD144" s="41">
        <v>5.9682142857142871E-2</v>
      </c>
      <c r="OE144" s="41">
        <v>4.568928571428571E-2</v>
      </c>
      <c r="OF144" s="41">
        <v>0.68331439285714313</v>
      </c>
      <c r="OG144" s="41">
        <v>0.65544985714285708</v>
      </c>
      <c r="OH144" s="41">
        <v>0.76551803571428567</v>
      </c>
      <c r="OI144" s="41">
        <v>0.74382753571428584</v>
      </c>
      <c r="OJ144" s="41">
        <v>0.37340532142857147</v>
      </c>
      <c r="OK144" s="41">
        <v>0.51277185714285722</v>
      </c>
      <c r="OL144" s="41">
        <v>0.41647789285714293</v>
      </c>
      <c r="OM144" s="41">
        <v>0.74813174999999998</v>
      </c>
      <c r="ON144" s="41">
        <v>0.72522246428571424</v>
      </c>
      <c r="OO144" s="41">
        <v>1.3992857142857142E-2</v>
      </c>
      <c r="OP144" s="41">
        <v>4.3525716428571428</v>
      </c>
      <c r="OQ144" s="41">
        <v>3.826856750000001</v>
      </c>
      <c r="OR144" s="41">
        <v>0.54402978571428562</v>
      </c>
      <c r="OS144" s="41">
        <v>0.60942900000000011</v>
      </c>
      <c r="OT144" s="41">
        <v>0.67762296428571422</v>
      </c>
      <c r="OU144" s="41">
        <v>0.72383632142857179</v>
      </c>
      <c r="OV144" s="41">
        <v>13.43642857142857</v>
      </c>
      <c r="OW144" s="41">
        <v>13.596785714285714</v>
      </c>
      <c r="OX144" s="41">
        <v>13.633214285714287</v>
      </c>
      <c r="OY144" s="41">
        <v>13.419642857142858</v>
      </c>
      <c r="OZ144" s="41">
        <f t="shared" si="167"/>
        <v>0.19678571428571701</v>
      </c>
      <c r="PA144" s="41">
        <v>42.026071428571427</v>
      </c>
      <c r="PB144" s="41">
        <f t="shared" si="168"/>
        <v>106.74622142857143</v>
      </c>
      <c r="PC144" s="41">
        <v>184</v>
      </c>
      <c r="PD144" s="41">
        <f t="shared" si="169"/>
        <v>77.253778571428569</v>
      </c>
      <c r="PE144" s="41">
        <v>0.33657794117647072</v>
      </c>
      <c r="PF144" s="41">
        <v>0.12457647058823534</v>
      </c>
      <c r="PG144" s="41">
        <v>7.4660294117647061E-2</v>
      </c>
      <c r="PH144" s="41">
        <v>0.29689558823529416</v>
      </c>
      <c r="PI144" s="41">
        <v>8.0139705882352932E-2</v>
      </c>
      <c r="PJ144" s="41">
        <v>6.3123529411764703E-2</v>
      </c>
      <c r="PK144" s="41">
        <v>0.61485185294117639</v>
      </c>
      <c r="PL144" s="41">
        <v>0.57439074999999995</v>
      </c>
      <c r="PM144" s="41">
        <v>0.6370369705882355</v>
      </c>
      <c r="PN144" s="41">
        <v>0.59850110294117631</v>
      </c>
      <c r="PO144" s="41">
        <v>0.21748060294117644</v>
      </c>
      <c r="PP144" s="41">
        <v>0.25239819117647061</v>
      </c>
      <c r="PQ144" s="41">
        <v>0.45940824999999996</v>
      </c>
      <c r="PR144" s="41">
        <v>0.68419304411764748</v>
      </c>
      <c r="PS144" s="41">
        <v>0.64955577941176479</v>
      </c>
      <c r="PT144" s="41">
        <v>1.7016176470588232E-2</v>
      </c>
      <c r="PU144" s="41">
        <v>3.2311206176470582</v>
      </c>
      <c r="PV144" s="41">
        <v>2.7319806176470585</v>
      </c>
      <c r="PW144" s="41">
        <v>0.72345605882352937</v>
      </c>
      <c r="PX144" s="41">
        <v>0.74845800000000029</v>
      </c>
      <c r="PY144" s="41">
        <v>0.81019942647058818</v>
      </c>
      <c r="PZ144" s="41">
        <v>0.82740329411764713</v>
      </c>
      <c r="QA144" s="41">
        <v>24.387647058823543</v>
      </c>
      <c r="QB144" s="41">
        <v>25.267499999999995</v>
      </c>
      <c r="QC144" s="41">
        <v>25.731176470588228</v>
      </c>
      <c r="QD144" s="41">
        <v>25.004411764705889</v>
      </c>
      <c r="QE144" s="41">
        <f t="shared" si="170"/>
        <v>1.3435294117646848</v>
      </c>
      <c r="QF144" s="41">
        <v>67.336617647058787</v>
      </c>
      <c r="QG144" s="41">
        <f t="shared" si="171"/>
        <v>171.03500882352932</v>
      </c>
      <c r="QH144" s="41">
        <v>185</v>
      </c>
      <c r="QI144" s="41">
        <f t="shared" si="172"/>
        <v>13.964991176470676</v>
      </c>
      <c r="QJ144" s="41">
        <v>0.27589259259259263</v>
      </c>
      <c r="QK144" s="41">
        <v>0.15899259259259257</v>
      </c>
      <c r="QL144" s="41">
        <v>9.239629629629631E-2</v>
      </c>
      <c r="QM144" s="41">
        <v>0.19842962962962965</v>
      </c>
      <c r="QN144" s="41">
        <v>8.5751851851851857E-2</v>
      </c>
      <c r="QO144" s="41">
        <v>7.0470370370370378E-2</v>
      </c>
      <c r="QP144" s="41">
        <v>0.52473459259259259</v>
      </c>
      <c r="QQ144" s="41">
        <v>0.39637803703703711</v>
      </c>
      <c r="QR144" s="41">
        <v>0.49779988888888888</v>
      </c>
      <c r="QS144" s="41">
        <v>0.36506696296296298</v>
      </c>
      <c r="QT144" s="41">
        <v>0.29977333333333339</v>
      </c>
      <c r="QU144" s="41">
        <v>0.26677348148148144</v>
      </c>
      <c r="QV144" s="41">
        <v>0.26811533333333337</v>
      </c>
      <c r="QW144" s="41">
        <v>0.59210585185185183</v>
      </c>
      <c r="QX144" s="41">
        <v>0.47575581481481466</v>
      </c>
      <c r="QY144" s="41">
        <v>1.5281481481481481E-2</v>
      </c>
      <c r="QZ144" s="41">
        <v>2.2476042222222223</v>
      </c>
      <c r="RA144" s="41">
        <v>1.3331586296296294</v>
      </c>
      <c r="RB144" s="41">
        <v>0.5395347037037036</v>
      </c>
      <c r="RC144" s="41">
        <v>0.50977259259259267</v>
      </c>
      <c r="RD144" s="41">
        <v>0.63594170370370362</v>
      </c>
      <c r="RE144" s="41">
        <v>0.6122511851851854</v>
      </c>
      <c r="RF144" s="41">
        <v>24.273333333333337</v>
      </c>
      <c r="RG144" s="41">
        <v>29.282962962962962</v>
      </c>
      <c r="RH144" s="41">
        <v>30.111481481481487</v>
      </c>
      <c r="RI144" s="41">
        <v>28.922222222222217</v>
      </c>
      <c r="RJ144" s="41">
        <f t="shared" si="173"/>
        <v>5.8381481481481501</v>
      </c>
      <c r="RK144" s="41">
        <v>75.553703703703732</v>
      </c>
      <c r="RL144" s="41">
        <f t="shared" si="174"/>
        <v>191.90640740740747</v>
      </c>
      <c r="RM144" s="41">
        <v>197</v>
      </c>
      <c r="RN144" s="41">
        <f t="shared" si="175"/>
        <v>5.0935925925925289</v>
      </c>
      <c r="RO144" s="41">
        <v>0.24156206896551718</v>
      </c>
      <c r="RP144" s="41">
        <v>0.12834137931034481</v>
      </c>
      <c r="RQ144" s="41">
        <v>0.10554827586206895</v>
      </c>
      <c r="RR144" s="41">
        <v>0.1769586206896552</v>
      </c>
      <c r="RS144" s="41">
        <v>9.879655172413794E-2</v>
      </c>
      <c r="RT144" s="41">
        <v>6.9710344827586201E-2</v>
      </c>
      <c r="RU144" s="41">
        <v>0.41795296551724143</v>
      </c>
      <c r="RV144" s="41">
        <v>0.28356199999999998</v>
      </c>
      <c r="RW144" s="41">
        <v>0.39073403448275862</v>
      </c>
      <c r="RX144" s="41">
        <v>0.25361882758620685</v>
      </c>
      <c r="RY144" s="41">
        <v>0.12991389655172414</v>
      </c>
      <c r="RZ144" s="41">
        <v>9.8551241379310345E-2</v>
      </c>
      <c r="SA144" s="41">
        <v>0.3050281724137931</v>
      </c>
      <c r="SB144" s="41">
        <v>0.55055224137931014</v>
      </c>
      <c r="SC144" s="41">
        <v>0.43511293103448273</v>
      </c>
      <c r="SD144" s="41">
        <v>2.9086206896551725E-2</v>
      </c>
      <c r="SE144" s="41">
        <v>1.4557441724137929</v>
      </c>
      <c r="SF144" s="41">
        <v>0.79766800000000004</v>
      </c>
      <c r="SG144" s="41">
        <v>0.79015413793103428</v>
      </c>
      <c r="SH144" s="41">
        <v>0.7311845517241381</v>
      </c>
      <c r="SI144" s="41">
        <v>0.83875203448275848</v>
      </c>
      <c r="SJ144" s="41">
        <v>0.79305241379310332</v>
      </c>
      <c r="SK144" s="41">
        <v>30.670689655172417</v>
      </c>
      <c r="SL144" s="41">
        <v>33.018275862068968</v>
      </c>
      <c r="SM144" s="41">
        <v>33.253103448275859</v>
      </c>
      <c r="SN144" s="41">
        <v>33.120344827586202</v>
      </c>
      <c r="SO144" s="41">
        <f t="shared" si="176"/>
        <v>2.5824137931034414</v>
      </c>
      <c r="SP144" s="42">
        <v>70.247586206896557</v>
      </c>
      <c r="SQ144" s="42">
        <f t="shared" si="177"/>
        <v>178.42886896551727</v>
      </c>
      <c r="SR144" s="42">
        <v>202.5</v>
      </c>
      <c r="SS144" s="42">
        <f t="shared" si="178"/>
        <v>24.071131034482733</v>
      </c>
      <c r="ST144" s="41">
        <v>0.21664509803921572</v>
      </c>
      <c r="SU144" s="41">
        <v>0.12804117647058821</v>
      </c>
      <c r="SV144" s="41">
        <v>0.13718235294117648</v>
      </c>
      <c r="SW144" s="41">
        <v>0.15883725490196074</v>
      </c>
      <c r="SX144" s="41">
        <v>0.10686078431372548</v>
      </c>
      <c r="SY144" s="41">
        <v>7.3192156862745092E-2</v>
      </c>
      <c r="SZ144" s="41">
        <v>0.33802096078431382</v>
      </c>
      <c r="TA144" s="41">
        <v>0.19557921568627454</v>
      </c>
      <c r="TB144" s="41">
        <v>0.22323705882352954</v>
      </c>
      <c r="TC144" s="41">
        <v>7.3190568627450991E-2</v>
      </c>
      <c r="TD144" s="41">
        <v>8.9955803921568628E-2</v>
      </c>
      <c r="TE144" s="41">
        <v>-3.4587058823529401E-2</v>
      </c>
      <c r="TF144" s="41">
        <v>0.25580360784313727</v>
      </c>
      <c r="TG144" s="41">
        <v>0.49389739215686279</v>
      </c>
      <c r="TH144" s="41">
        <v>0.36943027450980398</v>
      </c>
      <c r="TI144" s="41">
        <v>3.3668627450980392E-2</v>
      </c>
      <c r="TJ144" s="41">
        <v>1.0291742156862747</v>
      </c>
      <c r="TK144" s="41">
        <v>0.48866570588235292</v>
      </c>
      <c r="TL144" s="41">
        <v>1.1655504117647062</v>
      </c>
      <c r="TM144" s="41">
        <v>0.75468964705882335</v>
      </c>
      <c r="TN144" s="41">
        <v>1.132183254901961</v>
      </c>
      <c r="TO144" s="41">
        <v>0.80291535294117655</v>
      </c>
      <c r="TP144" s="41">
        <v>32.846274509803926</v>
      </c>
      <c r="TQ144" s="41">
        <v>38.56333333333334</v>
      </c>
      <c r="TR144" s="41">
        <v>39.498039215686269</v>
      </c>
      <c r="TS144" s="41">
        <v>37.84470588235294</v>
      </c>
      <c r="TT144" s="41">
        <f t="shared" si="127"/>
        <v>6.6517647058823428</v>
      </c>
      <c r="TU144" s="41">
        <v>75.972549019607783</v>
      </c>
      <c r="TV144" s="41">
        <f t="shared" si="128"/>
        <v>192.97027450980377</v>
      </c>
      <c r="TW144" s="41">
        <v>207</v>
      </c>
      <c r="TX144" s="41">
        <f t="shared" si="129"/>
        <v>14.029725490196228</v>
      </c>
      <c r="TY144" s="41">
        <v>0.21014347826086963</v>
      </c>
      <c r="TZ144" s="41">
        <v>0.12873478260869567</v>
      </c>
      <c r="UA144" s="41">
        <v>0.13858695652173916</v>
      </c>
      <c r="UB144" s="41">
        <v>0.15183913043478262</v>
      </c>
      <c r="UC144" s="41">
        <v>0.11130869565217388</v>
      </c>
      <c r="UD144" s="41">
        <v>7.3443478260869555E-2</v>
      </c>
      <c r="UE144" s="41">
        <v>0.3064963043478261</v>
      </c>
      <c r="UF144" s="41">
        <v>0.15388734782608696</v>
      </c>
      <c r="UG144" s="41">
        <v>0.20399765217391308</v>
      </c>
      <c r="UH144" s="41">
        <v>4.5300347826086967E-2</v>
      </c>
      <c r="UI144" s="41">
        <v>7.1958043478260875E-2</v>
      </c>
      <c r="UJ144" s="41">
        <v>-3.7679999999999998E-2</v>
      </c>
      <c r="UK144" s="41">
        <v>0.23954826086956524</v>
      </c>
      <c r="UL144" s="41">
        <v>0.48109982608695662</v>
      </c>
      <c r="UM144" s="41">
        <v>0.3482911304347826</v>
      </c>
      <c r="UN144" s="41">
        <v>3.786521739130435E-2</v>
      </c>
      <c r="UO144" s="41">
        <v>0.88993713043478251</v>
      </c>
      <c r="UP144" s="41">
        <v>0.36687860869565214</v>
      </c>
      <c r="UQ144" s="41">
        <v>1.1796552173913046</v>
      </c>
      <c r="UR144" s="41">
        <v>0.77729713043478266</v>
      </c>
      <c r="US144" s="41">
        <v>1.1420319565217389</v>
      </c>
      <c r="UT144" s="41">
        <v>0.81711239130434798</v>
      </c>
      <c r="UU144" s="41">
        <v>31.345217391304345</v>
      </c>
      <c r="UV144" s="41">
        <v>34.541739130434777</v>
      </c>
      <c r="UW144" s="41">
        <v>35.479565217391304</v>
      </c>
      <c r="UX144" s="41">
        <v>35.44478260869564</v>
      </c>
      <c r="UY144" s="41">
        <f t="shared" si="179"/>
        <v>4.1343478260869588</v>
      </c>
      <c r="UZ144" s="42">
        <v>75.981304347826097</v>
      </c>
      <c r="VA144" s="42">
        <f t="shared" si="180"/>
        <v>192.99251304347828</v>
      </c>
      <c r="VB144" s="42">
        <v>206</v>
      </c>
      <c r="VC144" s="42">
        <f t="shared" si="181"/>
        <v>13.007486956521717</v>
      </c>
      <c r="VD144" s="41">
        <f t="shared" si="134"/>
        <v>25.026140011331538</v>
      </c>
      <c r="VE144" s="41">
        <f t="shared" si="135"/>
        <v>25.343834794966948</v>
      </c>
      <c r="VF144" s="41">
        <f t="shared" si="130"/>
        <v>6.7771891017775436</v>
      </c>
    </row>
    <row r="145" spans="1:578" x14ac:dyDescent="0.25">
      <c r="A145" s="4">
        <v>3</v>
      </c>
      <c r="B145" s="4">
        <v>15</v>
      </c>
      <c r="C145" s="28">
        <v>1504</v>
      </c>
      <c r="D145" s="9">
        <v>30</v>
      </c>
      <c r="E145" s="58">
        <v>-9999</v>
      </c>
      <c r="F145" s="4">
        <v>4</v>
      </c>
      <c r="G145" s="4">
        <v>48.8</v>
      </c>
      <c r="H145" s="40">
        <v>260.89999999999998</v>
      </c>
      <c r="I145" s="40">
        <f t="shared" si="136"/>
        <v>309.7</v>
      </c>
      <c r="J145" s="41">
        <f t="shared" si="137"/>
        <v>0.64053774560496379</v>
      </c>
      <c r="K145" s="4" t="s">
        <v>9</v>
      </c>
      <c r="L145" s="42">
        <v>225</v>
      </c>
      <c r="M145" s="42">
        <f t="shared" si="131"/>
        <v>252.00000000000003</v>
      </c>
      <c r="N145" s="42">
        <v>-9999</v>
      </c>
      <c r="O145" s="42">
        <v>-9999</v>
      </c>
      <c r="P145" s="42">
        <v>-9999</v>
      </c>
      <c r="Q145" s="42">
        <v>-9999</v>
      </c>
      <c r="R145" s="42">
        <v>-9999</v>
      </c>
      <c r="S145" s="42">
        <v>-9999</v>
      </c>
      <c r="T145" s="42">
        <v>-9999</v>
      </c>
      <c r="U145" s="42">
        <v>-9999</v>
      </c>
      <c r="V145" s="42">
        <v>-9999</v>
      </c>
      <c r="W145" s="42">
        <v>-9999</v>
      </c>
      <c r="X145" s="42">
        <v>-9999</v>
      </c>
      <c r="Y145" s="42">
        <v>-9999</v>
      </c>
      <c r="Z145" s="42">
        <v>-9999</v>
      </c>
      <c r="AA145" s="42">
        <v>-9999</v>
      </c>
      <c r="AB145" s="42">
        <v>-9999</v>
      </c>
      <c r="AC145" s="42">
        <v>-9999</v>
      </c>
      <c r="AD145" s="42">
        <v>-9999</v>
      </c>
      <c r="AE145" s="42">
        <v>-9999</v>
      </c>
      <c r="AF145" s="57">
        <v>-9999</v>
      </c>
      <c r="AG145" s="4">
        <v>8.4</v>
      </c>
      <c r="AH145" s="4">
        <v>7.2</v>
      </c>
      <c r="AI145" s="4">
        <v>0.47</v>
      </c>
      <c r="AJ145" s="4" t="s">
        <v>38</v>
      </c>
      <c r="AK145" s="42">
        <v>-9999</v>
      </c>
      <c r="AL145" s="4">
        <v>249</v>
      </c>
      <c r="AM145" s="4">
        <v>0.64</v>
      </c>
      <c r="AN145" s="4">
        <v>4088</v>
      </c>
      <c r="AO145" s="4">
        <v>202</v>
      </c>
      <c r="AP145" s="4">
        <v>257</v>
      </c>
      <c r="AQ145" s="4">
        <v>23.9</v>
      </c>
      <c r="AR145" s="4">
        <v>0</v>
      </c>
      <c r="AS145" s="4">
        <v>3</v>
      </c>
      <c r="AT145" s="4">
        <v>85</v>
      </c>
      <c r="AU145" s="4">
        <v>7</v>
      </c>
      <c r="AV145" s="4">
        <v>5</v>
      </c>
      <c r="AW145" s="4">
        <v>35</v>
      </c>
      <c r="AX145" s="4">
        <v>42</v>
      </c>
      <c r="AY145" s="42">
        <v>-9999</v>
      </c>
      <c r="AZ145" s="42">
        <v>-9999</v>
      </c>
      <c r="BA145" s="42">
        <v>-9999</v>
      </c>
      <c r="BB145" s="42">
        <v>-9999</v>
      </c>
      <c r="BC145" s="42">
        <v>-9999</v>
      </c>
      <c r="BD145" s="42">
        <v>-9999</v>
      </c>
      <c r="BE145" s="42">
        <v>-9999</v>
      </c>
      <c r="BF145" s="42">
        <v>-9999</v>
      </c>
      <c r="BG145" s="42">
        <v>-9999</v>
      </c>
      <c r="BH145" s="42">
        <v>-9999</v>
      </c>
      <c r="BI145" s="42">
        <v>-9999</v>
      </c>
      <c r="BJ145" s="42">
        <v>-9999</v>
      </c>
      <c r="BK145" s="42">
        <v>-9999</v>
      </c>
      <c r="BL145" s="42">
        <v>-9999</v>
      </c>
      <c r="BM145" s="42">
        <v>-9999</v>
      </c>
      <c r="BN145" s="42">
        <v>-9999</v>
      </c>
      <c r="BO145" s="42">
        <v>-9999</v>
      </c>
      <c r="BP145" s="42">
        <v>-9999</v>
      </c>
      <c r="BQ145" s="42">
        <v>-9999</v>
      </c>
      <c r="BR145" s="42">
        <v>-9999</v>
      </c>
      <c r="BS145" s="42">
        <v>-9999</v>
      </c>
      <c r="BT145" s="42">
        <v>-9999</v>
      </c>
      <c r="BU145" s="42">
        <v>-9999</v>
      </c>
      <c r="BV145" s="42">
        <v>-9999</v>
      </c>
      <c r="BW145" s="42">
        <v>-9999</v>
      </c>
      <c r="BX145" s="42">
        <v>-9999</v>
      </c>
      <c r="BY145" s="42">
        <v>-9999</v>
      </c>
      <c r="BZ145" s="42">
        <v>-9999</v>
      </c>
      <c r="CA145" s="42">
        <v>-9999</v>
      </c>
      <c r="CB145" s="42">
        <v>-9999</v>
      </c>
      <c r="CC145" s="42">
        <v>-9999</v>
      </c>
      <c r="CD145" s="76">
        <v>-9999</v>
      </c>
      <c r="CE145" s="60">
        <v>-9999</v>
      </c>
      <c r="CF145" s="42">
        <v>-9999</v>
      </c>
      <c r="CG145" s="42">
        <v>-9999</v>
      </c>
      <c r="CH145" s="61">
        <v>-9999</v>
      </c>
      <c r="CI145" s="60">
        <v>-9999</v>
      </c>
      <c r="CJ145" s="42">
        <v>-9999</v>
      </c>
      <c r="CK145" s="42">
        <v>-9999</v>
      </c>
      <c r="CL145" s="62">
        <v>-9999</v>
      </c>
      <c r="CM145" s="60">
        <v>-9999</v>
      </c>
      <c r="CN145" s="42">
        <v>-9999</v>
      </c>
      <c r="CO145" s="42">
        <v>-9999</v>
      </c>
      <c r="CP145" s="62">
        <v>-9999</v>
      </c>
      <c r="CQ145" s="60">
        <v>-9999</v>
      </c>
      <c r="CR145" s="42">
        <v>-9999</v>
      </c>
      <c r="CS145" s="42">
        <v>-9999</v>
      </c>
      <c r="CT145" s="8">
        <v>1272.0999999999999</v>
      </c>
      <c r="CU145" s="8">
        <v>4.9748370596485447</v>
      </c>
      <c r="CV145" s="8">
        <v>4.6739174999999999</v>
      </c>
      <c r="CW145" s="8">
        <v>2721.6997304723504</v>
      </c>
      <c r="CX145" s="25">
        <f t="shared" si="182"/>
        <v>2721.6997304723504</v>
      </c>
      <c r="CY145" s="25">
        <f t="shared" si="138"/>
        <v>2765.434782608696</v>
      </c>
      <c r="CZ145" s="60">
        <v>-9999</v>
      </c>
      <c r="DA145" s="43">
        <v>3.18</v>
      </c>
      <c r="DB145" s="41">
        <f t="shared" si="139"/>
        <v>86.550051429020755</v>
      </c>
      <c r="DC145" s="41">
        <v>65.5</v>
      </c>
      <c r="DD145" s="41">
        <v>1386</v>
      </c>
      <c r="DE145" s="41">
        <f t="shared" si="133"/>
        <v>47.258297258297262</v>
      </c>
      <c r="DF145" s="41">
        <v>0</v>
      </c>
      <c r="DG145" s="41">
        <v>0.78396216216216219</v>
      </c>
      <c r="DH145" s="41">
        <v>0.57686486486486466</v>
      </c>
      <c r="DI145" s="41">
        <v>0.49307027027027039</v>
      </c>
      <c r="DJ145" s="41">
        <v>0.74731891891891888</v>
      </c>
      <c r="DK145" s="41">
        <v>0.49997297297297294</v>
      </c>
      <c r="DL145" s="41">
        <v>0.31244594594594605</v>
      </c>
      <c r="DM145" s="41">
        <v>0.2212478378378378</v>
      </c>
      <c r="DN145" s="41">
        <v>0.19839167567567567</v>
      </c>
      <c r="DO145" s="41">
        <v>0.22772964864864861</v>
      </c>
      <c r="DP145" s="41">
        <v>0.20493694594594594</v>
      </c>
      <c r="DQ145" s="41">
        <v>7.143616216216217E-2</v>
      </c>
      <c r="DR145" s="41">
        <v>7.823216216216218E-2</v>
      </c>
      <c r="DS145" s="41">
        <v>0.15221216216216213</v>
      </c>
      <c r="DT145" s="41">
        <v>0.43006737837837838</v>
      </c>
      <c r="DU145" s="41">
        <v>0.41038016216216211</v>
      </c>
      <c r="DV145" s="41">
        <v>0.187527027027027</v>
      </c>
      <c r="DW145" s="41">
        <v>0.56877313513513539</v>
      </c>
      <c r="DX145" s="41">
        <v>0.49525013513513516</v>
      </c>
      <c r="DY145" s="41">
        <v>0.66764972972972969</v>
      </c>
      <c r="DZ145" s="41">
        <v>0.68811675675675676</v>
      </c>
      <c r="EA145" s="41">
        <v>0.71123997297297303</v>
      </c>
      <c r="EB145" s="41">
        <v>0.72889921621621634</v>
      </c>
      <c r="EC145" s="41">
        <v>21.301351351351354</v>
      </c>
      <c r="ED145" s="41">
        <v>23.58216216216216</v>
      </c>
      <c r="EE145" s="41">
        <v>24.455135135135141</v>
      </c>
      <c r="EF145" s="41">
        <v>25.280540540540539</v>
      </c>
      <c r="EG145" s="41">
        <f t="shared" si="140"/>
        <v>3.153783783783787</v>
      </c>
      <c r="EH145" s="41">
        <v>37.828108108108111</v>
      </c>
      <c r="EI145" s="42">
        <f t="shared" si="141"/>
        <v>96.083394594594608</v>
      </c>
      <c r="EJ145" s="4">
        <v>105</v>
      </c>
      <c r="EK145" s="40">
        <f t="shared" si="142"/>
        <v>8.9166054054053916</v>
      </c>
      <c r="EL145" s="41">
        <v>0.7295425000000002</v>
      </c>
      <c r="EM145" s="41">
        <v>0.52052750000000025</v>
      </c>
      <c r="EN145" s="41">
        <v>0.42917500000000014</v>
      </c>
      <c r="EO145" s="41">
        <v>0.69166250000000007</v>
      </c>
      <c r="EP145" s="41">
        <v>0.43990250000000009</v>
      </c>
      <c r="EQ145" s="41">
        <v>0.27501750000000003</v>
      </c>
      <c r="ER145" s="41">
        <v>0.247651275</v>
      </c>
      <c r="ES145" s="41">
        <v>0.22256635000000005</v>
      </c>
      <c r="ET145" s="41">
        <v>0.25901449999999993</v>
      </c>
      <c r="EU145" s="41">
        <v>0.23407722499999997</v>
      </c>
      <c r="EV145" s="41">
        <v>8.403272500000003E-2</v>
      </c>
      <c r="EW145" s="41">
        <v>9.6103724999999973E-2</v>
      </c>
      <c r="EX145" s="41">
        <v>0.1670855</v>
      </c>
      <c r="EY145" s="41">
        <v>0.45235322499999986</v>
      </c>
      <c r="EZ145" s="41">
        <v>0.43099337500000001</v>
      </c>
      <c r="FA145" s="41">
        <v>0.164885</v>
      </c>
      <c r="FB145" s="41">
        <v>0.65909990000000018</v>
      </c>
      <c r="FC145" s="41">
        <v>0.57301922500000013</v>
      </c>
      <c r="FD145" s="41">
        <v>0.64426304999999995</v>
      </c>
      <c r="FE145" s="41">
        <v>0.67466892500000009</v>
      </c>
      <c r="FF145" s="41">
        <v>0.6948299</v>
      </c>
      <c r="FG145" s="41">
        <v>0.72072217499999991</v>
      </c>
      <c r="FH145" s="41">
        <v>20.173999999999992</v>
      </c>
      <c r="FI145" s="41">
        <v>25.120499999999996</v>
      </c>
      <c r="FJ145" s="41">
        <v>22.839750000000002</v>
      </c>
      <c r="FK145" s="41">
        <v>23.218000000000007</v>
      </c>
      <c r="FL145" s="41">
        <f t="shared" si="143"/>
        <v>2.6657500000000098</v>
      </c>
      <c r="FM145" s="41">
        <v>40.103249999999996</v>
      </c>
      <c r="FN145" s="40">
        <f t="shared" si="144"/>
        <v>101.86225499999999</v>
      </c>
      <c r="FO145" s="4">
        <v>105</v>
      </c>
      <c r="FP145" s="40">
        <f t="shared" si="145"/>
        <v>3.1377450000000096</v>
      </c>
      <c r="FQ145" s="41">
        <v>0.74254166666666666</v>
      </c>
      <c r="FR145" s="41">
        <v>0.5282216666666667</v>
      </c>
      <c r="FS145" s="41">
        <v>0.4113216666666667</v>
      </c>
      <c r="FT145" s="41">
        <v>0.71046666666666691</v>
      </c>
      <c r="FU145" s="41">
        <v>0.4242833333333334</v>
      </c>
      <c r="FV145" s="41">
        <v>0.27772333333333332</v>
      </c>
      <c r="FW145" s="41">
        <v>0.27285848333333335</v>
      </c>
      <c r="FX145" s="41">
        <v>0.25235431666666663</v>
      </c>
      <c r="FY145" s="41">
        <v>0.28689018333333333</v>
      </c>
      <c r="FZ145" s="41">
        <v>0.26654726666666662</v>
      </c>
      <c r="GA145" s="41">
        <v>0.10941983333333337</v>
      </c>
      <c r="GB145" s="41">
        <v>0.12443358333333333</v>
      </c>
      <c r="GC145" s="41">
        <v>0.1685060666666667</v>
      </c>
      <c r="GD145" s="41">
        <v>0.45543480000000008</v>
      </c>
      <c r="GE145" s="41">
        <v>0.43780541666666678</v>
      </c>
      <c r="GF145" s="41">
        <v>0.14655999999999997</v>
      </c>
      <c r="GG145" s="41">
        <v>0.75225955</v>
      </c>
      <c r="GH145" s="41">
        <v>0.67641713333333309</v>
      </c>
      <c r="GI145" s="41">
        <v>0.58741163333333324</v>
      </c>
      <c r="GJ145" s="41">
        <v>0.61884151666666654</v>
      </c>
      <c r="GK145" s="41">
        <v>0.64663066666666669</v>
      </c>
      <c r="GL145" s="41">
        <v>0.67346419999999996</v>
      </c>
      <c r="GM145" s="41">
        <v>20.472833333333337</v>
      </c>
      <c r="GN145" s="41">
        <v>24.848333333333333</v>
      </c>
      <c r="GO145" s="41">
        <v>25.532499999999995</v>
      </c>
      <c r="GP145" s="41">
        <v>25.984833333333327</v>
      </c>
      <c r="GQ145" s="41">
        <f t="shared" si="146"/>
        <v>5.0596666666666579</v>
      </c>
      <c r="GR145" s="40">
        <v>39.865000000000002</v>
      </c>
      <c r="GS145" s="40">
        <f t="shared" si="147"/>
        <v>101.25710000000001</v>
      </c>
      <c r="GT145" s="4">
        <v>104</v>
      </c>
      <c r="GU145" s="41">
        <f t="shared" si="148"/>
        <v>2.7428999999999917</v>
      </c>
      <c r="GV145" s="41">
        <v>0.7636382352941179</v>
      </c>
      <c r="GW145" s="41">
        <v>0.52766470588235315</v>
      </c>
      <c r="GX145" s="41">
        <v>0.37802499999999989</v>
      </c>
      <c r="GY145" s="41">
        <v>0.73168529411764727</v>
      </c>
      <c r="GZ145" s="41">
        <v>0.40300294117647056</v>
      </c>
      <c r="HA145" s="41">
        <v>0.2650779411764706</v>
      </c>
      <c r="HB145" s="41">
        <v>0.30955713235294108</v>
      </c>
      <c r="HC145" s="41">
        <v>0.29013208823529407</v>
      </c>
      <c r="HD145" s="41">
        <v>0.3376390735294118</v>
      </c>
      <c r="HE145" s="41">
        <v>0.31858232352941163</v>
      </c>
      <c r="HF145" s="41">
        <v>0.13471979411764706</v>
      </c>
      <c r="HG145" s="41">
        <v>0.16537623529411766</v>
      </c>
      <c r="HH145" s="41">
        <v>0.18256025000000001</v>
      </c>
      <c r="HI145" s="41">
        <v>0.48444277941176472</v>
      </c>
      <c r="HJ145" s="41">
        <v>0.46793838235294122</v>
      </c>
      <c r="HK145" s="41">
        <v>0.13792499999999999</v>
      </c>
      <c r="HL145" s="41">
        <v>0.9010305441176466</v>
      </c>
      <c r="HM145" s="41">
        <v>0.8216434852941179</v>
      </c>
      <c r="HN145" s="41">
        <v>0.54121827941176481</v>
      </c>
      <c r="HO145" s="41">
        <v>0.59298552941176474</v>
      </c>
      <c r="HP145" s="41">
        <v>0.61180138235294113</v>
      </c>
      <c r="HQ145" s="41">
        <v>0.65543973529411759</v>
      </c>
      <c r="HR145" s="41">
        <v>14.63632352941177</v>
      </c>
      <c r="HS145" s="41">
        <v>20.060735294117634</v>
      </c>
      <c r="HT145" s="41">
        <v>20.53779411764706</v>
      </c>
      <c r="HU145" s="41">
        <v>20.818235294117638</v>
      </c>
      <c r="HV145" s="41">
        <f t="shared" si="149"/>
        <v>5.9014705882352896</v>
      </c>
      <c r="HW145" s="41">
        <v>39.406911764705896</v>
      </c>
      <c r="HX145" s="41">
        <f t="shared" si="150"/>
        <v>100.09355588235297</v>
      </c>
      <c r="HY145" s="4">
        <v>106</v>
      </c>
      <c r="HZ145" s="40">
        <f t="shared" si="151"/>
        <v>5.9064441176470268</v>
      </c>
      <c r="IA145" s="41">
        <v>0.71815862068965497</v>
      </c>
      <c r="IB145" s="41">
        <v>0.44021896551724138</v>
      </c>
      <c r="IC145" s="41">
        <v>0.27910000000000001</v>
      </c>
      <c r="ID145" s="41">
        <v>0.66468620689655156</v>
      </c>
      <c r="IE145" s="41">
        <v>0.30552241379310352</v>
      </c>
      <c r="IF145" s="41">
        <v>0.205701724137931</v>
      </c>
      <c r="IG145" s="41">
        <v>0.403837948275862</v>
      </c>
      <c r="IH145" s="41">
        <v>0.37108710344827583</v>
      </c>
      <c r="II145" s="41">
        <v>0.44053934482758628</v>
      </c>
      <c r="IJ145" s="41">
        <v>0.40878632758620692</v>
      </c>
      <c r="IK145" s="41">
        <v>0.18189667241379312</v>
      </c>
      <c r="IL145" s="41">
        <v>0.22478182758620682</v>
      </c>
      <c r="IM145" s="41">
        <v>0.23982153448275864</v>
      </c>
      <c r="IN145" s="41">
        <v>0.5546084827586204</v>
      </c>
      <c r="IO145" s="41">
        <v>0.52722220689655164</v>
      </c>
      <c r="IP145" s="41">
        <v>9.9820689655172434E-2</v>
      </c>
      <c r="IQ145" s="41">
        <v>1.3658277758620683</v>
      </c>
      <c r="IR145" s="41">
        <v>1.188023379310345</v>
      </c>
      <c r="IS145" s="41">
        <v>0.54511599999999993</v>
      </c>
      <c r="IT145" s="41">
        <v>0.59795243103448259</v>
      </c>
      <c r="IU145" s="41">
        <v>0.63294913793103458</v>
      </c>
      <c r="IV145" s="41">
        <v>0.67532124137931049</v>
      </c>
      <c r="IW145" s="41">
        <v>20.302413793103447</v>
      </c>
      <c r="IX145" s="41">
        <v>21.838793103448282</v>
      </c>
      <c r="IY145" s="41">
        <v>22.338103448275859</v>
      </c>
      <c r="IZ145" s="41">
        <v>22.622758620689662</v>
      </c>
      <c r="JA145" s="41">
        <f t="shared" si="152"/>
        <v>2.035689655172412</v>
      </c>
      <c r="JB145" s="41">
        <v>42.367931034482751</v>
      </c>
      <c r="JC145" s="41">
        <f t="shared" si="153"/>
        <v>107.61454482758619</v>
      </c>
      <c r="JD145" s="41">
        <v>112</v>
      </c>
      <c r="JE145" s="41">
        <f t="shared" si="154"/>
        <v>4.3854551724138133</v>
      </c>
      <c r="JF145" s="41">
        <v>0.67564629629629647</v>
      </c>
      <c r="JG145" s="41">
        <v>0.37253703703703706</v>
      </c>
      <c r="JH145" s="41">
        <v>0.20689444444444452</v>
      </c>
      <c r="JI145" s="41">
        <v>0.61835185185185204</v>
      </c>
      <c r="JJ145" s="41">
        <v>0.23768148148148147</v>
      </c>
      <c r="JK145" s="41">
        <v>0.16440370370370372</v>
      </c>
      <c r="JL145" s="41">
        <v>0.48060829629629631</v>
      </c>
      <c r="JM145" s="41">
        <v>0.44594535185185186</v>
      </c>
      <c r="JN145" s="41">
        <v>0.53149531481481471</v>
      </c>
      <c r="JO145" s="41">
        <v>0.49924498148148144</v>
      </c>
      <c r="JP145" s="41">
        <v>0.22270731481481484</v>
      </c>
      <c r="JQ145" s="41">
        <v>0.28748853703703708</v>
      </c>
      <c r="JR145" s="41">
        <v>0.28903057407407406</v>
      </c>
      <c r="JS145" s="41">
        <v>0.60850635185185176</v>
      </c>
      <c r="JT145" s="41">
        <v>0.58001501851851855</v>
      </c>
      <c r="JU145" s="41">
        <v>7.3277777777777789E-2</v>
      </c>
      <c r="JV145" s="41">
        <v>1.8705260555555552</v>
      </c>
      <c r="JW145" s="41">
        <v>1.627956685185185</v>
      </c>
      <c r="JX145" s="41">
        <v>0.54430622222222225</v>
      </c>
      <c r="JY145" s="41">
        <v>0.60547785185185188</v>
      </c>
      <c r="JZ145" s="41">
        <v>0.64622098148148133</v>
      </c>
      <c r="KA145" s="41">
        <v>0.69307946296296319</v>
      </c>
      <c r="KB145" s="41">
        <v>24.203888888888883</v>
      </c>
      <c r="KC145" s="41">
        <v>22.078703703703702</v>
      </c>
      <c r="KD145" s="41">
        <v>22.558333333333344</v>
      </c>
      <c r="KE145" s="41">
        <v>22.470740740740737</v>
      </c>
      <c r="KF145" s="41">
        <f t="shared" si="155"/>
        <v>-1.6455555555555392</v>
      </c>
      <c r="KG145" s="41">
        <v>43.558518518518504</v>
      </c>
      <c r="KH145" s="41">
        <f t="shared" si="156"/>
        <v>110.638637037037</v>
      </c>
      <c r="KI145" s="41">
        <v>120</v>
      </c>
      <c r="KJ145" s="41">
        <f t="shared" si="157"/>
        <v>9.3613629629629997</v>
      </c>
      <c r="KK145" s="41">
        <v>0.42028709677419357</v>
      </c>
      <c r="KL145" s="41">
        <v>0.20444193548387096</v>
      </c>
      <c r="KM145" s="41">
        <v>9.2809677419354822E-2</v>
      </c>
      <c r="KN145" s="41">
        <v>0.38657741935483858</v>
      </c>
      <c r="KO145" s="41">
        <v>0.1163096774193548</v>
      </c>
      <c r="KP145" s="41">
        <v>8.413225806451613E-2</v>
      </c>
      <c r="KQ145" s="41">
        <v>0.56704835483870963</v>
      </c>
      <c r="KR145" s="41">
        <v>0.53813338709677416</v>
      </c>
      <c r="KS145" s="41">
        <v>0.63853509677419351</v>
      </c>
      <c r="KT145" s="41">
        <v>0.61317790322580634</v>
      </c>
      <c r="KU145" s="41">
        <v>0.2760631612903226</v>
      </c>
      <c r="KV145" s="41">
        <v>0.37651961290322583</v>
      </c>
      <c r="KW145" s="41">
        <v>0.34538632258064522</v>
      </c>
      <c r="KX145" s="41">
        <v>0.66659945161290335</v>
      </c>
      <c r="KY145" s="41">
        <v>0.6427497096774194</v>
      </c>
      <c r="KZ145" s="41">
        <v>3.2177419354838713E-2</v>
      </c>
      <c r="LA145" s="41">
        <v>2.6424255161290322</v>
      </c>
      <c r="LB145" s="41">
        <v>2.3524139677419362</v>
      </c>
      <c r="LC145" s="41">
        <v>0.54140235483870958</v>
      </c>
      <c r="LD145" s="41">
        <v>0.61070709677419355</v>
      </c>
      <c r="LE145" s="41">
        <v>0.6589406774193548</v>
      </c>
      <c r="LF145" s="41">
        <v>0.71040406451612903</v>
      </c>
      <c r="LG145" s="41">
        <v>19.534516129032259</v>
      </c>
      <c r="LH145" s="41">
        <v>17.544838709677414</v>
      </c>
      <c r="LI145" s="41">
        <v>17.65258064516129</v>
      </c>
      <c r="LJ145" s="41">
        <v>17.220645161290324</v>
      </c>
      <c r="LK145" s="41">
        <f t="shared" si="158"/>
        <v>-1.8819354838709685</v>
      </c>
      <c r="LL145" s="41">
        <v>57.242580645161297</v>
      </c>
      <c r="LM145" s="41">
        <f t="shared" si="159"/>
        <v>145.39615483870969</v>
      </c>
      <c r="LN145" s="41">
        <v>150</v>
      </c>
      <c r="LO145" s="41">
        <f t="shared" si="160"/>
        <v>4.6038451612903089</v>
      </c>
      <c r="LP145" s="41">
        <v>0.41628064516129037</v>
      </c>
      <c r="LQ145" s="41">
        <v>0.16948709677419355</v>
      </c>
      <c r="LR145" s="41">
        <v>5.2951612903225788E-2</v>
      </c>
      <c r="LS145" s="41">
        <v>0.37347419354838707</v>
      </c>
      <c r="LT145" s="41">
        <v>7.4874193548387105E-2</v>
      </c>
      <c r="LU145" s="41">
        <v>6.0687096774193552E-2</v>
      </c>
      <c r="LV145" s="41">
        <v>0.69477732258064506</v>
      </c>
      <c r="LW145" s="41">
        <v>0.66550654838709666</v>
      </c>
      <c r="LX145" s="41">
        <v>0.77411825806451617</v>
      </c>
      <c r="LY145" s="41">
        <v>0.75144212903225815</v>
      </c>
      <c r="LZ145" s="41">
        <v>0.38706787096774187</v>
      </c>
      <c r="MA145" s="41">
        <v>0.52420041935483874</v>
      </c>
      <c r="MB145" s="41">
        <v>0.42117099999999996</v>
      </c>
      <c r="MC145" s="41">
        <v>0.74524370967741904</v>
      </c>
      <c r="MD145" s="41">
        <v>0.72018780645161284</v>
      </c>
      <c r="ME145" s="41">
        <v>1.4187096774193548E-2</v>
      </c>
      <c r="MF145" s="41">
        <v>4.5934944193548395</v>
      </c>
      <c r="MG145" s="41">
        <v>4.0219676774193553</v>
      </c>
      <c r="MH145" s="41">
        <v>0.54404974193548394</v>
      </c>
      <c r="MI145" s="41">
        <v>0.60632974193548372</v>
      </c>
      <c r="MJ145" s="41">
        <v>0.67869583870967742</v>
      </c>
      <c r="MK145" s="41">
        <v>0.72250890322580641</v>
      </c>
      <c r="ML145" s="41">
        <v>21.670645161290324</v>
      </c>
      <c r="MM145" s="41">
        <v>19.337419354838708</v>
      </c>
      <c r="MN145" s="41">
        <v>19.877419354838711</v>
      </c>
      <c r="MO145" s="41">
        <v>19.702903225806452</v>
      </c>
      <c r="MP145" s="41">
        <f t="shared" si="161"/>
        <v>-1.7932258064516127</v>
      </c>
      <c r="MQ145" s="41">
        <v>64.510000000000019</v>
      </c>
      <c r="MR145" s="41">
        <f t="shared" si="162"/>
        <v>163.85540000000006</v>
      </c>
      <c r="MS145" s="41">
        <v>150</v>
      </c>
      <c r="MT145" s="41">
        <f t="shared" si="163"/>
        <v>-13.85540000000006</v>
      </c>
      <c r="MU145" s="41">
        <v>0.37215000000000004</v>
      </c>
      <c r="MV145" s="41">
        <v>0.14566176470588235</v>
      </c>
      <c r="MW145" s="41">
        <v>4.2435294117647057E-2</v>
      </c>
      <c r="MX145" s="41">
        <v>0.32877058823529409</v>
      </c>
      <c r="MY145" s="41">
        <v>6.1185294117647053E-2</v>
      </c>
      <c r="MZ145" s="41">
        <v>4.8635294117647054E-2</v>
      </c>
      <c r="NA145" s="41">
        <v>0.71762273529411769</v>
      </c>
      <c r="NB145" s="41">
        <v>0.68650558823529428</v>
      </c>
      <c r="NC145" s="41">
        <v>0.79515458823529417</v>
      </c>
      <c r="ND145" s="41">
        <v>0.77126094117647082</v>
      </c>
      <c r="NE145" s="41">
        <v>0.40915732352941164</v>
      </c>
      <c r="NF145" s="41">
        <v>0.54906585294117649</v>
      </c>
      <c r="NG145" s="41">
        <v>0.43723123529411767</v>
      </c>
      <c r="NH145" s="41">
        <v>0.768926970588235</v>
      </c>
      <c r="NI145" s="41">
        <v>0.74240023529411769</v>
      </c>
      <c r="NJ145" s="41">
        <v>1.2549999999999999E-2</v>
      </c>
      <c r="NK145" s="41">
        <v>5.1305089411764708</v>
      </c>
      <c r="NL145" s="41">
        <v>4.4100622058823529</v>
      </c>
      <c r="NM145" s="41">
        <v>0.54990335294117643</v>
      </c>
      <c r="NN145" s="41">
        <v>0.60955220588235282</v>
      </c>
      <c r="NO145" s="41">
        <v>0.68659485294117639</v>
      </c>
      <c r="NP145" s="41">
        <v>0.72811350000000019</v>
      </c>
      <c r="NQ145" s="41">
        <v>23.616176470588226</v>
      </c>
      <c r="NR145" s="41">
        <v>21.15735294117647</v>
      </c>
      <c r="NS145" s="41">
        <v>21.277352941176474</v>
      </c>
      <c r="NT145" s="41">
        <v>21.494411764705887</v>
      </c>
      <c r="NU145" s="41">
        <f t="shared" si="164"/>
        <v>-2.3388235294117514</v>
      </c>
      <c r="NV145" s="41">
        <v>73.47588235294117</v>
      </c>
      <c r="NW145" s="41">
        <f t="shared" si="165"/>
        <v>186.62874117647058</v>
      </c>
      <c r="NX145" s="41">
        <v>174</v>
      </c>
      <c r="NY145" s="41">
        <f t="shared" si="166"/>
        <v>-12.628741176470584</v>
      </c>
      <c r="NZ145" s="41">
        <v>0.32969230769230778</v>
      </c>
      <c r="OA145" s="41">
        <v>0.12866538461538463</v>
      </c>
      <c r="OB145" s="41">
        <v>3.7011538461538471E-2</v>
      </c>
      <c r="OC145" s="41">
        <v>0.29656538461538456</v>
      </c>
      <c r="OD145" s="41">
        <v>5.525384615384616E-2</v>
      </c>
      <c r="OE145" s="41">
        <v>4.3811538461538464E-2</v>
      </c>
      <c r="OF145" s="41">
        <v>0.71208134615384633</v>
      </c>
      <c r="OG145" s="41">
        <v>0.68579899999999994</v>
      </c>
      <c r="OH145" s="41">
        <v>0.79743061538461524</v>
      </c>
      <c r="OI145" s="41">
        <v>0.77788938461538448</v>
      </c>
      <c r="OJ145" s="41">
        <v>0.39882649999999992</v>
      </c>
      <c r="OK145" s="41">
        <v>0.5527185</v>
      </c>
      <c r="OL145" s="41">
        <v>0.43783292307692306</v>
      </c>
      <c r="OM145" s="41">
        <v>0.76525534615384616</v>
      </c>
      <c r="ON145" s="41">
        <v>0.74260003846153866</v>
      </c>
      <c r="OO145" s="41">
        <v>1.1442307692307694E-2</v>
      </c>
      <c r="OP145" s="41">
        <v>5.0131285769230765</v>
      </c>
      <c r="OQ145" s="41">
        <v>4.4033656923076929</v>
      </c>
      <c r="OR145" s="41">
        <v>0.5486454230769231</v>
      </c>
      <c r="OS145" s="41">
        <v>0.61471896153846139</v>
      </c>
      <c r="OT145" s="41">
        <v>0.68516146153846147</v>
      </c>
      <c r="OU145" s="41">
        <v>0.7311336538461537</v>
      </c>
      <c r="OV145" s="41">
        <v>15.593846153846156</v>
      </c>
      <c r="OW145" s="41">
        <v>14.803461538461537</v>
      </c>
      <c r="OX145" s="41">
        <v>14.775000000000002</v>
      </c>
      <c r="OY145" s="41">
        <v>14.515769230769232</v>
      </c>
      <c r="OZ145" s="41">
        <f t="shared" si="167"/>
        <v>-0.81884615384615422</v>
      </c>
      <c r="PA145" s="41">
        <v>44.714230769230767</v>
      </c>
      <c r="PB145" s="41">
        <f t="shared" si="168"/>
        <v>113.57414615384614</v>
      </c>
      <c r="PC145" s="41">
        <v>184</v>
      </c>
      <c r="PD145" s="41">
        <f t="shared" si="169"/>
        <v>70.425853846153856</v>
      </c>
      <c r="PE145" s="41">
        <v>0.3620109589041095</v>
      </c>
      <c r="PF145" s="41">
        <v>0.12153150684931507</v>
      </c>
      <c r="PG145" s="41">
        <v>5.601506849315066E-2</v>
      </c>
      <c r="PH145" s="41">
        <v>0.31967808219178073</v>
      </c>
      <c r="PI145" s="41">
        <v>6.495068493150688E-2</v>
      </c>
      <c r="PJ145" s="41">
        <v>5.5458904109589049E-2</v>
      </c>
      <c r="PK145" s="41">
        <v>0.69504546575342441</v>
      </c>
      <c r="PL145" s="41">
        <v>0.66180727397260253</v>
      </c>
      <c r="PM145" s="41">
        <v>0.73152567123287682</v>
      </c>
      <c r="PN145" s="41">
        <v>0.70165847945205484</v>
      </c>
      <c r="PO145" s="41">
        <v>0.30332846575342487</v>
      </c>
      <c r="PP145" s="41">
        <v>0.37011519178082186</v>
      </c>
      <c r="PQ145" s="41">
        <v>0.49685526027397253</v>
      </c>
      <c r="PR145" s="41">
        <v>0.73384632876712341</v>
      </c>
      <c r="PS145" s="41">
        <v>0.70402912328767131</v>
      </c>
      <c r="PT145" s="41">
        <v>9.4917808219178099E-3</v>
      </c>
      <c r="PU145" s="41">
        <v>4.6050047671232868</v>
      </c>
      <c r="PV145" s="41">
        <v>3.9477833287671231</v>
      </c>
      <c r="PW145" s="41">
        <v>0.67976394520547967</v>
      </c>
      <c r="PX145" s="41">
        <v>0.71520649315068519</v>
      </c>
      <c r="PY145" s="41">
        <v>0.78582647945205464</v>
      </c>
      <c r="PZ145" s="41">
        <v>0.80947210958904126</v>
      </c>
      <c r="QA145" s="41">
        <v>24.562876712328734</v>
      </c>
      <c r="QB145" s="41">
        <v>24.824520547945205</v>
      </c>
      <c r="QC145" s="41">
        <v>24.699178082191782</v>
      </c>
      <c r="QD145" s="41">
        <v>24.141643835616442</v>
      </c>
      <c r="QE145" s="41">
        <f t="shared" si="170"/>
        <v>0.13630136986304819</v>
      </c>
      <c r="QF145" s="41">
        <v>63.943424657534258</v>
      </c>
      <c r="QG145" s="41">
        <f t="shared" si="171"/>
        <v>162.41629863013702</v>
      </c>
      <c r="QH145" s="41">
        <v>185</v>
      </c>
      <c r="QI145" s="41">
        <f t="shared" si="172"/>
        <v>22.583701369862979</v>
      </c>
      <c r="QJ145" s="41">
        <v>0.32122592592592591</v>
      </c>
      <c r="QK145" s="41">
        <v>0.15848148148148147</v>
      </c>
      <c r="QL145" s="41">
        <v>6.6577777777777777E-2</v>
      </c>
      <c r="QM145" s="41">
        <v>0.22751481481481475</v>
      </c>
      <c r="QN145" s="41">
        <v>6.8859259259259273E-2</v>
      </c>
      <c r="QO145" s="41">
        <v>6.2648148148148147E-2</v>
      </c>
      <c r="QP145" s="41">
        <v>0.64604944444444434</v>
      </c>
      <c r="QQ145" s="41">
        <v>0.53477570370370353</v>
      </c>
      <c r="QR145" s="41">
        <v>0.65591651851851862</v>
      </c>
      <c r="QS145" s="41">
        <v>0.54657040740740737</v>
      </c>
      <c r="QT145" s="41">
        <v>0.39407188888888883</v>
      </c>
      <c r="QU145" s="41">
        <v>0.40870374074074073</v>
      </c>
      <c r="QV145" s="41">
        <v>0.33887925925925932</v>
      </c>
      <c r="QW145" s="41">
        <v>0.67292011111111105</v>
      </c>
      <c r="QX145" s="41">
        <v>0.56751122222222228</v>
      </c>
      <c r="QY145" s="41">
        <v>6.21111111111111E-3</v>
      </c>
      <c r="QZ145" s="41">
        <v>3.6998687407407407</v>
      </c>
      <c r="RA145" s="41">
        <v>2.3272897777777781</v>
      </c>
      <c r="RB145" s="41">
        <v>0.51639262962962973</v>
      </c>
      <c r="RC145" s="41">
        <v>0.52402177777777781</v>
      </c>
      <c r="RD145" s="41">
        <v>0.63794955555555566</v>
      </c>
      <c r="RE145" s="41">
        <v>0.64362651851851849</v>
      </c>
      <c r="RF145" s="41">
        <v>24.187777777777782</v>
      </c>
      <c r="RG145" s="41">
        <v>26.897037037037038</v>
      </c>
      <c r="RH145" s="41">
        <v>27.204074074074079</v>
      </c>
      <c r="RI145" s="41">
        <v>26.214814814814808</v>
      </c>
      <c r="RJ145" s="41">
        <f t="shared" si="173"/>
        <v>3.0162962962962965</v>
      </c>
      <c r="RK145" s="41">
        <v>62.644444444444467</v>
      </c>
      <c r="RL145" s="41">
        <f t="shared" si="174"/>
        <v>159.11688888888895</v>
      </c>
      <c r="RM145" s="41">
        <v>197</v>
      </c>
      <c r="RN145" s="41">
        <f t="shared" si="175"/>
        <v>37.883111111111049</v>
      </c>
      <c r="RO145" s="41">
        <v>0.28626071428571426</v>
      </c>
      <c r="RP145" s="41">
        <v>0.12600714285714285</v>
      </c>
      <c r="RQ145" s="41">
        <v>7.4796428571428583E-2</v>
      </c>
      <c r="RR145" s="41">
        <v>0.20326785714285717</v>
      </c>
      <c r="RS145" s="41">
        <v>7.9585714285714274E-2</v>
      </c>
      <c r="RT145" s="41">
        <v>6.2592857142857145E-2</v>
      </c>
      <c r="RU145" s="41">
        <v>0.56308967857142855</v>
      </c>
      <c r="RV145" s="41">
        <v>0.43655446428571432</v>
      </c>
      <c r="RW145" s="41">
        <v>0.58383192857142852</v>
      </c>
      <c r="RX145" s="41">
        <v>0.46156414285714281</v>
      </c>
      <c r="RY145" s="41">
        <v>0.22635646428571429</v>
      </c>
      <c r="RZ145" s="41">
        <v>0.25659542857142859</v>
      </c>
      <c r="SA145" s="41">
        <v>0.38761810714285716</v>
      </c>
      <c r="SB145" s="41">
        <v>0.6393779285714285</v>
      </c>
      <c r="SC145" s="41">
        <v>0.52829625000000002</v>
      </c>
      <c r="SD145" s="41">
        <v>1.6992857142857143E-2</v>
      </c>
      <c r="SE145" s="41">
        <v>2.6413738571428569</v>
      </c>
      <c r="SF145" s="41">
        <v>1.5831183214285713</v>
      </c>
      <c r="SG145" s="41">
        <v>0.66955732142857138</v>
      </c>
      <c r="SH145" s="41">
        <v>0.68936085714285711</v>
      </c>
      <c r="SI145" s="41">
        <v>0.76145332142857125</v>
      </c>
      <c r="SJ145" s="41">
        <v>0.77576717857142852</v>
      </c>
      <c r="SK145" s="41">
        <v>30.4925</v>
      </c>
      <c r="SL145" s="41">
        <v>32.091428571428573</v>
      </c>
      <c r="SM145" s="41">
        <v>32.101428571428571</v>
      </c>
      <c r="SN145" s="41">
        <v>31.877500000000001</v>
      </c>
      <c r="SO145" s="41">
        <f t="shared" si="176"/>
        <v>1.6089285714285708</v>
      </c>
      <c r="SP145" s="42">
        <v>62.465357142857144</v>
      </c>
      <c r="SQ145" s="42">
        <f t="shared" si="177"/>
        <v>158.66200714285714</v>
      </c>
      <c r="SR145" s="42">
        <v>202.5</v>
      </c>
      <c r="SS145" s="42">
        <f t="shared" si="178"/>
        <v>43.837992857142865</v>
      </c>
      <c r="ST145" s="41">
        <v>0.23384354838709678</v>
      </c>
      <c r="SU145" s="41">
        <v>0.13061129032258065</v>
      </c>
      <c r="SV145" s="41">
        <v>0.11724999999999999</v>
      </c>
      <c r="SW145" s="41">
        <v>0.17200483870967739</v>
      </c>
      <c r="SX145" s="41">
        <v>0.10048064516129034</v>
      </c>
      <c r="SY145" s="41">
        <v>7.0514516129032243E-2</v>
      </c>
      <c r="SZ145" s="41">
        <v>0.39704659677419357</v>
      </c>
      <c r="TA145" s="41">
        <v>0.26183111290322592</v>
      </c>
      <c r="TB145" s="41">
        <v>0.33086808064516127</v>
      </c>
      <c r="TC145" s="41">
        <v>0.18946929032258064</v>
      </c>
      <c r="TD145" s="41">
        <v>0.12998261290322577</v>
      </c>
      <c r="TE145" s="41">
        <v>5.4758887096774199E-2</v>
      </c>
      <c r="TF145" s="41">
        <v>0.28203056451612907</v>
      </c>
      <c r="TG145" s="41">
        <v>0.53507674193548393</v>
      </c>
      <c r="TH145" s="41">
        <v>0.41776743548387085</v>
      </c>
      <c r="TI145" s="41">
        <v>2.9966129032258076E-2</v>
      </c>
      <c r="TJ145" s="41">
        <v>1.336027112903226</v>
      </c>
      <c r="TK145" s="41">
        <v>0.71717209677419347</v>
      </c>
      <c r="TL145" s="41">
        <v>0.86726679032258047</v>
      </c>
      <c r="TM145" s="41">
        <v>0.71028785483870949</v>
      </c>
      <c r="TN145" s="41">
        <v>0.89570761290322587</v>
      </c>
      <c r="TO145" s="41">
        <v>0.77285580645161323</v>
      </c>
      <c r="TP145" s="41">
        <v>32.299838709677402</v>
      </c>
      <c r="TQ145" s="41">
        <v>37.086129032258086</v>
      </c>
      <c r="TR145" s="41">
        <v>37.641129032258064</v>
      </c>
      <c r="TS145" s="41">
        <v>36.660645161290326</v>
      </c>
      <c r="TT145" s="41">
        <f t="shared" si="127"/>
        <v>5.3412903225806616</v>
      </c>
      <c r="TU145" s="41">
        <v>73.610645161290293</v>
      </c>
      <c r="TV145" s="41">
        <f t="shared" si="128"/>
        <v>186.97103870967734</v>
      </c>
      <c r="TW145" s="41">
        <v>207</v>
      </c>
      <c r="TX145" s="41">
        <f t="shared" si="129"/>
        <v>20.028961290322655</v>
      </c>
      <c r="TY145" s="41">
        <v>0.23152272727272721</v>
      </c>
      <c r="TZ145" s="41">
        <v>0.12875909090909093</v>
      </c>
      <c r="UA145" s="41">
        <v>0.12635454545454544</v>
      </c>
      <c r="UB145" s="41">
        <v>0.16600000000000004</v>
      </c>
      <c r="UC145" s="41">
        <v>0.1059318181818182</v>
      </c>
      <c r="UD145" s="41">
        <v>7.2300000000000003E-2</v>
      </c>
      <c r="UE145" s="41">
        <v>0.37092059090909085</v>
      </c>
      <c r="UF145" s="41">
        <v>0.22023972727272731</v>
      </c>
      <c r="UG145" s="41">
        <v>0.29307227272727271</v>
      </c>
      <c r="UH145" s="41">
        <v>0.13550209090909091</v>
      </c>
      <c r="UI145" s="41">
        <v>9.68822272727273E-2</v>
      </c>
      <c r="UJ145" s="41">
        <v>9.801727272727271E-3</v>
      </c>
      <c r="UK145" s="41">
        <v>0.2841838181818182</v>
      </c>
      <c r="UL145" s="41">
        <v>0.52313731818181808</v>
      </c>
      <c r="UM145" s="41">
        <v>0.39293981818181822</v>
      </c>
      <c r="UN145" s="41">
        <v>3.3631818181818179E-2</v>
      </c>
      <c r="UO145" s="41">
        <v>1.1893490909090909</v>
      </c>
      <c r="UP145" s="41">
        <v>0.5687325909090909</v>
      </c>
      <c r="UQ145" s="41">
        <v>0.97685759090909119</v>
      </c>
      <c r="UR145" s="41">
        <v>0.76372377272727265</v>
      </c>
      <c r="US145" s="41">
        <v>0.98108995454545467</v>
      </c>
      <c r="UT145" s="41">
        <v>0.81407986363636342</v>
      </c>
      <c r="UU145" s="41">
        <v>31.26409090909091</v>
      </c>
      <c r="UV145" s="41">
        <v>33.80454545454544</v>
      </c>
      <c r="UW145" s="41">
        <v>33.913636363636357</v>
      </c>
      <c r="UX145" s="41">
        <v>33.299999999999997</v>
      </c>
      <c r="UY145" s="41">
        <f t="shared" si="179"/>
        <v>2.6495454545454464</v>
      </c>
      <c r="UZ145" s="42">
        <v>75.981818181818184</v>
      </c>
      <c r="VA145" s="42">
        <f t="shared" si="180"/>
        <v>192.9938181818182</v>
      </c>
      <c r="VB145" s="42">
        <v>206</v>
      </c>
      <c r="VC145" s="42">
        <f t="shared" si="181"/>
        <v>13.006181818181801</v>
      </c>
      <c r="VD145" s="41">
        <f t="shared" si="134"/>
        <v>24.643944677858286</v>
      </c>
      <c r="VE145" s="41">
        <f t="shared" si="135"/>
        <v>24.776115784393546</v>
      </c>
      <c r="VF145" s="41">
        <f t="shared" si="130"/>
        <v>6.1041586021364642</v>
      </c>
    </row>
    <row r="146" spans="1:578" x14ac:dyDescent="0.25">
      <c r="A146" s="4">
        <v>3</v>
      </c>
      <c r="B146" s="4">
        <v>15</v>
      </c>
      <c r="C146" s="28">
        <v>1505</v>
      </c>
      <c r="D146" s="42">
        <v>-9999</v>
      </c>
      <c r="E146" s="42">
        <v>-9999</v>
      </c>
      <c r="F146" s="4">
        <v>5</v>
      </c>
      <c r="G146" s="4">
        <v>48.8</v>
      </c>
      <c r="H146" s="40">
        <v>313.84620253164553</v>
      </c>
      <c r="I146" s="40">
        <f t="shared" si="136"/>
        <v>362.64620253164554</v>
      </c>
      <c r="J146" s="41">
        <f t="shared" si="137"/>
        <v>0.75004385218540959</v>
      </c>
      <c r="K146" s="4" t="s">
        <v>9</v>
      </c>
      <c r="L146" s="42">
        <v>225</v>
      </c>
      <c r="M146" s="42">
        <f t="shared" si="131"/>
        <v>252.00000000000003</v>
      </c>
      <c r="N146" s="42">
        <v>-9999</v>
      </c>
      <c r="O146" s="42">
        <v>-9999</v>
      </c>
      <c r="P146" s="42">
        <v>-9999</v>
      </c>
      <c r="Q146" s="42">
        <v>-9999</v>
      </c>
      <c r="R146" s="42">
        <v>-9999</v>
      </c>
      <c r="S146" s="42">
        <v>-9999</v>
      </c>
      <c r="T146" s="42">
        <v>-9999</v>
      </c>
      <c r="U146" s="42">
        <v>-9999</v>
      </c>
      <c r="V146" s="42">
        <v>-9999</v>
      </c>
      <c r="W146" s="42">
        <v>-9999</v>
      </c>
      <c r="X146" s="42">
        <v>-9999</v>
      </c>
      <c r="Y146" s="42">
        <v>-9999</v>
      </c>
      <c r="Z146" s="42">
        <v>-9999</v>
      </c>
      <c r="AA146" s="42">
        <v>-9999</v>
      </c>
      <c r="AB146" s="42">
        <v>-9999</v>
      </c>
      <c r="AC146" s="42">
        <v>-9999</v>
      </c>
      <c r="AD146" s="42">
        <v>-9999</v>
      </c>
      <c r="AE146" s="42">
        <v>-9999</v>
      </c>
      <c r="AF146" s="57">
        <v>-9999</v>
      </c>
      <c r="AG146" s="42">
        <v>-9999</v>
      </c>
      <c r="AH146" s="42">
        <v>-9999</v>
      </c>
      <c r="AI146" s="42">
        <v>-9999</v>
      </c>
      <c r="AJ146" s="42">
        <v>-9999</v>
      </c>
      <c r="AK146" s="42">
        <v>-9999</v>
      </c>
      <c r="AL146" s="42">
        <v>-9999</v>
      </c>
      <c r="AM146" s="42">
        <v>-9999</v>
      </c>
      <c r="AN146" s="42">
        <v>-9999</v>
      </c>
      <c r="AO146" s="42">
        <v>-9999</v>
      </c>
      <c r="AP146" s="42">
        <v>-9999</v>
      </c>
      <c r="AQ146" s="42">
        <v>-9999</v>
      </c>
      <c r="AR146" s="42">
        <v>-9999</v>
      </c>
      <c r="AS146" s="42">
        <v>-9999</v>
      </c>
      <c r="AT146" s="42">
        <v>-9999</v>
      </c>
      <c r="AU146" s="42">
        <v>-9999</v>
      </c>
      <c r="AV146" s="42">
        <v>-9999</v>
      </c>
      <c r="AW146" s="42">
        <v>-9999</v>
      </c>
      <c r="AX146" s="42">
        <v>-9999</v>
      </c>
      <c r="AY146" s="42">
        <v>-9999</v>
      </c>
      <c r="AZ146" s="42">
        <v>-9999</v>
      </c>
      <c r="BA146" s="42">
        <v>-9999</v>
      </c>
      <c r="BB146" s="42">
        <v>-9999</v>
      </c>
      <c r="BC146" s="42">
        <v>-9999</v>
      </c>
      <c r="BD146" s="42">
        <v>-9999</v>
      </c>
      <c r="BE146" s="42">
        <v>-9999</v>
      </c>
      <c r="BF146" s="42">
        <v>-9999</v>
      </c>
      <c r="BG146" s="42">
        <v>-9999</v>
      </c>
      <c r="BH146" s="42">
        <v>-9999</v>
      </c>
      <c r="BI146" s="42">
        <v>-9999</v>
      </c>
      <c r="BJ146" s="42">
        <v>-9999</v>
      </c>
      <c r="BK146" s="42">
        <v>-9999</v>
      </c>
      <c r="BL146" s="42">
        <v>-9999</v>
      </c>
      <c r="BM146" s="42">
        <v>-9999</v>
      </c>
      <c r="BN146" s="42">
        <v>-9999</v>
      </c>
      <c r="BO146" s="42">
        <v>-9999</v>
      </c>
      <c r="BP146" s="42">
        <v>-9999</v>
      </c>
      <c r="BQ146" s="42">
        <v>-9999</v>
      </c>
      <c r="BR146" s="42">
        <v>-9999</v>
      </c>
      <c r="BS146" s="42">
        <v>-9999</v>
      </c>
      <c r="BT146" s="42">
        <v>-9999</v>
      </c>
      <c r="BU146" s="42">
        <v>-9999</v>
      </c>
      <c r="BV146" s="42">
        <v>-9999</v>
      </c>
      <c r="BW146" s="42">
        <v>-9999</v>
      </c>
      <c r="BX146" s="42">
        <v>-9999</v>
      </c>
      <c r="BY146" s="42">
        <v>-9999</v>
      </c>
      <c r="BZ146" s="42">
        <v>-9999</v>
      </c>
      <c r="CA146" s="42">
        <v>-9999</v>
      </c>
      <c r="CB146" s="42">
        <v>-9999</v>
      </c>
      <c r="CC146" s="42">
        <v>-9999</v>
      </c>
      <c r="CD146" s="8">
        <v>7.44</v>
      </c>
      <c r="CE146" s="25">
        <f t="shared" si="132"/>
        <v>496.00000000000006</v>
      </c>
      <c r="CF146" s="4">
        <v>3.49</v>
      </c>
      <c r="CG146" s="41">
        <f t="shared" si="121"/>
        <v>17.310400000000001</v>
      </c>
      <c r="CH146" s="37">
        <v>30.4</v>
      </c>
      <c r="CI146" s="25">
        <f>(CH146/1000)*(10000/(0.5*2*0.15))</f>
        <v>2026.6666666666667</v>
      </c>
      <c r="CJ146" s="43">
        <v>3.45</v>
      </c>
      <c r="CK146" s="41">
        <f>CI146*CJ146/100</f>
        <v>69.920000000000016</v>
      </c>
      <c r="CL146" s="38">
        <v>107.17</v>
      </c>
      <c r="CM146" s="25">
        <f>(CL146/1000)*(10000/(0.5*2*0.15))</f>
        <v>7144.666666666667</v>
      </c>
      <c r="CN146" s="43">
        <v>2.0499999999999998</v>
      </c>
      <c r="CO146" s="41">
        <f>CM146*CN146/100</f>
        <v>146.46566666666666</v>
      </c>
      <c r="CP146" s="38">
        <v>159.53</v>
      </c>
      <c r="CQ146" s="25">
        <f>(CP146/1000)*(10000/(0.5*2*0.15))</f>
        <v>10635.333333333334</v>
      </c>
      <c r="CR146" s="43">
        <v>1.22</v>
      </c>
      <c r="CS146" s="41">
        <f>CQ146*CR146/100</f>
        <v>129.75106666666667</v>
      </c>
      <c r="CT146" s="8">
        <v>1659.25</v>
      </c>
      <c r="CU146" s="8">
        <v>4.4478527607361897</v>
      </c>
      <c r="CV146" s="8">
        <v>5.0472975</v>
      </c>
      <c r="CW146" s="8">
        <v>3287.402813089579</v>
      </c>
      <c r="CX146" s="25">
        <f t="shared" si="182"/>
        <v>3287.402813089579</v>
      </c>
      <c r="CY146" s="25">
        <f t="shared" si="138"/>
        <v>3607.0652173913045</v>
      </c>
      <c r="CZ146" s="25">
        <f>CX146/(CQ146)</f>
        <v>0.30910200085465855</v>
      </c>
      <c r="DA146" s="43">
        <v>3.06</v>
      </c>
      <c r="DB146" s="41">
        <f t="shared" si="139"/>
        <v>100.59452608054113</v>
      </c>
      <c r="DC146" s="41">
        <v>61</v>
      </c>
      <c r="DD146" s="41">
        <v>1291</v>
      </c>
      <c r="DE146" s="41">
        <f t="shared" si="133"/>
        <v>47.250193648334623</v>
      </c>
      <c r="DF146" s="41">
        <v>0</v>
      </c>
      <c r="DG146" s="41">
        <v>0.78872051282051281</v>
      </c>
      <c r="DH146" s="41">
        <v>0.57923333333333338</v>
      </c>
      <c r="DI146" s="41">
        <v>0.49804358974358987</v>
      </c>
      <c r="DJ146" s="41">
        <v>0.75122820512820498</v>
      </c>
      <c r="DK146" s="41">
        <v>0.5059358974358974</v>
      </c>
      <c r="DL146" s="41">
        <v>0.31569743589743582</v>
      </c>
      <c r="DM146" s="41">
        <v>0.21839451282051278</v>
      </c>
      <c r="DN146" s="41">
        <v>0.19523156410256406</v>
      </c>
      <c r="DO146" s="41">
        <v>0.225680641025641</v>
      </c>
      <c r="DP146" s="41">
        <v>0.20260523076923079</v>
      </c>
      <c r="DQ146" s="41">
        <v>6.7812025641025633E-2</v>
      </c>
      <c r="DR146" s="41">
        <v>7.5471435897435879E-2</v>
      </c>
      <c r="DS146" s="41">
        <v>0.15280112820512817</v>
      </c>
      <c r="DT146" s="41">
        <v>0.42806146153846153</v>
      </c>
      <c r="DU146" s="41">
        <v>0.40812666666666669</v>
      </c>
      <c r="DV146" s="41">
        <v>0.19023846153846155</v>
      </c>
      <c r="DW146" s="41">
        <v>0.55967492307692301</v>
      </c>
      <c r="DX146" s="41">
        <v>0.48566846153846133</v>
      </c>
      <c r="DY146" s="41">
        <v>0.67533502564102565</v>
      </c>
      <c r="DZ146" s="41">
        <v>0.69923766666666654</v>
      </c>
      <c r="EA146" s="41">
        <v>0.71748402564102576</v>
      </c>
      <c r="EB146" s="41">
        <v>0.73789579487179502</v>
      </c>
      <c r="EC146" s="41">
        <v>21.393846153846141</v>
      </c>
      <c r="ED146" s="41">
        <v>23.064102564102566</v>
      </c>
      <c r="EE146" s="41">
        <v>24.09743589743589</v>
      </c>
      <c r="EF146" s="41">
        <v>25.568974358974355</v>
      </c>
      <c r="EG146" s="41">
        <f t="shared" si="140"/>
        <v>2.7035897435897489</v>
      </c>
      <c r="EH146" s="41">
        <v>37.533589743589744</v>
      </c>
      <c r="EI146" s="42">
        <f t="shared" si="141"/>
        <v>95.335317948717943</v>
      </c>
      <c r="EJ146" s="4">
        <v>105</v>
      </c>
      <c r="EK146" s="40">
        <f t="shared" si="142"/>
        <v>9.6646820512820568</v>
      </c>
      <c r="EL146" s="41">
        <v>0.7224883720930233</v>
      </c>
      <c r="EM146" s="41">
        <v>0.51685348837209277</v>
      </c>
      <c r="EN146" s="41">
        <v>0.42750930232558149</v>
      </c>
      <c r="EO146" s="41">
        <v>0.68411162790697666</v>
      </c>
      <c r="EP146" s="41">
        <v>0.43954418604651174</v>
      </c>
      <c r="EQ146" s="41">
        <v>0.27268604651162787</v>
      </c>
      <c r="ER146" s="41">
        <v>0.24361572093023248</v>
      </c>
      <c r="ES146" s="41">
        <v>0.21771451162790695</v>
      </c>
      <c r="ET146" s="41">
        <v>0.25666572093023271</v>
      </c>
      <c r="EU146" s="41">
        <v>0.23095944186046505</v>
      </c>
      <c r="EV146" s="41">
        <v>8.0835651162790692E-2</v>
      </c>
      <c r="EW146" s="41">
        <v>9.4695325581395359E-2</v>
      </c>
      <c r="EX146" s="41">
        <v>0.16603399999999999</v>
      </c>
      <c r="EY146" s="41">
        <v>0.45220595348837206</v>
      </c>
      <c r="EZ146" s="41">
        <v>0.43021234883720932</v>
      </c>
      <c r="FA146" s="41">
        <v>0.16685813953488374</v>
      </c>
      <c r="FB146" s="41">
        <v>0.64503844186046533</v>
      </c>
      <c r="FC146" s="41">
        <v>0.55739841860465111</v>
      </c>
      <c r="FD146" s="41">
        <v>0.6467925348837209</v>
      </c>
      <c r="FE146" s="41">
        <v>0.68197446511627902</v>
      </c>
      <c r="FF146" s="41">
        <v>0.6966112325581395</v>
      </c>
      <c r="FG146" s="41">
        <v>0.72656555813953516</v>
      </c>
      <c r="FH146" s="41">
        <v>20.202093023255816</v>
      </c>
      <c r="FI146" s="41">
        <v>25.611627906976743</v>
      </c>
      <c r="FJ146" s="41">
        <v>22.575116279069768</v>
      </c>
      <c r="FK146" s="41">
        <v>23.559302325581395</v>
      </c>
      <c r="FL146" s="41">
        <f t="shared" si="143"/>
        <v>2.3730232558139512</v>
      </c>
      <c r="FM146" s="41">
        <v>39.77744186046511</v>
      </c>
      <c r="FN146" s="40">
        <f t="shared" si="144"/>
        <v>101.03470232558138</v>
      </c>
      <c r="FO146" s="4">
        <v>105</v>
      </c>
      <c r="FP146" s="40">
        <f t="shared" si="145"/>
        <v>3.9652976744186219</v>
      </c>
      <c r="FQ146" s="41">
        <v>0.73349178082191779</v>
      </c>
      <c r="FR146" s="41">
        <v>0.52866027397260262</v>
      </c>
      <c r="FS146" s="41">
        <v>0.41634109589041096</v>
      </c>
      <c r="FT146" s="41">
        <v>0.70223835616438357</v>
      </c>
      <c r="FU146" s="41">
        <v>0.42893013698630134</v>
      </c>
      <c r="FV146" s="41">
        <v>0.27870684931506851</v>
      </c>
      <c r="FW146" s="41">
        <v>0.2626698630136986</v>
      </c>
      <c r="FX146" s="41">
        <v>0.24235501369863013</v>
      </c>
      <c r="FY146" s="41">
        <v>0.27632913698630129</v>
      </c>
      <c r="FZ146" s="41">
        <v>0.25616979452054789</v>
      </c>
      <c r="GA146" s="41">
        <v>0.10494516438356166</v>
      </c>
      <c r="GB146" s="41">
        <v>0.11940278082191783</v>
      </c>
      <c r="GC146" s="41">
        <v>0.16232519178082186</v>
      </c>
      <c r="GD146" s="41">
        <v>0.44943582191780823</v>
      </c>
      <c r="GE146" s="41">
        <v>0.43196030136986308</v>
      </c>
      <c r="GF146" s="41">
        <v>0.15022328767123291</v>
      </c>
      <c r="GG146" s="41">
        <v>0.71630165753424657</v>
      </c>
      <c r="GH146" s="41">
        <v>0.64325473972602731</v>
      </c>
      <c r="GI146" s="41">
        <v>0.5886465890410959</v>
      </c>
      <c r="GJ146" s="41">
        <v>0.6196192465753424</v>
      </c>
      <c r="GK146" s="41">
        <v>0.64545658904109593</v>
      </c>
      <c r="GL146" s="41">
        <v>0.6724070000000002</v>
      </c>
      <c r="GM146" s="41">
        <v>20.404520547945225</v>
      </c>
      <c r="GN146" s="41">
        <v>24.067123287671226</v>
      </c>
      <c r="GO146" s="41">
        <v>25.022876712328767</v>
      </c>
      <c r="GP146" s="41">
        <v>25.906164383561649</v>
      </c>
      <c r="GQ146" s="41">
        <f t="shared" si="146"/>
        <v>4.6183561643835418</v>
      </c>
      <c r="GR146" s="40">
        <v>39.782465753424667</v>
      </c>
      <c r="GS146" s="40">
        <f t="shared" si="147"/>
        <v>101.04746301369866</v>
      </c>
      <c r="GT146" s="4">
        <v>104</v>
      </c>
      <c r="GU146" s="41">
        <f t="shared" si="148"/>
        <v>2.9525369863013395</v>
      </c>
      <c r="GV146" s="41">
        <v>0.75855882352941162</v>
      </c>
      <c r="GW146" s="41">
        <v>0.52208088235294103</v>
      </c>
      <c r="GX146" s="41">
        <v>0.37408676470588242</v>
      </c>
      <c r="GY146" s="41">
        <v>0.72377058823529394</v>
      </c>
      <c r="GZ146" s="41">
        <v>0.40058970588235288</v>
      </c>
      <c r="HA146" s="41">
        <v>0.2640485294117646</v>
      </c>
      <c r="HB146" s="41">
        <v>0.30945029411764713</v>
      </c>
      <c r="HC146" s="41">
        <v>0.28818011764705898</v>
      </c>
      <c r="HD146" s="41">
        <v>0.34042373529411774</v>
      </c>
      <c r="HE146" s="41">
        <v>0.31955545588235296</v>
      </c>
      <c r="HF146" s="41">
        <v>0.13279997058823534</v>
      </c>
      <c r="HG146" s="41">
        <v>0.1665542647058823</v>
      </c>
      <c r="HH146" s="41">
        <v>0.18459729411764708</v>
      </c>
      <c r="HI146" s="41">
        <v>0.48366613235294126</v>
      </c>
      <c r="HJ146" s="41">
        <v>0.46550585294117641</v>
      </c>
      <c r="HK146" s="41">
        <v>0.13654117647058822</v>
      </c>
      <c r="HL146" s="41">
        <v>0.90570660294117689</v>
      </c>
      <c r="HM146" s="41">
        <v>0.81814238235294134</v>
      </c>
      <c r="HN146" s="41">
        <v>0.54629027941176467</v>
      </c>
      <c r="HO146" s="41">
        <v>0.60111451470588217</v>
      </c>
      <c r="HP146" s="41">
        <v>0.61659573529411782</v>
      </c>
      <c r="HQ146" s="41">
        <v>0.66324404411764692</v>
      </c>
      <c r="HR146" s="41">
        <v>14.833823529411751</v>
      </c>
      <c r="HS146" s="41">
        <v>19.478970588235292</v>
      </c>
      <c r="HT146" s="41">
        <v>19.992058823529408</v>
      </c>
      <c r="HU146" s="41">
        <v>20.742205882352945</v>
      </c>
      <c r="HV146" s="41">
        <f t="shared" si="149"/>
        <v>5.1582352941176577</v>
      </c>
      <c r="HW146" s="41">
        <v>39.315294117647049</v>
      </c>
      <c r="HX146" s="41">
        <f t="shared" si="150"/>
        <v>99.860847058823509</v>
      </c>
      <c r="HY146" s="4">
        <v>106</v>
      </c>
      <c r="HZ146" s="40">
        <f t="shared" si="151"/>
        <v>6.1391529411764907</v>
      </c>
      <c r="IA146" s="41">
        <v>0.71669298245614033</v>
      </c>
      <c r="IB146" s="41">
        <v>0.44106140350877199</v>
      </c>
      <c r="IC146" s="41">
        <v>0.28188070175438595</v>
      </c>
      <c r="ID146" s="41">
        <v>0.66030000000000011</v>
      </c>
      <c r="IE146" s="41">
        <v>0.31345263157894726</v>
      </c>
      <c r="IF146" s="41">
        <v>0.20745964912280707</v>
      </c>
      <c r="IG146" s="41">
        <v>0.39267803508771931</v>
      </c>
      <c r="IH146" s="41">
        <v>0.35774140350877187</v>
      </c>
      <c r="II146" s="41">
        <v>0.43793921052631585</v>
      </c>
      <c r="IJ146" s="41">
        <v>0.40436136842105258</v>
      </c>
      <c r="IK146" s="41">
        <v>0.1711905614035088</v>
      </c>
      <c r="IL146" s="41">
        <v>0.22401540350877186</v>
      </c>
      <c r="IM146" s="41">
        <v>0.23820550877192984</v>
      </c>
      <c r="IN146" s="41">
        <v>0.5516576491228069</v>
      </c>
      <c r="IO146" s="41">
        <v>0.52257640350877199</v>
      </c>
      <c r="IP146" s="41">
        <v>0.10599298245614035</v>
      </c>
      <c r="IQ146" s="41">
        <v>1.3152062807017544</v>
      </c>
      <c r="IR146" s="41">
        <v>1.1313282456140348</v>
      </c>
      <c r="IS146" s="41">
        <v>0.54923431578947379</v>
      </c>
      <c r="IT146" s="41">
        <v>0.61410547368421053</v>
      </c>
      <c r="IU146" s="41">
        <v>0.63583894736842106</v>
      </c>
      <c r="IV146" s="41">
        <v>0.68820308771929795</v>
      </c>
      <c r="IW146" s="41">
        <v>20.248421052631581</v>
      </c>
      <c r="IX146" s="41">
        <v>21.462982456140345</v>
      </c>
      <c r="IY146" s="41">
        <v>22.043333333333333</v>
      </c>
      <c r="IZ146" s="41">
        <v>22.730877192982447</v>
      </c>
      <c r="JA146" s="41">
        <f t="shared" si="152"/>
        <v>1.7949122807017517</v>
      </c>
      <c r="JB146" s="41">
        <v>41.875263157894729</v>
      </c>
      <c r="JC146" s="41">
        <f t="shared" si="153"/>
        <v>106.36316842105261</v>
      </c>
      <c r="JD146" s="41">
        <v>112</v>
      </c>
      <c r="JE146" s="41">
        <f t="shared" si="154"/>
        <v>5.636831578947394</v>
      </c>
      <c r="JF146" s="41">
        <v>0.66531999999999991</v>
      </c>
      <c r="JG146" s="41">
        <v>0.36835799999999996</v>
      </c>
      <c r="JH146" s="41">
        <v>0.19899800000000004</v>
      </c>
      <c r="JI146" s="41">
        <v>0.60958599999999985</v>
      </c>
      <c r="JJ146" s="41">
        <v>0.24377200000000004</v>
      </c>
      <c r="JK146" s="41">
        <v>0.16093999999999997</v>
      </c>
      <c r="JL146" s="41">
        <v>0.46552638000000007</v>
      </c>
      <c r="JM146" s="41">
        <v>0.4309497599999999</v>
      </c>
      <c r="JN146" s="41">
        <v>0.54238809999999993</v>
      </c>
      <c r="JO146" s="41">
        <v>0.51101717999999996</v>
      </c>
      <c r="JP146" s="41">
        <v>0.20682363999999998</v>
      </c>
      <c r="JQ146" s="41">
        <v>0.30359244000000002</v>
      </c>
      <c r="JR146" s="41">
        <v>0.28774437999999997</v>
      </c>
      <c r="JS146" s="41">
        <v>0.61130059999999997</v>
      </c>
      <c r="JT146" s="41">
        <v>0.58326838000000014</v>
      </c>
      <c r="JU146" s="41">
        <v>8.2832000000000003E-2</v>
      </c>
      <c r="JV146" s="41">
        <v>1.7885505800000001</v>
      </c>
      <c r="JW146" s="41">
        <v>1.5530902200000003</v>
      </c>
      <c r="JX146" s="41">
        <v>0.53319987999999996</v>
      </c>
      <c r="JY146" s="41">
        <v>0.62485335999999991</v>
      </c>
      <c r="JZ146" s="41">
        <v>0.63730108000000019</v>
      </c>
      <c r="KA146" s="41">
        <v>0.70844049999999992</v>
      </c>
      <c r="KB146" s="41">
        <v>23.814000000000011</v>
      </c>
      <c r="KC146" s="41">
        <v>21.662999999999993</v>
      </c>
      <c r="KD146" s="41">
        <v>22.2166</v>
      </c>
      <c r="KE146" s="41">
        <v>22.144799999999989</v>
      </c>
      <c r="KF146" s="41">
        <f t="shared" si="155"/>
        <v>-1.597400000000011</v>
      </c>
      <c r="KG146" s="41">
        <v>43.487400000000015</v>
      </c>
      <c r="KH146" s="41">
        <f t="shared" si="156"/>
        <v>110.45799600000004</v>
      </c>
      <c r="KI146" s="41">
        <v>120</v>
      </c>
      <c r="KJ146" s="41">
        <f t="shared" si="157"/>
        <v>9.5420039999999631</v>
      </c>
      <c r="KK146" s="41">
        <v>0.41000249999999994</v>
      </c>
      <c r="KL146" s="41">
        <v>0.19540250000000003</v>
      </c>
      <c r="KM146" s="41">
        <v>8.6205000000000004E-2</v>
      </c>
      <c r="KN146" s="41">
        <v>0.37343000000000004</v>
      </c>
      <c r="KO146" s="41">
        <v>0.11396749999999993</v>
      </c>
      <c r="KP146" s="41">
        <v>7.9895000000000022E-2</v>
      </c>
      <c r="KQ146" s="41">
        <v>0.56583357499999976</v>
      </c>
      <c r="KR146" s="41">
        <v>0.53378952499999988</v>
      </c>
      <c r="KS146" s="41">
        <v>0.65547267500000006</v>
      </c>
      <c r="KT146" s="41">
        <v>0.62819995000000006</v>
      </c>
      <c r="KU146" s="41">
        <v>0.26714595000000008</v>
      </c>
      <c r="KV146" s="41">
        <v>0.39460405000000015</v>
      </c>
      <c r="KW146" s="41">
        <v>0.35449002500000015</v>
      </c>
      <c r="KX146" s="41">
        <v>0.67410410000000009</v>
      </c>
      <c r="KY146" s="41">
        <v>0.64803464999999982</v>
      </c>
      <c r="KZ146" s="41">
        <v>3.4072500000000006E-2</v>
      </c>
      <c r="LA146" s="41">
        <v>2.7012001000000003</v>
      </c>
      <c r="LB146" s="41">
        <v>2.3678981499999998</v>
      </c>
      <c r="LC146" s="41">
        <v>0.54270502499999984</v>
      </c>
      <c r="LD146" s="41">
        <v>0.63058855000000025</v>
      </c>
      <c r="LE146" s="41">
        <v>0.66181627499999995</v>
      </c>
      <c r="LF146" s="41">
        <v>0.72705947500000001</v>
      </c>
      <c r="LG146" s="41">
        <v>19.456500000000013</v>
      </c>
      <c r="LH146" s="41">
        <v>17.291499999999996</v>
      </c>
      <c r="LI146" s="41">
        <v>17.470500000000008</v>
      </c>
      <c r="LJ146" s="41">
        <v>17.140999999999998</v>
      </c>
      <c r="LK146" s="41">
        <f t="shared" si="158"/>
        <v>-1.9860000000000042</v>
      </c>
      <c r="LL146" s="41">
        <v>56.584250000000011</v>
      </c>
      <c r="LM146" s="41">
        <f t="shared" si="159"/>
        <v>143.72399500000003</v>
      </c>
      <c r="LN146" s="41">
        <v>150</v>
      </c>
      <c r="LO146" s="41">
        <f t="shared" si="160"/>
        <v>6.2760049999999694</v>
      </c>
      <c r="LP146" s="41">
        <v>0.41845499999999997</v>
      </c>
      <c r="LQ146" s="41">
        <v>0.16146750000000004</v>
      </c>
      <c r="LR146" s="41">
        <v>4.4642499999999988E-2</v>
      </c>
      <c r="LS146" s="41">
        <v>0.37468749999999995</v>
      </c>
      <c r="LT146" s="41">
        <v>6.9179999999999992E-2</v>
      </c>
      <c r="LU146" s="41">
        <v>5.525999999999999E-2</v>
      </c>
      <c r="LV146" s="41">
        <v>0.71497430000000006</v>
      </c>
      <c r="LW146" s="41">
        <v>0.68711424999999993</v>
      </c>
      <c r="LX146" s="41">
        <v>0.80777575000000001</v>
      </c>
      <c r="LY146" s="41">
        <v>0.78794562499999976</v>
      </c>
      <c r="LZ146" s="41">
        <v>0.40129099999999995</v>
      </c>
      <c r="MA146" s="41">
        <v>0.56959684999999993</v>
      </c>
      <c r="MB146" s="41">
        <v>0.44210639999999995</v>
      </c>
      <c r="MC146" s="41">
        <v>0.76635649999999989</v>
      </c>
      <c r="MD146" s="41">
        <v>0.74266624999999986</v>
      </c>
      <c r="ME146" s="41">
        <v>1.3920000000000002E-2</v>
      </c>
      <c r="MF146" s="41">
        <v>5.1568855000000005</v>
      </c>
      <c r="MG146" s="41">
        <v>4.5123726250000002</v>
      </c>
      <c r="MH146" s="41">
        <v>0.54836287500000003</v>
      </c>
      <c r="MI146" s="41">
        <v>0.61826969999999981</v>
      </c>
      <c r="MJ146" s="41">
        <v>0.68592480000000011</v>
      </c>
      <c r="MK146" s="41">
        <v>0.73477292500000013</v>
      </c>
      <c r="ML146" s="41">
        <v>21.557249999999993</v>
      </c>
      <c r="MM146" s="41">
        <v>19.261749999999999</v>
      </c>
      <c r="MN146" s="41">
        <v>19.544499999999999</v>
      </c>
      <c r="MO146" s="41">
        <v>19.762749999999997</v>
      </c>
      <c r="MP146" s="41">
        <f t="shared" si="161"/>
        <v>-2.0127499999999934</v>
      </c>
      <c r="MQ146" s="41">
        <v>67.159250000000014</v>
      </c>
      <c r="MR146" s="41">
        <f t="shared" si="162"/>
        <v>170.58449500000003</v>
      </c>
      <c r="MS146" s="41">
        <v>150</v>
      </c>
      <c r="MT146" s="41">
        <f t="shared" si="163"/>
        <v>-20.584495000000032</v>
      </c>
      <c r="MU146" s="41">
        <v>0.38334054054054062</v>
      </c>
      <c r="MV146" s="41">
        <v>0.14809189189189187</v>
      </c>
      <c r="MW146" s="41">
        <v>3.8070270270270268E-2</v>
      </c>
      <c r="MX146" s="41">
        <v>0.34088918918918926</v>
      </c>
      <c r="MY146" s="41">
        <v>6.0124324324324317E-2</v>
      </c>
      <c r="MZ146" s="41">
        <v>4.6416216216216208E-2</v>
      </c>
      <c r="NA146" s="41">
        <v>0.72807051351351348</v>
      </c>
      <c r="NB146" s="41">
        <v>0.69965783783783775</v>
      </c>
      <c r="NC146" s="41">
        <v>0.82016251351351366</v>
      </c>
      <c r="ND146" s="41">
        <v>0.80013913513513502</v>
      </c>
      <c r="NE146" s="41">
        <v>0.42426294594594594</v>
      </c>
      <c r="NF146" s="41">
        <v>0.59479870270270274</v>
      </c>
      <c r="NG146" s="41">
        <v>0.44201299999999999</v>
      </c>
      <c r="NH146" s="41">
        <v>0.78361805405405405</v>
      </c>
      <c r="NI146" s="41">
        <v>0.75995875675675717</v>
      </c>
      <c r="NJ146" s="41">
        <v>1.3708108108108108E-2</v>
      </c>
      <c r="NK146" s="41">
        <v>5.5070810810810809</v>
      </c>
      <c r="NL146" s="41">
        <v>4.7873324324324331</v>
      </c>
      <c r="NM146" s="41">
        <v>0.53995362162162164</v>
      </c>
      <c r="NN146" s="41">
        <v>0.60781908108108096</v>
      </c>
      <c r="NO146" s="41">
        <v>0.6805851891891892</v>
      </c>
      <c r="NP146" s="41">
        <v>0.72789189189189185</v>
      </c>
      <c r="NQ146" s="41">
        <v>23.388648648648648</v>
      </c>
      <c r="NR146" s="41">
        <v>20.821891891891902</v>
      </c>
      <c r="NS146" s="41">
        <v>20.725675675675667</v>
      </c>
      <c r="NT146" s="41">
        <v>21.211081081081087</v>
      </c>
      <c r="NU146" s="41">
        <f t="shared" si="164"/>
        <v>-2.6629729729729803</v>
      </c>
      <c r="NV146" s="41">
        <v>75.962162162162173</v>
      </c>
      <c r="NW146" s="41">
        <f t="shared" si="165"/>
        <v>192.94389189189192</v>
      </c>
      <c r="NX146" s="41">
        <v>174</v>
      </c>
      <c r="NY146" s="41">
        <f t="shared" si="166"/>
        <v>-18.943891891891923</v>
      </c>
      <c r="NZ146" s="41">
        <v>0.3568966666666667</v>
      </c>
      <c r="OA146" s="41">
        <v>0.13328333333333334</v>
      </c>
      <c r="OB146" s="41">
        <v>3.2399999999999998E-2</v>
      </c>
      <c r="OC146" s="41">
        <v>0.31231333333333328</v>
      </c>
      <c r="OD146" s="41">
        <v>5.0956666666666671E-2</v>
      </c>
      <c r="OE146" s="41">
        <v>4.2000000000000003E-2</v>
      </c>
      <c r="OF146" s="41">
        <v>0.74915936666666672</v>
      </c>
      <c r="OG146" s="41">
        <v>0.71796313333333328</v>
      </c>
      <c r="OH146" s="41">
        <v>0.83315196666666647</v>
      </c>
      <c r="OI146" s="41">
        <v>0.81132083333333316</v>
      </c>
      <c r="OJ146" s="41">
        <v>0.44640099999999999</v>
      </c>
      <c r="OK146" s="41">
        <v>0.60970403333333345</v>
      </c>
      <c r="OL146" s="41">
        <v>0.4555993000000001</v>
      </c>
      <c r="OM146" s="41">
        <v>0.78891703333333374</v>
      </c>
      <c r="ON146" s="41">
        <v>0.76202703333333333</v>
      </c>
      <c r="OO146" s="41">
        <v>8.9566666666666649E-3</v>
      </c>
      <c r="OP146" s="41">
        <v>6.053355166666667</v>
      </c>
      <c r="OQ146" s="41">
        <v>5.1756125000000006</v>
      </c>
      <c r="OR146" s="41">
        <v>0.54702666666666666</v>
      </c>
      <c r="OS146" s="41">
        <v>0.60835606666666675</v>
      </c>
      <c r="OT146" s="41">
        <v>0.68842923333333339</v>
      </c>
      <c r="OU146" s="41">
        <v>0.73057286666666654</v>
      </c>
      <c r="OV146" s="41">
        <v>14.424666666666667</v>
      </c>
      <c r="OW146" s="41">
        <v>12.434666666666669</v>
      </c>
      <c r="OX146" s="41">
        <v>12.232000000000001</v>
      </c>
      <c r="OY146" s="41">
        <v>12.283333333333335</v>
      </c>
      <c r="OZ146" s="41">
        <f t="shared" si="167"/>
        <v>-2.1926666666666659</v>
      </c>
      <c r="PA146" s="41">
        <v>42.320333333333338</v>
      </c>
      <c r="PB146" s="41">
        <f t="shared" si="168"/>
        <v>107.49364666666668</v>
      </c>
      <c r="PC146" s="41">
        <v>184</v>
      </c>
      <c r="PD146" s="41">
        <f t="shared" si="169"/>
        <v>76.506353333333323</v>
      </c>
      <c r="PE146" s="41">
        <v>0.39536739130434773</v>
      </c>
      <c r="PF146" s="41">
        <v>0.11961847826086956</v>
      </c>
      <c r="PG146" s="41">
        <v>4.4915217391304336E-2</v>
      </c>
      <c r="PH146" s="41">
        <v>0.34762065217391308</v>
      </c>
      <c r="PI146" s="41">
        <v>5.6788043478260872E-2</v>
      </c>
      <c r="PJ146" s="41">
        <v>5.037173913043478E-2</v>
      </c>
      <c r="PK146" s="41">
        <v>0.74770796739130474</v>
      </c>
      <c r="PL146" s="41">
        <v>0.71802933695652194</v>
      </c>
      <c r="PM146" s="41">
        <v>0.79560274999999958</v>
      </c>
      <c r="PN146" s="41">
        <v>0.77085998913043452</v>
      </c>
      <c r="PO146" s="41">
        <v>0.35632704347826089</v>
      </c>
      <c r="PP146" s="41">
        <v>0.45442274999999993</v>
      </c>
      <c r="PQ146" s="41">
        <v>0.53406140217391307</v>
      </c>
      <c r="PR146" s="41">
        <v>0.77313456521739143</v>
      </c>
      <c r="PS146" s="41">
        <v>0.74610776086956532</v>
      </c>
      <c r="PT146" s="41">
        <v>6.4163043478260885E-3</v>
      </c>
      <c r="PU146" s="41">
        <v>6.010321978260869</v>
      </c>
      <c r="PV146" s="41">
        <v>5.1672414347826079</v>
      </c>
      <c r="PW146" s="41">
        <v>0.67127880434782627</v>
      </c>
      <c r="PX146" s="41">
        <v>0.71397515217391339</v>
      </c>
      <c r="PY146" s="41">
        <v>0.78508782608695671</v>
      </c>
      <c r="PZ146" s="41">
        <v>0.81306711956521749</v>
      </c>
      <c r="QA146" s="41">
        <v>24.232499999999984</v>
      </c>
      <c r="QB146" s="41">
        <v>21.807500000000015</v>
      </c>
      <c r="QC146" s="41">
        <v>21.560000000000009</v>
      </c>
      <c r="QD146" s="41">
        <v>20.846086956521734</v>
      </c>
      <c r="QE146" s="41">
        <f t="shared" si="170"/>
        <v>-2.6724999999999746</v>
      </c>
      <c r="QF146" s="41">
        <v>61.531304347826058</v>
      </c>
      <c r="QG146" s="41">
        <f t="shared" si="171"/>
        <v>156.28951304347819</v>
      </c>
      <c r="QH146" s="41">
        <v>185</v>
      </c>
      <c r="QI146" s="41">
        <f t="shared" si="172"/>
        <v>28.710486956521805</v>
      </c>
      <c r="QJ146" s="41">
        <v>0.36092857142857149</v>
      </c>
      <c r="QK146" s="41">
        <v>0.15406785714285715</v>
      </c>
      <c r="QL146" s="41">
        <v>4.9192857142857142E-2</v>
      </c>
      <c r="QM146" s="41">
        <v>0.25493214285714288</v>
      </c>
      <c r="QN146" s="41">
        <v>5.5407142857142856E-2</v>
      </c>
      <c r="QO146" s="41">
        <v>5.6253571428571417E-2</v>
      </c>
      <c r="QP146" s="41">
        <v>0.73236889285714291</v>
      </c>
      <c r="QQ146" s="41">
        <v>0.64240489285714286</v>
      </c>
      <c r="QR146" s="41">
        <v>0.7591639642857142</v>
      </c>
      <c r="QS146" s="41">
        <v>0.67555878571428585</v>
      </c>
      <c r="QT146" s="41">
        <v>0.47110750000000001</v>
      </c>
      <c r="QU146" s="41">
        <v>0.51582128571428565</v>
      </c>
      <c r="QV146" s="41">
        <v>0.40063282142857132</v>
      </c>
      <c r="QW146" s="41">
        <v>0.72983575000000012</v>
      </c>
      <c r="QX146" s="41">
        <v>0.63823517857142853</v>
      </c>
      <c r="QY146" s="41">
        <v>-8.4642857142857143E-4</v>
      </c>
      <c r="QZ146" s="41">
        <v>5.5836934285714284</v>
      </c>
      <c r="RA146" s="41">
        <v>3.6354912857142856</v>
      </c>
      <c r="RB146" s="41">
        <v>0.5276405357142856</v>
      </c>
      <c r="RC146" s="41">
        <v>0.54646039285714287</v>
      </c>
      <c r="RD146" s="41">
        <v>0.66195453571428564</v>
      </c>
      <c r="RE146" s="41">
        <v>0.67555342857142853</v>
      </c>
      <c r="RF146" s="41">
        <v>24.225357142857149</v>
      </c>
      <c r="RG146" s="41">
        <v>24.175714285714285</v>
      </c>
      <c r="RH146" s="41">
        <v>23.85642857142857</v>
      </c>
      <c r="RI146" s="41">
        <v>23.2075</v>
      </c>
      <c r="RJ146" s="41">
        <f t="shared" si="173"/>
        <v>-0.36892857142857949</v>
      </c>
      <c r="RK146" s="41">
        <v>55.629285714285736</v>
      </c>
      <c r="RL146" s="41">
        <f t="shared" si="174"/>
        <v>141.29838571428576</v>
      </c>
      <c r="RM146" s="41">
        <v>197</v>
      </c>
      <c r="RN146" s="41">
        <f t="shared" si="175"/>
        <v>55.701614285714243</v>
      </c>
      <c r="RO146" s="41">
        <v>0.34687586206896553</v>
      </c>
      <c r="RP146" s="41">
        <v>0.1207862068965517</v>
      </c>
      <c r="RQ146" s="41">
        <v>4.6196551724137919E-2</v>
      </c>
      <c r="RR146" s="41">
        <v>0.24379310344827584</v>
      </c>
      <c r="RS146" s="41">
        <v>6.0282758620689665E-2</v>
      </c>
      <c r="RT146" s="41">
        <v>5.3251724137931035E-2</v>
      </c>
      <c r="RU146" s="41">
        <v>0.70210327586206911</v>
      </c>
      <c r="RV146" s="41">
        <v>0.60248986206896549</v>
      </c>
      <c r="RW146" s="41">
        <v>0.76388589655172412</v>
      </c>
      <c r="RX146" s="41">
        <v>0.68000703448275845</v>
      </c>
      <c r="RY146" s="41">
        <v>0.33443765517241375</v>
      </c>
      <c r="RZ146" s="41">
        <v>0.44667451724137924</v>
      </c>
      <c r="SA146" s="41">
        <v>0.48278003448275864</v>
      </c>
      <c r="SB146" s="41">
        <v>0.73295851724137928</v>
      </c>
      <c r="SC146" s="41">
        <v>0.64048186206896562</v>
      </c>
      <c r="SD146" s="41">
        <v>7.0310344827586224E-3</v>
      </c>
      <c r="SE146" s="41">
        <v>4.8478625862068974</v>
      </c>
      <c r="SF146" s="41">
        <v>3.1008271724137932</v>
      </c>
      <c r="SG146" s="41">
        <v>0.6324556896551724</v>
      </c>
      <c r="SH146" s="41">
        <v>0.68831851724137938</v>
      </c>
      <c r="SI146" s="41">
        <v>0.7516310344827587</v>
      </c>
      <c r="SJ146" s="41">
        <v>0.78955113793103426</v>
      </c>
      <c r="SK146" s="41">
        <v>30.193793103448275</v>
      </c>
      <c r="SL146" s="41">
        <v>29.393793103448271</v>
      </c>
      <c r="SM146" s="41">
        <v>28.710000000000008</v>
      </c>
      <c r="SN146" s="41">
        <v>28.124827586206898</v>
      </c>
      <c r="SO146" s="41">
        <f t="shared" si="176"/>
        <v>-1.4837931034482672</v>
      </c>
      <c r="SP146" s="42">
        <v>56.623793103448257</v>
      </c>
      <c r="SQ146" s="42">
        <f t="shared" si="177"/>
        <v>143.82443448275856</v>
      </c>
      <c r="SR146" s="42">
        <v>202.5</v>
      </c>
      <c r="SS146" s="42">
        <f t="shared" si="178"/>
        <v>58.675565517241438</v>
      </c>
      <c r="ST146" s="41">
        <v>0.27502741935483876</v>
      </c>
      <c r="SU146" s="41">
        <v>0.12828548387096766</v>
      </c>
      <c r="SV146" s="41">
        <v>8.3848387096774224E-2</v>
      </c>
      <c r="SW146" s="41">
        <v>0.20494193548387096</v>
      </c>
      <c r="SX146" s="41">
        <v>8.507258064516128E-2</v>
      </c>
      <c r="SY146" s="41">
        <v>6.3138709677419372E-2</v>
      </c>
      <c r="SZ146" s="41">
        <v>0.52372040322580649</v>
      </c>
      <c r="TA146" s="41">
        <v>0.41130203225806455</v>
      </c>
      <c r="TB146" s="41">
        <v>0.53032369354838715</v>
      </c>
      <c r="TC146" s="41">
        <v>0.41805645161290317</v>
      </c>
      <c r="TD146" s="41">
        <v>0.20234440322580649</v>
      </c>
      <c r="TE146" s="41">
        <v>0.21248758064516132</v>
      </c>
      <c r="TF146" s="41">
        <v>0.36155711290322579</v>
      </c>
      <c r="TG146" s="41">
        <v>0.62384496774193554</v>
      </c>
      <c r="TH146" s="41">
        <v>0.52694056451612914</v>
      </c>
      <c r="TI146" s="41">
        <v>2.1933870967741929E-2</v>
      </c>
      <c r="TJ146" s="41">
        <v>2.2712381129032257</v>
      </c>
      <c r="TK146" s="41">
        <v>1.4325528387096773</v>
      </c>
      <c r="TL146" s="41">
        <v>0.69193701612903213</v>
      </c>
      <c r="TM146" s="41">
        <v>0.69245806451612923</v>
      </c>
      <c r="TN146" s="41">
        <v>0.7735729677419354</v>
      </c>
      <c r="TO146" s="41">
        <v>0.77352029032258074</v>
      </c>
      <c r="TP146" s="41">
        <v>31.661935483870945</v>
      </c>
      <c r="TQ146" s="41">
        <v>34.434516129032247</v>
      </c>
      <c r="TR146" s="41">
        <v>34.61677419354838</v>
      </c>
      <c r="TS146" s="41">
        <v>33.816129032258061</v>
      </c>
      <c r="TT146" s="41">
        <f t="shared" si="127"/>
        <v>2.9548387096774356</v>
      </c>
      <c r="TU146" s="41">
        <v>71.508709677419318</v>
      </c>
      <c r="TV146" s="41">
        <f t="shared" si="128"/>
        <v>181.63212258064507</v>
      </c>
      <c r="TW146" s="41">
        <v>207</v>
      </c>
      <c r="TX146" s="41">
        <f t="shared" si="129"/>
        <v>25.367877419354926</v>
      </c>
      <c r="TY146" s="41">
        <v>0.26703750000000004</v>
      </c>
      <c r="TZ146" s="41">
        <v>0.13319583333333332</v>
      </c>
      <c r="UA146" s="41">
        <v>9.7620833333333309E-2</v>
      </c>
      <c r="UB146" s="41">
        <v>0.19083333333333333</v>
      </c>
      <c r="UC146" s="41">
        <v>9.6670833333333317E-2</v>
      </c>
      <c r="UD146" s="41">
        <v>6.6845833333333327E-2</v>
      </c>
      <c r="UE146" s="41">
        <v>0.46563070833333331</v>
      </c>
      <c r="UF146" s="41">
        <v>0.32666954166666662</v>
      </c>
      <c r="UG146" s="41">
        <v>0.46279366666666677</v>
      </c>
      <c r="UH146" s="41">
        <v>0.32262058333333327</v>
      </c>
      <c r="UI146" s="41">
        <v>0.15830295833333335</v>
      </c>
      <c r="UJ146" s="41">
        <v>0.15488145833333336</v>
      </c>
      <c r="UK146" s="41">
        <v>0.33221716666666662</v>
      </c>
      <c r="UL146" s="41">
        <v>0.59738633333333346</v>
      </c>
      <c r="UM146" s="41">
        <v>0.48087958333333342</v>
      </c>
      <c r="UN146" s="41">
        <v>2.9825000000000004E-2</v>
      </c>
      <c r="UO146" s="41">
        <v>1.7732782083333338</v>
      </c>
      <c r="UP146" s="41">
        <v>0.97832975000000022</v>
      </c>
      <c r="UQ146" s="41">
        <v>0.71974937500000002</v>
      </c>
      <c r="UR146" s="41">
        <v>0.71207299999999984</v>
      </c>
      <c r="US146" s="41">
        <v>0.78774883333333345</v>
      </c>
      <c r="UT146" s="41">
        <v>0.78221633333333329</v>
      </c>
      <c r="UU146" s="41">
        <v>31.315833333333334</v>
      </c>
      <c r="UV146" s="41">
        <v>31.282499999999999</v>
      </c>
      <c r="UW146" s="41">
        <v>31.502499999999998</v>
      </c>
      <c r="UX146" s="41">
        <v>31.26166666666666</v>
      </c>
      <c r="UY146" s="41">
        <f t="shared" si="179"/>
        <v>0.18666666666666387</v>
      </c>
      <c r="UZ146" s="42">
        <v>75.982083333333335</v>
      </c>
      <c r="VA146" s="42">
        <f t="shared" si="180"/>
        <v>192.99449166666668</v>
      </c>
      <c r="VB146" s="42">
        <v>206</v>
      </c>
      <c r="VC146" s="42">
        <f t="shared" si="181"/>
        <v>13.005508333333324</v>
      </c>
      <c r="VD146" s="41">
        <f t="shared" si="134"/>
        <v>23.340904877974587</v>
      </c>
      <c r="VE146" s="41">
        <f t="shared" si="135"/>
        <v>23.298124333058603</v>
      </c>
      <c r="VF146" s="41">
        <f t="shared" si="130"/>
        <v>4.8720176052898925</v>
      </c>
    </row>
    <row r="147" spans="1:578" x14ac:dyDescent="0.25">
      <c r="A147" s="4">
        <v>3</v>
      </c>
      <c r="B147" s="4">
        <v>15</v>
      </c>
      <c r="C147" s="28">
        <v>1506</v>
      </c>
      <c r="D147" s="42">
        <v>-9999</v>
      </c>
      <c r="E147" s="4">
        <v>30</v>
      </c>
      <c r="F147" s="4">
        <v>6</v>
      </c>
      <c r="G147" s="4">
        <v>48.8</v>
      </c>
      <c r="H147" s="40">
        <v>369.50759493670881</v>
      </c>
      <c r="I147" s="40">
        <f t="shared" si="136"/>
        <v>418.30759493670882</v>
      </c>
      <c r="J147" s="41">
        <f t="shared" si="137"/>
        <v>0.86516565653921162</v>
      </c>
      <c r="K147" s="4" t="s">
        <v>9</v>
      </c>
      <c r="L147" s="42">
        <v>225</v>
      </c>
      <c r="M147" s="42">
        <f t="shared" si="131"/>
        <v>252.00000000000003</v>
      </c>
      <c r="N147" s="40">
        <v>74.400000000000006</v>
      </c>
      <c r="O147" s="40">
        <v>9.4399999999999977</v>
      </c>
      <c r="P147" s="40">
        <v>16.160000000000004</v>
      </c>
      <c r="Q147" s="40">
        <v>76.400000000000006</v>
      </c>
      <c r="R147" s="40">
        <v>7.4399999999999977</v>
      </c>
      <c r="S147" s="40">
        <v>16.160000000000004</v>
      </c>
      <c r="T147" s="40">
        <v>60.4</v>
      </c>
      <c r="U147" s="40">
        <v>13.439999999999998</v>
      </c>
      <c r="V147" s="40">
        <v>26.160000000000004</v>
      </c>
      <c r="W147" s="40">
        <v>58.4</v>
      </c>
      <c r="X147" s="40">
        <v>13.439999999999998</v>
      </c>
      <c r="Y147" s="40">
        <v>28.16</v>
      </c>
      <c r="Z147" s="40">
        <v>72.400000000000006</v>
      </c>
      <c r="AA147" s="40">
        <v>9.4399999999999977</v>
      </c>
      <c r="AB147" s="40">
        <v>18.160000000000004</v>
      </c>
      <c r="AC147" s="40">
        <v>71.84</v>
      </c>
      <c r="AD147" s="40">
        <v>10.719999999999999</v>
      </c>
      <c r="AE147" s="40">
        <v>17.439999999999998</v>
      </c>
      <c r="AF147" s="43">
        <v>33</v>
      </c>
      <c r="AG147" s="42">
        <v>-9999</v>
      </c>
      <c r="AH147" s="42">
        <v>-9999</v>
      </c>
      <c r="AI147" s="42">
        <v>-9999</v>
      </c>
      <c r="AJ147" s="42">
        <v>-9999</v>
      </c>
      <c r="AK147" s="42">
        <v>-9999</v>
      </c>
      <c r="AL147" s="42">
        <v>-9999</v>
      </c>
      <c r="AM147" s="42">
        <v>-9999</v>
      </c>
      <c r="AN147" s="42">
        <v>-9999</v>
      </c>
      <c r="AO147" s="42">
        <v>-9999</v>
      </c>
      <c r="AP147" s="42">
        <v>-9999</v>
      </c>
      <c r="AQ147" s="42">
        <v>-9999</v>
      </c>
      <c r="AR147" s="42">
        <v>-9999</v>
      </c>
      <c r="AS147" s="42">
        <v>-9999</v>
      </c>
      <c r="AT147" s="42">
        <v>-9999</v>
      </c>
      <c r="AU147" s="42">
        <v>-9999</v>
      </c>
      <c r="AV147" s="42">
        <v>-9999</v>
      </c>
      <c r="AW147" s="42">
        <v>-9999</v>
      </c>
      <c r="AX147" s="42">
        <v>-9999</v>
      </c>
      <c r="AY147" s="42">
        <v>-9999</v>
      </c>
      <c r="AZ147" s="41">
        <v>5.8849999999999998</v>
      </c>
      <c r="BA147" s="41">
        <v>1.9841467670372401</v>
      </c>
      <c r="BB147" s="41">
        <v>1.2868925767663719</v>
      </c>
      <c r="BC147" s="41">
        <v>0.58920457382533575</v>
      </c>
      <c r="BD147" s="41">
        <v>0.4534130543099153</v>
      </c>
      <c r="BE147" s="41">
        <v>0.50351463183608358</v>
      </c>
      <c r="BF147" s="41">
        <v>0.71414302836596066</v>
      </c>
      <c r="BG147" s="41">
        <f>(2*AZ147)+(2*BA147)+(4*BB147)</f>
        <v>20.885863841139965</v>
      </c>
      <c r="BH147" s="41">
        <f>BG147+(4*BC147)</f>
        <v>23.24268213644131</v>
      </c>
      <c r="BI147" s="41">
        <f>(BH147+(BD147*4))</f>
        <v>25.05633435368097</v>
      </c>
      <c r="BJ147" s="41">
        <f>(BD147*4)</f>
        <v>1.8136522172396612</v>
      </c>
      <c r="BK147" s="41">
        <f>(BE147*4)</f>
        <v>2.0140585273443343</v>
      </c>
      <c r="BL147" s="41">
        <f>(BF147*4)</f>
        <v>2.8565721134638427</v>
      </c>
      <c r="BM147" s="41">
        <f>SUM(BJ147:BL147)</f>
        <v>6.6842828580478386</v>
      </c>
      <c r="BN147" s="41">
        <v>8.82</v>
      </c>
      <c r="BO147" s="41">
        <v>5.4588962560446674</v>
      </c>
      <c r="BP147" s="41">
        <v>4.62585710026831</v>
      </c>
      <c r="BQ147" s="41">
        <v>2.826184650721526</v>
      </c>
      <c r="BR147" s="41">
        <v>2.2969606377678127</v>
      </c>
      <c r="BS147" s="41">
        <v>2.2483673164165712</v>
      </c>
      <c r="BT147" s="41">
        <v>3.0463443867359166</v>
      </c>
      <c r="BU147" s="41">
        <f>(2*BN147)+(2*BO147)+(4*BP147)</f>
        <v>47.061220913162572</v>
      </c>
      <c r="BV147" s="41">
        <f>BU147+(4*BQ147)</f>
        <v>58.365959516048676</v>
      </c>
      <c r="BW147" s="41">
        <f>(BV147+(BR147*4))</f>
        <v>67.553802067119932</v>
      </c>
      <c r="BX147" s="41">
        <f>(BR147*4)</f>
        <v>9.1878425510712507</v>
      </c>
      <c r="BY147" s="41">
        <f>(BS147*4)</f>
        <v>8.9934692656662847</v>
      </c>
      <c r="BZ147" s="41">
        <f>(BT147*4)</f>
        <v>12.185377546943666</v>
      </c>
      <c r="CA147" s="4">
        <v>68.650000000000006</v>
      </c>
      <c r="CB147" s="4">
        <v>79.25</v>
      </c>
      <c r="CC147" s="4">
        <v>89.55</v>
      </c>
      <c r="CD147" s="63">
        <v>-9999</v>
      </c>
      <c r="CE147" s="60">
        <v>-9999</v>
      </c>
      <c r="CF147" s="42">
        <v>-9999</v>
      </c>
      <c r="CG147" s="42">
        <v>-9999</v>
      </c>
      <c r="CH147" s="61">
        <v>-9999</v>
      </c>
      <c r="CI147" s="60">
        <v>-9999</v>
      </c>
      <c r="CJ147" s="42">
        <v>-9999</v>
      </c>
      <c r="CK147" s="42">
        <v>-9999</v>
      </c>
      <c r="CL147" s="62">
        <v>-9999</v>
      </c>
      <c r="CM147" s="60">
        <v>-9999</v>
      </c>
      <c r="CN147" s="42">
        <v>-9999</v>
      </c>
      <c r="CO147" s="42">
        <v>-9999</v>
      </c>
      <c r="CP147" s="62">
        <v>-9999</v>
      </c>
      <c r="CQ147" s="60">
        <v>-9999</v>
      </c>
      <c r="CR147" s="42">
        <v>-9999</v>
      </c>
      <c r="CS147" s="42">
        <v>-9999</v>
      </c>
      <c r="CT147" s="8">
        <v>1835.75</v>
      </c>
      <c r="CU147" s="8">
        <v>5.6875000000000009</v>
      </c>
      <c r="CV147" s="8">
        <v>4.9672875000000003</v>
      </c>
      <c r="CW147" s="8">
        <v>3695.6789797248498</v>
      </c>
      <c r="CX147" s="25">
        <f t="shared" si="182"/>
        <v>3695.6789797248498</v>
      </c>
      <c r="CY147" s="25">
        <f t="shared" si="138"/>
        <v>3990.7608695652175</v>
      </c>
      <c r="CZ147" s="60">
        <v>-9999</v>
      </c>
      <c r="DA147" s="43">
        <v>2.94</v>
      </c>
      <c r="DB147" s="41">
        <f t="shared" si="139"/>
        <v>108.65296200391057</v>
      </c>
      <c r="DC147" s="41">
        <v>54.5</v>
      </c>
      <c r="DD147" s="41">
        <v>1183</v>
      </c>
      <c r="DE147" s="41">
        <f t="shared" si="133"/>
        <v>46.069315300084533</v>
      </c>
      <c r="DF147" s="41">
        <v>0</v>
      </c>
      <c r="DG147" s="41">
        <v>0.80893055555555549</v>
      </c>
      <c r="DH147" s="41">
        <v>0.58468333333333355</v>
      </c>
      <c r="DI147" s="41">
        <v>0.49051666666666666</v>
      </c>
      <c r="DJ147" s="41">
        <v>0.77319999999999989</v>
      </c>
      <c r="DK147" s="41">
        <v>0.50635833333333324</v>
      </c>
      <c r="DL147" s="41">
        <v>0.31484166666666663</v>
      </c>
      <c r="DM147" s="41">
        <v>0.23034341666666666</v>
      </c>
      <c r="DN147" s="41">
        <v>0.20893472222222223</v>
      </c>
      <c r="DO147" s="41">
        <v>0.24475550000000001</v>
      </c>
      <c r="DP147" s="41">
        <v>0.22349955555555556</v>
      </c>
      <c r="DQ147" s="41">
        <v>7.2467333333333342E-2</v>
      </c>
      <c r="DR147" s="41">
        <v>8.7727305555555551E-2</v>
      </c>
      <c r="DS147" s="41">
        <v>0.16050569444444446</v>
      </c>
      <c r="DT147" s="41">
        <v>0.43936613888888898</v>
      </c>
      <c r="DU147" s="41">
        <v>0.42105461111111109</v>
      </c>
      <c r="DV147" s="41">
        <v>0.19151666666666667</v>
      </c>
      <c r="DW147" s="41">
        <v>0.6000697777777777</v>
      </c>
      <c r="DX147" s="41">
        <v>0.52930247222222226</v>
      </c>
      <c r="DY147" s="41">
        <v>0.65400141666666667</v>
      </c>
      <c r="DZ147" s="41">
        <v>0.70020608333333356</v>
      </c>
      <c r="EA147" s="41">
        <v>0.7010872222222222</v>
      </c>
      <c r="EB147" s="41">
        <v>0.74011513888888913</v>
      </c>
      <c r="EC147" s="41">
        <v>21.21555555555555</v>
      </c>
      <c r="ED147" s="41">
        <v>23.394999999999996</v>
      </c>
      <c r="EE147" s="41">
        <v>24.168333333333337</v>
      </c>
      <c r="EF147" s="41">
        <v>25.459722222222219</v>
      </c>
      <c r="EG147" s="41">
        <f t="shared" si="140"/>
        <v>2.9527777777777864</v>
      </c>
      <c r="EH147" s="41">
        <v>37.190000000000005</v>
      </c>
      <c r="EI147" s="42">
        <f t="shared" si="141"/>
        <v>94.462600000000009</v>
      </c>
      <c r="EJ147" s="4">
        <v>105</v>
      </c>
      <c r="EK147" s="40">
        <f t="shared" si="142"/>
        <v>10.537399999999991</v>
      </c>
      <c r="EL147" s="41">
        <v>0.74520000000000008</v>
      </c>
      <c r="EM147" s="41">
        <v>0.52195999999999998</v>
      </c>
      <c r="EN147" s="41">
        <v>0.42212250000000012</v>
      </c>
      <c r="EO147" s="41">
        <v>0.70815250000000007</v>
      </c>
      <c r="EP147" s="41">
        <v>0.44253749999999997</v>
      </c>
      <c r="EQ147" s="41">
        <v>0.27357749999999997</v>
      </c>
      <c r="ER147" s="41">
        <v>0.25519459999999999</v>
      </c>
      <c r="ES147" s="41">
        <v>0.23125062499999993</v>
      </c>
      <c r="ET147" s="41">
        <v>0.27663987500000004</v>
      </c>
      <c r="EU147" s="41">
        <v>0.25297429999999993</v>
      </c>
      <c r="EV147" s="41">
        <v>8.3029850000000002E-2</v>
      </c>
      <c r="EW147" s="41">
        <v>0.10598020000000001</v>
      </c>
      <c r="EX147" s="41">
        <v>0.17590800000000006</v>
      </c>
      <c r="EY147" s="41">
        <v>0.46269049999999989</v>
      </c>
      <c r="EZ147" s="41">
        <v>0.44244477500000007</v>
      </c>
      <c r="FA147" s="41">
        <v>0.16895999999999997</v>
      </c>
      <c r="FB147" s="41">
        <v>0.68738327499999996</v>
      </c>
      <c r="FC147" s="41">
        <v>0.60349657500000009</v>
      </c>
      <c r="FD147" s="41">
        <v>0.63666662500000026</v>
      </c>
      <c r="FE147" s="41">
        <v>0.6933162249999999</v>
      </c>
      <c r="FF147" s="41">
        <v>0.69071159999999987</v>
      </c>
      <c r="FG147" s="41">
        <v>0.73841277500000002</v>
      </c>
      <c r="FH147" s="41">
        <v>19.940250000000002</v>
      </c>
      <c r="FI147" s="41">
        <v>25.72925</v>
      </c>
      <c r="FJ147" s="41">
        <v>22.366999999999997</v>
      </c>
      <c r="FK147" s="41">
        <v>23.231999999999999</v>
      </c>
      <c r="FL147" s="41">
        <f t="shared" si="143"/>
        <v>2.4267499999999949</v>
      </c>
      <c r="FM147" s="41">
        <v>39.453749999999999</v>
      </c>
      <c r="FN147" s="40">
        <f t="shared" si="144"/>
        <v>100.212525</v>
      </c>
      <c r="FO147" s="4">
        <v>105</v>
      </c>
      <c r="FP147" s="40">
        <f t="shared" si="145"/>
        <v>4.7874750000000006</v>
      </c>
      <c r="FQ147" s="41">
        <v>0.75045645161290342</v>
      </c>
      <c r="FR147" s="41">
        <v>0.52395806451612892</v>
      </c>
      <c r="FS147" s="41">
        <v>0.40060000000000012</v>
      </c>
      <c r="FT147" s="41">
        <v>0.71660806451612902</v>
      </c>
      <c r="FU147" s="41">
        <v>0.41123225806451619</v>
      </c>
      <c r="FV147" s="41">
        <v>0.27185322580645166</v>
      </c>
      <c r="FW147" s="41">
        <v>0.29310353225806446</v>
      </c>
      <c r="FX147" s="41">
        <v>0.27189240322580643</v>
      </c>
      <c r="FY147" s="41">
        <v>0.30432903225806446</v>
      </c>
      <c r="FZ147" s="41">
        <v>0.28328779032258072</v>
      </c>
      <c r="GA147" s="41">
        <v>0.12196329032258067</v>
      </c>
      <c r="GB147" s="41">
        <v>0.13418754838709676</v>
      </c>
      <c r="GC147" s="41">
        <v>0.17758662903225811</v>
      </c>
      <c r="GD147" s="41">
        <v>0.46812698387096774</v>
      </c>
      <c r="GE147" s="41">
        <v>0.44992120967741939</v>
      </c>
      <c r="GF147" s="41">
        <v>0.13937903225806453</v>
      </c>
      <c r="GG147" s="41">
        <v>0.835018435483871</v>
      </c>
      <c r="GH147" s="41">
        <v>0.75262677419354829</v>
      </c>
      <c r="GI147" s="41">
        <v>0.58576570967741903</v>
      </c>
      <c r="GJ147" s="41">
        <v>0.61366404838709665</v>
      </c>
      <c r="GK147" s="41">
        <v>0.64793440322580642</v>
      </c>
      <c r="GL147" s="41">
        <v>0.67101154838709665</v>
      </c>
      <c r="GM147" s="41">
        <v>20.397258064516144</v>
      </c>
      <c r="GN147" s="41">
        <v>24.058064516129026</v>
      </c>
      <c r="GO147" s="41">
        <v>24.574999999999996</v>
      </c>
      <c r="GP147" s="41">
        <v>25.342580645161281</v>
      </c>
      <c r="GQ147" s="41">
        <f t="shared" si="146"/>
        <v>4.1777419354838514</v>
      </c>
      <c r="GR147" s="40">
        <v>39.395806451612906</v>
      </c>
      <c r="GS147" s="40">
        <f t="shared" si="147"/>
        <v>100.06534838709678</v>
      </c>
      <c r="GT147" s="4">
        <v>104</v>
      </c>
      <c r="GU147" s="41">
        <f t="shared" si="148"/>
        <v>3.9346516129032238</v>
      </c>
      <c r="GV147" s="41">
        <v>0.77456666666666674</v>
      </c>
      <c r="GW147" s="41">
        <v>0.52211014492753616</v>
      </c>
      <c r="GX147" s="41">
        <v>0.36360724637681169</v>
      </c>
      <c r="GY147" s="41">
        <v>0.7406884057971016</v>
      </c>
      <c r="GZ147" s="41">
        <v>0.38566376811594205</v>
      </c>
      <c r="HA147" s="41">
        <v>0.25994202898550722</v>
      </c>
      <c r="HB147" s="41">
        <v>0.33651792753623194</v>
      </c>
      <c r="HC147" s="41">
        <v>0.31660876811594202</v>
      </c>
      <c r="HD147" s="41">
        <v>0.36220053623188403</v>
      </c>
      <c r="HE147" s="41">
        <v>0.34269094202898537</v>
      </c>
      <c r="HF147" s="41">
        <v>0.15222084057971014</v>
      </c>
      <c r="HG147" s="41">
        <v>0.18083344927536235</v>
      </c>
      <c r="HH147" s="41">
        <v>0.19457675362318841</v>
      </c>
      <c r="HI147" s="41">
        <v>0.49758205797101462</v>
      </c>
      <c r="HJ147" s="41">
        <v>0.4805954492753623</v>
      </c>
      <c r="HK147" s="41">
        <v>0.12572173913043477</v>
      </c>
      <c r="HL147" s="41">
        <v>1.0268400869565222</v>
      </c>
      <c r="HM147" s="41">
        <v>0.938304695652174</v>
      </c>
      <c r="HN147" s="41">
        <v>0.54114421739130447</v>
      </c>
      <c r="HO147" s="41">
        <v>0.58732784057970988</v>
      </c>
      <c r="HP147" s="41">
        <v>0.61568373913043473</v>
      </c>
      <c r="HQ147" s="41">
        <v>0.65375818840579702</v>
      </c>
      <c r="HR147" s="41">
        <v>14.639275362318854</v>
      </c>
      <c r="HS147" s="41">
        <v>18.791159420289862</v>
      </c>
      <c r="HT147" s="41">
        <v>19.321594202898549</v>
      </c>
      <c r="HU147" s="41">
        <v>19.985362318840579</v>
      </c>
      <c r="HV147" s="41">
        <f t="shared" si="149"/>
        <v>4.6823188405796952</v>
      </c>
      <c r="HW147" s="41">
        <v>38.874202898550713</v>
      </c>
      <c r="HX147" s="41">
        <f t="shared" si="150"/>
        <v>98.740475362318818</v>
      </c>
      <c r="HY147" s="4">
        <v>106</v>
      </c>
      <c r="HZ147" s="40">
        <f t="shared" si="151"/>
        <v>7.2595246376811815</v>
      </c>
      <c r="IA147" s="41">
        <v>0.72262459016393432</v>
      </c>
      <c r="IB147" s="41">
        <v>0.43245737704918025</v>
      </c>
      <c r="IC147" s="41">
        <v>0.264304918032787</v>
      </c>
      <c r="ID147" s="41">
        <v>0.66759999999999964</v>
      </c>
      <c r="IE147" s="41">
        <v>0.2969934426229508</v>
      </c>
      <c r="IF147" s="41">
        <v>0.19908524590163934</v>
      </c>
      <c r="IG147" s="41">
        <v>0.4200286885245903</v>
      </c>
      <c r="IH147" s="41">
        <v>0.38711704918032797</v>
      </c>
      <c r="II147" s="41">
        <v>0.46623019672131155</v>
      </c>
      <c r="IJ147" s="41">
        <v>0.4347161639344263</v>
      </c>
      <c r="IK147" s="41">
        <v>0.18969973770491805</v>
      </c>
      <c r="IL147" s="41">
        <v>0.24466822950819669</v>
      </c>
      <c r="IM147" s="41">
        <v>0.2512225901639345</v>
      </c>
      <c r="IN147" s="41">
        <v>0.56836452459016396</v>
      </c>
      <c r="IO147" s="41">
        <v>0.54095872131147538</v>
      </c>
      <c r="IP147" s="41">
        <v>9.7908196721311513E-2</v>
      </c>
      <c r="IQ147" s="41">
        <v>1.4847917868852465</v>
      </c>
      <c r="IR147" s="41">
        <v>1.2937480655737699</v>
      </c>
      <c r="IS147" s="41">
        <v>0.54156909836065581</v>
      </c>
      <c r="IT147" s="41">
        <v>0.60997152459016379</v>
      </c>
      <c r="IU147" s="41">
        <v>0.63341308196721313</v>
      </c>
      <c r="IV147" s="41">
        <v>0.68734414754098394</v>
      </c>
      <c r="IW147" s="41">
        <v>20.192950819672138</v>
      </c>
      <c r="IX147" s="41">
        <v>20.758852459016389</v>
      </c>
      <c r="IY147" s="41">
        <v>21.247377049180322</v>
      </c>
      <c r="IZ147" s="41">
        <v>21.800327868852449</v>
      </c>
      <c r="JA147" s="41">
        <f t="shared" si="152"/>
        <v>1.0544262295081843</v>
      </c>
      <c r="JB147" s="41">
        <v>41.619180327868847</v>
      </c>
      <c r="JC147" s="41">
        <f t="shared" si="153"/>
        <v>105.71271803278687</v>
      </c>
      <c r="JD147" s="41">
        <v>112</v>
      </c>
      <c r="JE147" s="41">
        <f t="shared" si="154"/>
        <v>6.2872819672131328</v>
      </c>
      <c r="JF147" s="41">
        <v>0.66847049180327889</v>
      </c>
      <c r="JG147" s="41">
        <v>0.34994426229508219</v>
      </c>
      <c r="JH147" s="41">
        <v>0.17897868852459017</v>
      </c>
      <c r="JI147" s="41">
        <v>0.60515573770491782</v>
      </c>
      <c r="JJ147" s="41">
        <v>0.20633770491803283</v>
      </c>
      <c r="JK147" s="41">
        <v>0.14620327868852459</v>
      </c>
      <c r="JL147" s="41">
        <v>0.52963360655737712</v>
      </c>
      <c r="JM147" s="41">
        <v>0.49325675409836056</v>
      </c>
      <c r="JN147" s="41">
        <v>0.57908467213114756</v>
      </c>
      <c r="JO147" s="41">
        <v>0.54517501639344279</v>
      </c>
      <c r="JP147" s="41">
        <v>0.26075804918032791</v>
      </c>
      <c r="JQ147" s="41">
        <v>0.32682045901639345</v>
      </c>
      <c r="JR147" s="41">
        <v>0.31267349180327864</v>
      </c>
      <c r="JS147" s="41">
        <v>0.64123681967213131</v>
      </c>
      <c r="JT147" s="41">
        <v>0.61100263934426213</v>
      </c>
      <c r="JU147" s="41">
        <v>6.0134426229508195E-2</v>
      </c>
      <c r="JV147" s="41">
        <v>2.301418147540983</v>
      </c>
      <c r="JW147" s="41">
        <v>1.98631968852459</v>
      </c>
      <c r="JX147" s="41">
        <v>0.54090277049180324</v>
      </c>
      <c r="JY147" s="41">
        <v>0.59568240983606557</v>
      </c>
      <c r="JZ147" s="41">
        <v>0.6495783934426228</v>
      </c>
      <c r="KA147" s="41">
        <v>0.69067739344262291</v>
      </c>
      <c r="KB147" s="41">
        <v>23.385737704918029</v>
      </c>
      <c r="KC147" s="41">
        <v>21.031803278688528</v>
      </c>
      <c r="KD147" s="41">
        <v>21.14229508196722</v>
      </c>
      <c r="KE147" s="41">
        <v>21.424098360655741</v>
      </c>
      <c r="KF147" s="41">
        <f t="shared" si="155"/>
        <v>-2.2434426229508091</v>
      </c>
      <c r="KG147" s="41">
        <v>43.380163934426228</v>
      </c>
      <c r="KH147" s="41">
        <f t="shared" si="156"/>
        <v>110.18561639344261</v>
      </c>
      <c r="KI147" s="41">
        <v>120</v>
      </c>
      <c r="KJ147" s="41">
        <f t="shared" si="157"/>
        <v>9.8143836065573851</v>
      </c>
      <c r="KK147" s="41">
        <v>0.39371250000000002</v>
      </c>
      <c r="KL147" s="41">
        <v>0.18015500000000001</v>
      </c>
      <c r="KM147" s="41">
        <v>6.9670000000000024E-2</v>
      </c>
      <c r="KN147" s="41">
        <v>0.35849249999999999</v>
      </c>
      <c r="KO147" s="41">
        <v>9.3272500000000008E-2</v>
      </c>
      <c r="KP147" s="41">
        <v>6.8832499999999991E-2</v>
      </c>
      <c r="KQ147" s="41">
        <v>0.61693442499999995</v>
      </c>
      <c r="KR147" s="41">
        <v>0.58723872499999996</v>
      </c>
      <c r="KS147" s="41">
        <v>0.69965652500000008</v>
      </c>
      <c r="KT147" s="41">
        <v>0.67502849999999992</v>
      </c>
      <c r="KU147" s="41">
        <v>0.31913569999999997</v>
      </c>
      <c r="KV147" s="41">
        <v>0.44391832499999984</v>
      </c>
      <c r="KW147" s="41">
        <v>0.37171665000000009</v>
      </c>
      <c r="KX147" s="41">
        <v>0.70191392499999994</v>
      </c>
      <c r="KY147" s="41">
        <v>0.67739894999999994</v>
      </c>
      <c r="KZ147" s="41">
        <v>2.444E-2</v>
      </c>
      <c r="LA147" s="41">
        <v>3.2798613250000002</v>
      </c>
      <c r="LB147" s="41">
        <v>2.8959638749999996</v>
      </c>
      <c r="LC147" s="41">
        <v>0.53162274999999992</v>
      </c>
      <c r="LD147" s="41">
        <v>0.60379249999999984</v>
      </c>
      <c r="LE147" s="41">
        <v>0.65785644999999993</v>
      </c>
      <c r="LF147" s="41">
        <v>0.71049279999999992</v>
      </c>
      <c r="LG147" s="41">
        <v>19.47525000000001</v>
      </c>
      <c r="LH147" s="41">
        <v>16.959</v>
      </c>
      <c r="LI147" s="41">
        <v>17.240500000000001</v>
      </c>
      <c r="LJ147" s="41">
        <v>16.853749999999998</v>
      </c>
      <c r="LK147" s="41">
        <f t="shared" si="158"/>
        <v>-2.2347500000000089</v>
      </c>
      <c r="LL147" s="41">
        <v>56.3155</v>
      </c>
      <c r="LM147" s="41">
        <f t="shared" si="159"/>
        <v>143.04137</v>
      </c>
      <c r="LN147" s="41">
        <v>150</v>
      </c>
      <c r="LO147" s="41">
        <f t="shared" si="160"/>
        <v>6.9586299999999994</v>
      </c>
      <c r="LP147" s="41">
        <v>0.43841818181818182</v>
      </c>
      <c r="LQ147" s="41">
        <v>0.16078181818181816</v>
      </c>
      <c r="LR147" s="41">
        <v>3.9875757575757571E-2</v>
      </c>
      <c r="LS147" s="41">
        <v>0.39298484848484838</v>
      </c>
      <c r="LT147" s="41">
        <v>6.3803030303030292E-2</v>
      </c>
      <c r="LU147" s="41">
        <v>5.672727272727273E-2</v>
      </c>
      <c r="LV147" s="41">
        <v>0.74531327272727277</v>
      </c>
      <c r="LW147" s="41">
        <v>0.72019690909090917</v>
      </c>
      <c r="LX147" s="41">
        <v>0.83316942424242413</v>
      </c>
      <c r="LY147" s="41">
        <v>0.81581451515151504</v>
      </c>
      <c r="LZ147" s="41">
        <v>0.43204748484848482</v>
      </c>
      <c r="MA147" s="41">
        <v>0.60244239393939381</v>
      </c>
      <c r="MB147" s="41">
        <v>0.4626520303030302</v>
      </c>
      <c r="MC147" s="41">
        <v>0.77022487878787882</v>
      </c>
      <c r="MD147" s="41">
        <v>0.74711330303030299</v>
      </c>
      <c r="ME147" s="41">
        <v>7.0757575757575764E-3</v>
      </c>
      <c r="MF147" s="41">
        <v>5.9219164545454559</v>
      </c>
      <c r="MG147" s="41">
        <v>5.2038905454545441</v>
      </c>
      <c r="MH147" s="41">
        <v>0.55548157575757584</v>
      </c>
      <c r="MI147" s="41">
        <v>0.62069309090909108</v>
      </c>
      <c r="MJ147" s="41">
        <v>0.69554642424242408</v>
      </c>
      <c r="MK147" s="41">
        <v>0.74025012121212097</v>
      </c>
      <c r="ML147" s="41">
        <v>21.497272727272733</v>
      </c>
      <c r="MM147" s="41">
        <v>19.443636363636358</v>
      </c>
      <c r="MN147" s="41">
        <v>19.593636363636357</v>
      </c>
      <c r="MO147" s="41">
        <v>19.742727272727265</v>
      </c>
      <c r="MP147" s="41">
        <f t="shared" si="161"/>
        <v>-1.9036363636363767</v>
      </c>
      <c r="MQ147" s="41">
        <v>64.803030303030326</v>
      </c>
      <c r="MR147" s="41">
        <f t="shared" si="162"/>
        <v>164.59969696969702</v>
      </c>
      <c r="MS147" s="41">
        <v>150</v>
      </c>
      <c r="MT147" s="41">
        <f t="shared" si="163"/>
        <v>-14.599696969697021</v>
      </c>
      <c r="MU147" s="41">
        <v>0.40132682926829261</v>
      </c>
      <c r="MV147" s="41">
        <v>0.14773902439024394</v>
      </c>
      <c r="MW147" s="41">
        <v>3.1185365853658525E-2</v>
      </c>
      <c r="MX147" s="41">
        <v>0.35408780487804881</v>
      </c>
      <c r="MY147" s="41">
        <v>5.372195121951219E-2</v>
      </c>
      <c r="MZ147" s="41">
        <v>4.4660975609756098E-2</v>
      </c>
      <c r="NA147" s="41">
        <v>0.76376039024390274</v>
      </c>
      <c r="NB147" s="41">
        <v>0.73655231707317037</v>
      </c>
      <c r="NC147" s="41">
        <v>0.85568734146341452</v>
      </c>
      <c r="ND147" s="41">
        <v>0.83806960975609746</v>
      </c>
      <c r="NE147" s="41">
        <v>0.46651660975609777</v>
      </c>
      <c r="NF147" s="41">
        <v>0.6513098780487806</v>
      </c>
      <c r="NG147" s="41">
        <v>0.4615232926829268</v>
      </c>
      <c r="NH147" s="41">
        <v>0.79936614634146341</v>
      </c>
      <c r="NI147" s="41">
        <v>0.77586219512195131</v>
      </c>
      <c r="NJ147" s="41">
        <v>9.0609756097560969E-3</v>
      </c>
      <c r="NK147" s="41">
        <v>6.5180006829268287</v>
      </c>
      <c r="NL147" s="41">
        <v>5.6308064146341472</v>
      </c>
      <c r="NM147" s="41">
        <v>0.5392873414634145</v>
      </c>
      <c r="NN147" s="41">
        <v>0.60433760975609752</v>
      </c>
      <c r="NO147" s="41">
        <v>0.68414414634146348</v>
      </c>
      <c r="NP147" s="41">
        <v>0.7286306585365856</v>
      </c>
      <c r="NQ147" s="41">
        <v>23.172926829268285</v>
      </c>
      <c r="NR147" s="41">
        <v>20.448048780487806</v>
      </c>
      <c r="NS147" s="41">
        <v>20.301707317073166</v>
      </c>
      <c r="NT147" s="41">
        <v>20.736097560975612</v>
      </c>
      <c r="NU147" s="41">
        <f t="shared" si="164"/>
        <v>-2.8712195121951183</v>
      </c>
      <c r="NV147" s="41">
        <v>70.837317073170723</v>
      </c>
      <c r="NW147" s="41">
        <f t="shared" si="165"/>
        <v>179.92678536585365</v>
      </c>
      <c r="NX147" s="41">
        <v>174</v>
      </c>
      <c r="NY147" s="41">
        <f t="shared" si="166"/>
        <v>-5.9267853658536467</v>
      </c>
      <c r="NZ147" s="41">
        <v>0.38758965517241373</v>
      </c>
      <c r="OA147" s="41">
        <v>0.14255517241379312</v>
      </c>
      <c r="OB147" s="41">
        <v>2.8948275862068964E-2</v>
      </c>
      <c r="OC147" s="41">
        <v>0.34529655172413781</v>
      </c>
      <c r="OD147" s="41">
        <v>5.0034482758620685E-2</v>
      </c>
      <c r="OE147" s="41">
        <v>4.2086206896551723E-2</v>
      </c>
      <c r="OF147" s="41">
        <v>0.77106237931034494</v>
      </c>
      <c r="OG147" s="41">
        <v>0.74659910344827585</v>
      </c>
      <c r="OH147" s="41">
        <v>0.86074513793103424</v>
      </c>
      <c r="OI147" s="41">
        <v>0.84503020689655173</v>
      </c>
      <c r="OJ147" s="41">
        <v>0.48019151724137926</v>
      </c>
      <c r="OK147" s="41">
        <v>0.66205262068965509</v>
      </c>
      <c r="OL147" s="41">
        <v>0.46173410344827581</v>
      </c>
      <c r="OM147" s="41">
        <v>0.80385224137931044</v>
      </c>
      <c r="ON147" s="41">
        <v>0.78255572413793106</v>
      </c>
      <c r="OO147" s="41">
        <v>7.9482758620689643E-3</v>
      </c>
      <c r="OP147" s="41">
        <v>6.7630573793103457</v>
      </c>
      <c r="OQ147" s="41">
        <v>5.9176113448275878</v>
      </c>
      <c r="OR147" s="41">
        <v>0.53633727586206892</v>
      </c>
      <c r="OS147" s="41">
        <v>0.59865717241379313</v>
      </c>
      <c r="OT147" s="41">
        <v>0.68232479310344829</v>
      </c>
      <c r="OU147" s="41">
        <v>0.7249644137931035</v>
      </c>
      <c r="OV147" s="41">
        <v>14.973793103448275</v>
      </c>
      <c r="OW147" s="41">
        <v>12.153793103448276</v>
      </c>
      <c r="OX147" s="41">
        <v>12.301724137931039</v>
      </c>
      <c r="OY147" s="41">
        <v>12.628620689655172</v>
      </c>
      <c r="OZ147" s="41">
        <f t="shared" si="167"/>
        <v>-2.6720689655172354</v>
      </c>
      <c r="PA147" s="41">
        <v>41.402413793103456</v>
      </c>
      <c r="PB147" s="41">
        <f t="shared" si="168"/>
        <v>105.16213103448278</v>
      </c>
      <c r="PC147" s="41">
        <v>184</v>
      </c>
      <c r="PD147" s="41">
        <f t="shared" si="169"/>
        <v>78.837868965517217</v>
      </c>
      <c r="PE147" s="41">
        <v>0.41897058823529409</v>
      </c>
      <c r="PF147" s="41">
        <v>0.12443882352941187</v>
      </c>
      <c r="PG147" s="41">
        <v>3.8630588235294111E-2</v>
      </c>
      <c r="PH147" s="41">
        <v>0.36824588235294115</v>
      </c>
      <c r="PI147" s="41">
        <v>5.5092941176470588E-2</v>
      </c>
      <c r="PJ147" s="41">
        <v>5.0731764705882351E-2</v>
      </c>
      <c r="PK147" s="41">
        <v>0.7670815176470589</v>
      </c>
      <c r="PL147" s="41">
        <v>0.73925314117647056</v>
      </c>
      <c r="PM147" s="41">
        <v>0.83105871764705908</v>
      </c>
      <c r="PN147" s="41">
        <v>0.81002181176470611</v>
      </c>
      <c r="PO147" s="41">
        <v>0.38573274117647044</v>
      </c>
      <c r="PP147" s="41">
        <v>0.52599057647058844</v>
      </c>
      <c r="PQ147" s="41">
        <v>0.54142654117647082</v>
      </c>
      <c r="PR147" s="41">
        <v>0.78368845882352955</v>
      </c>
      <c r="PS147" s="41">
        <v>0.75753868235294097</v>
      </c>
      <c r="PT147" s="41">
        <v>4.3611764705882338E-3</v>
      </c>
      <c r="PU147" s="41">
        <v>6.6332759294117647</v>
      </c>
      <c r="PV147" s="41">
        <v>5.7057671529411786</v>
      </c>
      <c r="PW147" s="41">
        <v>0.65142756470588226</v>
      </c>
      <c r="PX147" s="41">
        <v>0.70565590588235316</v>
      </c>
      <c r="PY147" s="41">
        <v>0.7733360588235294</v>
      </c>
      <c r="PZ147" s="41">
        <v>0.80856342352941157</v>
      </c>
      <c r="QA147" s="41">
        <v>23.839647058823527</v>
      </c>
      <c r="QB147" s="41">
        <v>19.666470588235306</v>
      </c>
      <c r="QC147" s="41">
        <v>19.918000000000003</v>
      </c>
      <c r="QD147" s="41">
        <v>19.854117647058825</v>
      </c>
      <c r="QE147" s="41">
        <f t="shared" si="170"/>
        <v>-3.9216470588235239</v>
      </c>
      <c r="QF147" s="41">
        <v>58.793058823529407</v>
      </c>
      <c r="QG147" s="41">
        <f t="shared" si="171"/>
        <v>149.3343694117647</v>
      </c>
      <c r="QH147" s="41">
        <v>185</v>
      </c>
      <c r="QI147" s="41">
        <f t="shared" si="172"/>
        <v>35.665630588235302</v>
      </c>
      <c r="QJ147" s="41">
        <v>0.38502500000000001</v>
      </c>
      <c r="QK147" s="41">
        <v>0.15792499999999995</v>
      </c>
      <c r="QL147" s="41">
        <v>4.5589285714285714E-2</v>
      </c>
      <c r="QM147" s="41">
        <v>0.27096428571428577</v>
      </c>
      <c r="QN147" s="41">
        <v>5.3528571428571418E-2</v>
      </c>
      <c r="QO147" s="41">
        <v>5.7446428571428565E-2</v>
      </c>
      <c r="QP147" s="41">
        <v>0.75581164285714275</v>
      </c>
      <c r="QQ147" s="41">
        <v>0.66994764285714292</v>
      </c>
      <c r="QR147" s="41">
        <v>0.78793407142857141</v>
      </c>
      <c r="QS147" s="41">
        <v>0.71162524999999999</v>
      </c>
      <c r="QT147" s="41">
        <v>0.4937090357142857</v>
      </c>
      <c r="QU147" s="41">
        <v>0.55125446428571434</v>
      </c>
      <c r="QV147" s="41">
        <v>0.41818964285714288</v>
      </c>
      <c r="QW147" s="41">
        <v>0.73992807142857131</v>
      </c>
      <c r="QX147" s="41">
        <v>0.64999778571428557</v>
      </c>
      <c r="QY147" s="41">
        <v>-3.9178571428571422E-3</v>
      </c>
      <c r="QZ147" s="41">
        <v>6.2157453214285718</v>
      </c>
      <c r="RA147" s="41">
        <v>4.086398142857143</v>
      </c>
      <c r="RB147" s="41">
        <v>0.53069632142857148</v>
      </c>
      <c r="RC147" s="41">
        <v>0.55313782142857137</v>
      </c>
      <c r="RD147" s="41">
        <v>0.66867464285714273</v>
      </c>
      <c r="RE147" s="41">
        <v>0.68453060714285707</v>
      </c>
      <c r="RF147" s="41">
        <v>24.257857142857141</v>
      </c>
      <c r="RG147" s="41">
        <v>22.348214285714285</v>
      </c>
      <c r="RH147" s="41">
        <v>22.52392857142857</v>
      </c>
      <c r="RI147" s="41">
        <v>22.483214285714286</v>
      </c>
      <c r="RJ147" s="41">
        <f t="shared" si="173"/>
        <v>-1.7339285714285708</v>
      </c>
      <c r="RK147" s="41">
        <v>52.217857142857142</v>
      </c>
      <c r="RL147" s="41">
        <f t="shared" si="174"/>
        <v>132.63335714285714</v>
      </c>
      <c r="RM147" s="41">
        <v>197</v>
      </c>
      <c r="RN147" s="41">
        <f t="shared" si="175"/>
        <v>64.366642857142864</v>
      </c>
      <c r="RO147" s="41">
        <v>0.3736677419354838</v>
      </c>
      <c r="RP147" s="41">
        <v>0.12412258064516127</v>
      </c>
      <c r="RQ147" s="41">
        <v>4.2580645161290322E-2</v>
      </c>
      <c r="RR147" s="41">
        <v>0.25978064516129035</v>
      </c>
      <c r="RS147" s="41">
        <v>5.6793548387096764E-2</v>
      </c>
      <c r="RT147" s="41">
        <v>5.3190322580645162E-2</v>
      </c>
      <c r="RU147" s="41">
        <v>0.7357054193548388</v>
      </c>
      <c r="RV147" s="41">
        <v>0.64152545161290342</v>
      </c>
      <c r="RW147" s="41">
        <v>0.79524238709677431</v>
      </c>
      <c r="RX147" s="41">
        <v>0.71810603225806446</v>
      </c>
      <c r="RY147" s="41">
        <v>0.37094232258064513</v>
      </c>
      <c r="RZ147" s="41">
        <v>0.4873440322580645</v>
      </c>
      <c r="SA147" s="41">
        <v>0.50169448387096771</v>
      </c>
      <c r="SB147" s="41">
        <v>0.75008174193548394</v>
      </c>
      <c r="SC147" s="41">
        <v>0.65982754838709656</v>
      </c>
      <c r="SD147" s="41">
        <v>3.6032258064516137E-3</v>
      </c>
      <c r="SE147" s="41">
        <v>5.6171652903225819</v>
      </c>
      <c r="SF147" s="41">
        <v>3.5943484838709683</v>
      </c>
      <c r="SG147" s="41">
        <v>0.63129145161290312</v>
      </c>
      <c r="SH147" s="41">
        <v>0.68163529032258074</v>
      </c>
      <c r="SI147" s="41">
        <v>0.75367696774193549</v>
      </c>
      <c r="SJ147" s="41">
        <v>0.78738061290322592</v>
      </c>
      <c r="SK147" s="41">
        <v>29.025161290322579</v>
      </c>
      <c r="SL147" s="41">
        <v>26.440967741935484</v>
      </c>
      <c r="SM147" s="41">
        <v>26.396451612903224</v>
      </c>
      <c r="SN147" s="41">
        <v>26.42064516129032</v>
      </c>
      <c r="SO147" s="41">
        <f t="shared" si="176"/>
        <v>-2.628709677419355</v>
      </c>
      <c r="SP147" s="42">
        <v>56.583225806451622</v>
      </c>
      <c r="SQ147" s="42">
        <f t="shared" si="177"/>
        <v>143.72139354838711</v>
      </c>
      <c r="SR147" s="42">
        <v>202.5</v>
      </c>
      <c r="SS147" s="42">
        <f t="shared" si="178"/>
        <v>58.778606451612887</v>
      </c>
      <c r="ST147" s="41">
        <v>0.3073536231884057</v>
      </c>
      <c r="SU147" s="41">
        <v>0.12816666666666665</v>
      </c>
      <c r="SV147" s="41">
        <v>6.7214492753623165E-2</v>
      </c>
      <c r="SW147" s="41">
        <v>0.22276956521739125</v>
      </c>
      <c r="SX147" s="41">
        <v>7.5134782608695674E-2</v>
      </c>
      <c r="SY147" s="41">
        <v>5.7905797101449274E-2</v>
      </c>
      <c r="SZ147" s="41">
        <v>0.60522798550724621</v>
      </c>
      <c r="TA147" s="41">
        <v>0.49625972463768103</v>
      </c>
      <c r="TB147" s="41">
        <v>0.64039069565217377</v>
      </c>
      <c r="TC147" s="41">
        <v>0.53520762318840576</v>
      </c>
      <c r="TD147" s="41">
        <v>0.26272504347826087</v>
      </c>
      <c r="TE147" s="41">
        <v>0.31352582608695656</v>
      </c>
      <c r="TF147" s="41">
        <v>0.41017228985507259</v>
      </c>
      <c r="TG147" s="41">
        <v>0.6817207536231884</v>
      </c>
      <c r="TH147" s="41">
        <v>0.58595314492753603</v>
      </c>
      <c r="TI147" s="41">
        <v>1.7228985507246369E-2</v>
      </c>
      <c r="TJ147" s="41">
        <v>3.1987919710144928</v>
      </c>
      <c r="TK147" s="41">
        <v>2.0165012318840576</v>
      </c>
      <c r="TL147" s="41">
        <v>0.64312862318840547</v>
      </c>
      <c r="TM147" s="41">
        <v>0.677389115942029</v>
      </c>
      <c r="TN147" s="41">
        <v>0.74492305797101455</v>
      </c>
      <c r="TO147" s="41">
        <v>0.77016560869565232</v>
      </c>
      <c r="TP147" s="41">
        <v>31.110869565217374</v>
      </c>
      <c r="TQ147" s="41">
        <v>32.063478260869566</v>
      </c>
      <c r="TR147" s="41">
        <v>32.41347826086956</v>
      </c>
      <c r="TS147" s="41">
        <v>31.505507246376819</v>
      </c>
      <c r="TT147" s="41">
        <f t="shared" si="127"/>
        <v>1.3026086956521858</v>
      </c>
      <c r="TU147" s="41">
        <v>64.754782608695635</v>
      </c>
      <c r="TV147" s="41">
        <f t="shared" si="128"/>
        <v>164.47714782608691</v>
      </c>
      <c r="TW147" s="41">
        <v>207</v>
      </c>
      <c r="TX147" s="41">
        <f t="shared" si="129"/>
        <v>42.522852173913094</v>
      </c>
      <c r="TY147" s="41">
        <v>0.30008636363636365</v>
      </c>
      <c r="TZ147" s="41">
        <v>0.13168181818181818</v>
      </c>
      <c r="UA147" s="41">
        <v>8.0504545454545454E-2</v>
      </c>
      <c r="UB147" s="41">
        <v>0.20903636363636363</v>
      </c>
      <c r="UC147" s="41">
        <v>8.7781818181818169E-2</v>
      </c>
      <c r="UD147" s="41">
        <v>6.3168181818181804E-2</v>
      </c>
      <c r="UE147" s="41">
        <v>0.54463386363636357</v>
      </c>
      <c r="UF147" s="41">
        <v>0.40703690909090917</v>
      </c>
      <c r="UG147" s="41">
        <v>0.57784477272727275</v>
      </c>
      <c r="UH147" s="41">
        <v>0.44144540909090907</v>
      </c>
      <c r="UI147" s="41">
        <v>0.20028286363636363</v>
      </c>
      <c r="UJ147" s="41">
        <v>0.24578477272727267</v>
      </c>
      <c r="UK147" s="41">
        <v>0.38817295454545453</v>
      </c>
      <c r="UL147" s="41">
        <v>0.65061395454545456</v>
      </c>
      <c r="UM147" s="41">
        <v>0.53393031818181813</v>
      </c>
      <c r="UN147" s="41">
        <v>2.4613636363636362E-2</v>
      </c>
      <c r="UO147" s="41">
        <v>2.4713079999999996</v>
      </c>
      <c r="UP147" s="41">
        <v>1.3924533636363636</v>
      </c>
      <c r="UQ147" s="41">
        <v>0.67900163636363631</v>
      </c>
      <c r="UR147" s="41">
        <v>0.71174113636363623</v>
      </c>
      <c r="US147" s="41">
        <v>0.76624159090909094</v>
      </c>
      <c r="UT147" s="41">
        <v>0.79105631818181832</v>
      </c>
      <c r="UU147" s="41">
        <v>31.465454545454545</v>
      </c>
      <c r="UV147" s="41">
        <v>29.835909090909091</v>
      </c>
      <c r="UW147" s="41">
        <v>29.931818181818187</v>
      </c>
      <c r="UX147" s="41">
        <v>29.879545454545454</v>
      </c>
      <c r="UY147" s="41">
        <f t="shared" si="179"/>
        <v>-1.5336363636363579</v>
      </c>
      <c r="UZ147" s="42">
        <v>75.980909090909094</v>
      </c>
      <c r="VA147" s="42">
        <f t="shared" si="180"/>
        <v>192.99150909090909</v>
      </c>
      <c r="VB147" s="42">
        <v>206</v>
      </c>
      <c r="VC147" s="42">
        <f t="shared" si="181"/>
        <v>13.008490909090909</v>
      </c>
      <c r="VD147" s="41">
        <f t="shared" si="134"/>
        <v>22.452320604933579</v>
      </c>
      <c r="VE147" s="41">
        <f t="shared" si="135"/>
        <v>22.437232136438645</v>
      </c>
      <c r="VF147" s="41">
        <f t="shared" si="130"/>
        <v>3.830245672561293</v>
      </c>
    </row>
    <row r="148" spans="1:578" x14ac:dyDescent="0.25">
      <c r="A148" s="4">
        <v>3</v>
      </c>
      <c r="B148" s="4">
        <v>15</v>
      </c>
      <c r="C148" s="28">
        <v>1507</v>
      </c>
      <c r="D148" s="42">
        <v>-9999</v>
      </c>
      <c r="E148" s="42">
        <v>-9999</v>
      </c>
      <c r="F148" s="4">
        <v>7</v>
      </c>
      <c r="G148" s="4">
        <v>48.8</v>
      </c>
      <c r="H148" s="40">
        <v>434.67215189873411</v>
      </c>
      <c r="I148" s="40">
        <f t="shared" si="136"/>
        <v>483.47215189873413</v>
      </c>
      <c r="J148" s="41">
        <f t="shared" si="137"/>
        <v>0.99994240309976035</v>
      </c>
      <c r="K148" s="4" t="s">
        <v>9</v>
      </c>
      <c r="L148" s="42">
        <v>225</v>
      </c>
      <c r="M148" s="42">
        <f t="shared" si="131"/>
        <v>252.00000000000003</v>
      </c>
      <c r="N148" s="42">
        <v>-9999</v>
      </c>
      <c r="O148" s="42">
        <v>-9999</v>
      </c>
      <c r="P148" s="42">
        <v>-9999</v>
      </c>
      <c r="Q148" s="42">
        <v>-9999</v>
      </c>
      <c r="R148" s="42">
        <v>-9999</v>
      </c>
      <c r="S148" s="42">
        <v>-9999</v>
      </c>
      <c r="T148" s="42">
        <v>-9999</v>
      </c>
      <c r="U148" s="42">
        <v>-9999</v>
      </c>
      <c r="V148" s="42">
        <v>-9999</v>
      </c>
      <c r="W148" s="42">
        <v>-9999</v>
      </c>
      <c r="X148" s="42">
        <v>-9999</v>
      </c>
      <c r="Y148" s="42">
        <v>-9999</v>
      </c>
      <c r="Z148" s="42">
        <v>-9999</v>
      </c>
      <c r="AA148" s="42">
        <v>-9999</v>
      </c>
      <c r="AB148" s="42">
        <v>-9999</v>
      </c>
      <c r="AC148" s="42">
        <v>-9999</v>
      </c>
      <c r="AD148" s="42">
        <v>-9999</v>
      </c>
      <c r="AE148" s="42">
        <v>-9999</v>
      </c>
      <c r="AF148" s="57">
        <v>-9999</v>
      </c>
      <c r="AG148" s="42">
        <v>-9999</v>
      </c>
      <c r="AH148" s="42">
        <v>-9999</v>
      </c>
      <c r="AI148" s="42">
        <v>-9999</v>
      </c>
      <c r="AJ148" s="42">
        <v>-9999</v>
      </c>
      <c r="AK148" s="42">
        <v>-9999</v>
      </c>
      <c r="AL148" s="42">
        <v>-9999</v>
      </c>
      <c r="AM148" s="42">
        <v>-9999</v>
      </c>
      <c r="AN148" s="42">
        <v>-9999</v>
      </c>
      <c r="AO148" s="42">
        <v>-9999</v>
      </c>
      <c r="AP148" s="42">
        <v>-9999</v>
      </c>
      <c r="AQ148" s="42">
        <v>-9999</v>
      </c>
      <c r="AR148" s="42">
        <v>-9999</v>
      </c>
      <c r="AS148" s="42">
        <v>-9999</v>
      </c>
      <c r="AT148" s="42">
        <v>-9999</v>
      </c>
      <c r="AU148" s="42">
        <v>-9999</v>
      </c>
      <c r="AV148" s="42">
        <v>-9999</v>
      </c>
      <c r="AW148" s="42">
        <v>-9999</v>
      </c>
      <c r="AX148" s="42">
        <v>-9999</v>
      </c>
      <c r="AY148" s="42">
        <v>-9999</v>
      </c>
      <c r="AZ148" s="42">
        <v>-9999</v>
      </c>
      <c r="BA148" s="42">
        <v>-9999</v>
      </c>
      <c r="BB148" s="42">
        <v>-9999</v>
      </c>
      <c r="BC148" s="42">
        <v>-9999</v>
      </c>
      <c r="BD148" s="42">
        <v>-9999</v>
      </c>
      <c r="BE148" s="42">
        <v>-9999</v>
      </c>
      <c r="BF148" s="42">
        <v>-9999</v>
      </c>
      <c r="BG148" s="42">
        <v>-9999</v>
      </c>
      <c r="BH148" s="42">
        <v>-9999</v>
      </c>
      <c r="BI148" s="42">
        <v>-9999</v>
      </c>
      <c r="BJ148" s="42">
        <v>-9999</v>
      </c>
      <c r="BK148" s="42">
        <v>-9999</v>
      </c>
      <c r="BL148" s="42">
        <v>-9999</v>
      </c>
      <c r="BM148" s="42">
        <v>-9999</v>
      </c>
      <c r="BN148" s="42">
        <v>-9999</v>
      </c>
      <c r="BO148" s="42">
        <v>-9999</v>
      </c>
      <c r="BP148" s="42">
        <v>-9999</v>
      </c>
      <c r="BQ148" s="42">
        <v>-9999</v>
      </c>
      <c r="BR148" s="42">
        <v>-9999</v>
      </c>
      <c r="BS148" s="42">
        <v>-9999</v>
      </c>
      <c r="BT148" s="42">
        <v>-9999</v>
      </c>
      <c r="BU148" s="42">
        <v>-9999</v>
      </c>
      <c r="BV148" s="42">
        <v>-9999</v>
      </c>
      <c r="BW148" s="42">
        <v>-9999</v>
      </c>
      <c r="BX148" s="42">
        <v>-9999</v>
      </c>
      <c r="BY148" s="42">
        <v>-9999</v>
      </c>
      <c r="BZ148" s="42">
        <v>-9999</v>
      </c>
      <c r="CA148" s="42">
        <v>-9999</v>
      </c>
      <c r="CB148" s="42">
        <v>-9999</v>
      </c>
      <c r="CC148" s="42">
        <v>-9999</v>
      </c>
      <c r="CD148" s="8">
        <v>5.24</v>
      </c>
      <c r="CE148" s="25">
        <f t="shared" si="132"/>
        <v>349.33333333333337</v>
      </c>
      <c r="CF148" s="4">
        <v>3.72</v>
      </c>
      <c r="CG148" s="41">
        <f t="shared" si="121"/>
        <v>12.995200000000002</v>
      </c>
      <c r="CH148" s="37">
        <v>25.33</v>
      </c>
      <c r="CI148" s="25">
        <f>(CH148/1000)*(10000/(0.5*2*0.15))</f>
        <v>1688.6666666666667</v>
      </c>
      <c r="CJ148" s="43">
        <v>3.46</v>
      </c>
      <c r="CK148" s="41">
        <f>CI148*CJ148/100</f>
        <v>58.427866666666667</v>
      </c>
      <c r="CL148" s="38">
        <v>81.290000000000006</v>
      </c>
      <c r="CM148" s="25">
        <f>(CL148/1000)*(10000/(0.5*2*0.15))</f>
        <v>5419.3333333333339</v>
      </c>
      <c r="CN148" s="43">
        <v>2.2200000000000002</v>
      </c>
      <c r="CO148" s="41">
        <f>CM148*CN148/100</f>
        <v>120.30920000000002</v>
      </c>
      <c r="CP148" s="38">
        <v>351.67</v>
      </c>
      <c r="CQ148" s="25">
        <f>(CP148/1000)*(10000/(0.5*2*0.15))</f>
        <v>23444.666666666672</v>
      </c>
      <c r="CR148" s="43">
        <v>1.33</v>
      </c>
      <c r="CS148" s="41">
        <f>CQ148*CR148/100</f>
        <v>311.81406666666675</v>
      </c>
      <c r="CT148" s="8">
        <v>1564.65</v>
      </c>
      <c r="CU148" s="8">
        <v>3.7711313394018258</v>
      </c>
      <c r="CV148" s="8">
        <v>5.0339625000000003</v>
      </c>
      <c r="CW148" s="8">
        <v>3108.1876354859614</v>
      </c>
      <c r="CX148" s="25">
        <f t="shared" si="182"/>
        <v>3108.1876354859614</v>
      </c>
      <c r="CY148" s="25">
        <f t="shared" si="138"/>
        <v>3401.4130434782614</v>
      </c>
      <c r="CZ148" s="25">
        <f>CX148/(CQ148)</f>
        <v>0.13257546714900165</v>
      </c>
      <c r="DA148" s="43">
        <v>2.61</v>
      </c>
      <c r="DB148" s="41">
        <f t="shared" si="139"/>
        <v>81.123697286183585</v>
      </c>
      <c r="DC148" s="41">
        <v>66.8</v>
      </c>
      <c r="DD148" s="41">
        <v>1273</v>
      </c>
      <c r="DE148" s="41">
        <f t="shared" si="133"/>
        <v>52.474469756480751</v>
      </c>
      <c r="DF148" s="41">
        <v>0</v>
      </c>
      <c r="DG148" s="41">
        <v>0.79085000000000005</v>
      </c>
      <c r="DH148" s="41">
        <v>0.57392777777777781</v>
      </c>
      <c r="DI148" s="41">
        <v>0.48563611111111105</v>
      </c>
      <c r="DJ148" s="41">
        <v>0.75373333333333337</v>
      </c>
      <c r="DK148" s="41">
        <v>0.49418611111111121</v>
      </c>
      <c r="DL148" s="41">
        <v>0.30917222222222218</v>
      </c>
      <c r="DM148" s="41">
        <v>0.23074041666666664</v>
      </c>
      <c r="DN148" s="41">
        <v>0.20790094444444451</v>
      </c>
      <c r="DO148" s="41">
        <v>0.23852966666666672</v>
      </c>
      <c r="DP148" s="41">
        <v>0.2157711944444444</v>
      </c>
      <c r="DQ148" s="41">
        <v>7.505344444444445E-2</v>
      </c>
      <c r="DR148" s="41">
        <v>8.3294055555555538E-2</v>
      </c>
      <c r="DS148" s="41">
        <v>0.1583914166666667</v>
      </c>
      <c r="DT148" s="41">
        <v>0.4374040277777777</v>
      </c>
      <c r="DU148" s="41">
        <v>0.41779619444444444</v>
      </c>
      <c r="DV148" s="41">
        <v>0.18501388888888892</v>
      </c>
      <c r="DW148" s="41">
        <v>0.60061208333333327</v>
      </c>
      <c r="DX148" s="41">
        <v>0.52542161111111119</v>
      </c>
      <c r="DY148" s="41">
        <v>0.66281230555555559</v>
      </c>
      <c r="DZ148" s="41">
        <v>0.68731747222222217</v>
      </c>
      <c r="EA148" s="41">
        <v>0.70833052777777761</v>
      </c>
      <c r="EB148" s="41">
        <v>0.72908791666666661</v>
      </c>
      <c r="EC148" s="41">
        <v>21.069722222222211</v>
      </c>
      <c r="ED148" s="41">
        <v>23.005000000000003</v>
      </c>
      <c r="EE148" s="41">
        <v>24.025833333333335</v>
      </c>
      <c r="EF148" s="41">
        <v>25.160000000000004</v>
      </c>
      <c r="EG148" s="41">
        <f t="shared" si="140"/>
        <v>2.9561111111111238</v>
      </c>
      <c r="EH148" s="41">
        <v>37.606388888888887</v>
      </c>
      <c r="EI148" s="42">
        <f t="shared" si="141"/>
        <v>95.520227777777777</v>
      </c>
      <c r="EJ148" s="4">
        <v>105</v>
      </c>
      <c r="EK148" s="40">
        <f t="shared" si="142"/>
        <v>9.4797722222222234</v>
      </c>
      <c r="EL148" s="41">
        <v>0.7314063829787234</v>
      </c>
      <c r="EM148" s="41">
        <v>0.51625106382978725</v>
      </c>
      <c r="EN148" s="41">
        <v>0.4204127659574467</v>
      </c>
      <c r="EO148" s="41">
        <v>0.69358723404255329</v>
      </c>
      <c r="EP148" s="41">
        <v>0.43602978723404257</v>
      </c>
      <c r="EQ148" s="41">
        <v>0.27179999999999993</v>
      </c>
      <c r="ER148" s="41">
        <v>0.25290248936170207</v>
      </c>
      <c r="ES148" s="41">
        <v>0.22789751063829788</v>
      </c>
      <c r="ET148" s="41">
        <v>0.26944993617021284</v>
      </c>
      <c r="EU148" s="41">
        <v>0.24465451063829793</v>
      </c>
      <c r="EV148" s="41">
        <v>8.459723404255319E-2</v>
      </c>
      <c r="EW148" s="41">
        <v>0.10226172340425529</v>
      </c>
      <c r="EX148" s="41">
        <v>0.17194676595744682</v>
      </c>
      <c r="EY148" s="41">
        <v>0.4575361063829787</v>
      </c>
      <c r="EZ148" s="41">
        <v>0.4362826595744681</v>
      </c>
      <c r="FA148" s="41">
        <v>0.16422978723404255</v>
      </c>
      <c r="FB148" s="41">
        <v>0.6783737872340424</v>
      </c>
      <c r="FC148" s="41">
        <v>0.59114778723404271</v>
      </c>
      <c r="FD148" s="41">
        <v>0.63654997872340446</v>
      </c>
      <c r="FE148" s="41">
        <v>0.6799419574468083</v>
      </c>
      <c r="FF148" s="41">
        <v>0.68907657446808501</v>
      </c>
      <c r="FG148" s="41">
        <v>0.72575129787234016</v>
      </c>
      <c r="FH148" s="41">
        <v>19.52531914893617</v>
      </c>
      <c r="FI148" s="41">
        <v>24.513191489361709</v>
      </c>
      <c r="FJ148" s="41">
        <v>21.839361702127661</v>
      </c>
      <c r="FK148" s="41">
        <v>22.608085106382973</v>
      </c>
      <c r="FL148" s="41">
        <f t="shared" si="143"/>
        <v>2.3140425531914914</v>
      </c>
      <c r="FM148" s="41">
        <v>39.88106382978723</v>
      </c>
      <c r="FN148" s="40">
        <f t="shared" si="144"/>
        <v>101.29790212765957</v>
      </c>
      <c r="FO148" s="4">
        <v>105</v>
      </c>
      <c r="FP148" s="40">
        <f t="shared" si="145"/>
        <v>3.7020978723404312</v>
      </c>
      <c r="FQ148" s="41">
        <v>0.74305806451612877</v>
      </c>
      <c r="FR148" s="41">
        <v>0.51892741935483866</v>
      </c>
      <c r="FS148" s="41">
        <v>0.3953774193548385</v>
      </c>
      <c r="FT148" s="41">
        <v>0.70962096774193539</v>
      </c>
      <c r="FU148" s="41">
        <v>0.41189677419354848</v>
      </c>
      <c r="FV148" s="41">
        <v>0.26655161290322582</v>
      </c>
      <c r="FW148" s="41">
        <v>0.2867139193548387</v>
      </c>
      <c r="FX148" s="41">
        <v>0.26543867741935478</v>
      </c>
      <c r="FY148" s="41">
        <v>0.30515612903225803</v>
      </c>
      <c r="FZ148" s="41">
        <v>0.28407646774193535</v>
      </c>
      <c r="GA148" s="41">
        <v>0.1154790322580645</v>
      </c>
      <c r="GB148" s="41">
        <v>0.13536364516129032</v>
      </c>
      <c r="GC148" s="41">
        <v>0.17718058064516132</v>
      </c>
      <c r="GD148" s="41">
        <v>0.47154695161290322</v>
      </c>
      <c r="GE148" s="41">
        <v>0.45341409677419348</v>
      </c>
      <c r="GF148" s="41">
        <v>0.14534516129032254</v>
      </c>
      <c r="GG148" s="41">
        <v>0.80730996774193553</v>
      </c>
      <c r="GH148" s="41">
        <v>0.72518038709677413</v>
      </c>
      <c r="GI148" s="41">
        <v>0.58058837096774207</v>
      </c>
      <c r="GJ148" s="41">
        <v>0.61816866129032266</v>
      </c>
      <c r="GK148" s="41">
        <v>0.64301670967741964</v>
      </c>
      <c r="GL148" s="41">
        <v>0.67498080645161285</v>
      </c>
      <c r="GM148" s="41">
        <v>20.647741935483875</v>
      </c>
      <c r="GN148" s="41">
        <v>23.559516129032257</v>
      </c>
      <c r="GO148" s="41">
        <v>24.23741935483871</v>
      </c>
      <c r="GP148" s="41">
        <v>24.959838709677424</v>
      </c>
      <c r="GQ148" s="41">
        <f t="shared" si="146"/>
        <v>3.5896774193548353</v>
      </c>
      <c r="GR148" s="40">
        <v>39.642903225806457</v>
      </c>
      <c r="GS148" s="40">
        <f t="shared" si="147"/>
        <v>100.69297419354839</v>
      </c>
      <c r="GT148" s="4">
        <v>104</v>
      </c>
      <c r="GU148" s="41">
        <f t="shared" si="148"/>
        <v>3.3070258064516054</v>
      </c>
      <c r="GV148" s="41">
        <v>0.75712894736842085</v>
      </c>
      <c r="GW148" s="41">
        <v>0.51572105263157919</v>
      </c>
      <c r="GX148" s="41">
        <v>0.36179078947368432</v>
      </c>
      <c r="GY148" s="41">
        <v>0.72730394736842108</v>
      </c>
      <c r="GZ148" s="41">
        <v>0.38928684210526299</v>
      </c>
      <c r="HA148" s="41">
        <v>0.25653552631578952</v>
      </c>
      <c r="HB148" s="41">
        <v>0.32115048684210518</v>
      </c>
      <c r="HC148" s="41">
        <v>0.30310818421052627</v>
      </c>
      <c r="HD148" s="41">
        <v>0.3533632763157894</v>
      </c>
      <c r="HE148" s="41">
        <v>0.33576986842105255</v>
      </c>
      <c r="HF148" s="41">
        <v>0.14067169736842114</v>
      </c>
      <c r="HG148" s="41">
        <v>0.17604598684210529</v>
      </c>
      <c r="HH148" s="41">
        <v>0.18929369736842103</v>
      </c>
      <c r="HI148" s="41">
        <v>0.49349426315789452</v>
      </c>
      <c r="HJ148" s="41">
        <v>0.47822948684210526</v>
      </c>
      <c r="HK148" s="41">
        <v>0.13275131578947363</v>
      </c>
      <c r="HL148" s="41">
        <v>0.95409075000000021</v>
      </c>
      <c r="HM148" s="41">
        <v>0.87699639473684221</v>
      </c>
      <c r="HN148" s="41">
        <v>0.53678909210526304</v>
      </c>
      <c r="HO148" s="41">
        <v>0.59116109210526302</v>
      </c>
      <c r="HP148" s="41">
        <v>0.60985448684210553</v>
      </c>
      <c r="HQ148" s="41">
        <v>0.65577853947368414</v>
      </c>
      <c r="HR148" s="41">
        <v>14.6528947368421</v>
      </c>
      <c r="HS148" s="41">
        <v>18.190263157894744</v>
      </c>
      <c r="HT148" s="41">
        <v>18.850394736842102</v>
      </c>
      <c r="HU148" s="41">
        <v>19.431052631578943</v>
      </c>
      <c r="HV148" s="41">
        <f t="shared" si="149"/>
        <v>4.1975000000000016</v>
      </c>
      <c r="HW148" s="41">
        <v>39.353947368421075</v>
      </c>
      <c r="HX148" s="41">
        <f t="shared" si="150"/>
        <v>99.959026315789529</v>
      </c>
      <c r="HY148" s="4">
        <v>106</v>
      </c>
      <c r="HZ148" s="40">
        <f t="shared" si="151"/>
        <v>6.0409736842104707</v>
      </c>
      <c r="IA148" s="41">
        <v>0.7049037037037037</v>
      </c>
      <c r="IB148" s="41">
        <v>0.42142407407407395</v>
      </c>
      <c r="IC148" s="41">
        <v>0.25731296296296297</v>
      </c>
      <c r="ID148" s="41">
        <v>0.64803333333333324</v>
      </c>
      <c r="IE148" s="41">
        <v>0.28847777777777783</v>
      </c>
      <c r="IF148" s="41">
        <v>0.19158148148148152</v>
      </c>
      <c r="IG148" s="41">
        <v>0.41913816666666676</v>
      </c>
      <c r="IH148" s="41">
        <v>0.3840048703703704</v>
      </c>
      <c r="II148" s="41">
        <v>0.46556355555555562</v>
      </c>
      <c r="IJ148" s="41">
        <v>0.43211396296296295</v>
      </c>
      <c r="IK148" s="41">
        <v>0.18833185185185183</v>
      </c>
      <c r="IL148" s="41">
        <v>0.2433500925925926</v>
      </c>
      <c r="IM148" s="41">
        <v>0.25111250000000002</v>
      </c>
      <c r="IN148" s="41">
        <v>0.57231833333333326</v>
      </c>
      <c r="IO148" s="41">
        <v>0.54342451851851847</v>
      </c>
      <c r="IP148" s="41">
        <v>9.6896296296296286E-2</v>
      </c>
      <c r="IQ148" s="41">
        <v>1.4598734444444434</v>
      </c>
      <c r="IR148" s="41">
        <v>1.2613926666666671</v>
      </c>
      <c r="IS148" s="41">
        <v>0.54097853703703713</v>
      </c>
      <c r="IT148" s="41">
        <v>0.60206253703703727</v>
      </c>
      <c r="IU148" s="41">
        <v>0.63266487037037034</v>
      </c>
      <c r="IV148" s="41">
        <v>0.68158070370370383</v>
      </c>
      <c r="IW148" s="41">
        <v>20.287037037037027</v>
      </c>
      <c r="IX148" s="41">
        <v>20.276296296296294</v>
      </c>
      <c r="IY148" s="41">
        <v>20.833148148148148</v>
      </c>
      <c r="IZ148" s="41">
        <v>21.367407407407406</v>
      </c>
      <c r="JA148" s="41">
        <f t="shared" si="152"/>
        <v>0.5461111111111201</v>
      </c>
      <c r="JB148" s="41">
        <v>41.972407407407395</v>
      </c>
      <c r="JC148" s="41">
        <f t="shared" si="153"/>
        <v>106.60991481481479</v>
      </c>
      <c r="JD148" s="41">
        <v>112</v>
      </c>
      <c r="JE148" s="41">
        <f t="shared" si="154"/>
        <v>5.3900851851852138</v>
      </c>
      <c r="JF148" s="41">
        <v>0.63776833333333338</v>
      </c>
      <c r="JG148" s="41">
        <v>0.33225000000000005</v>
      </c>
      <c r="JH148" s="41">
        <v>0.16617833333333332</v>
      </c>
      <c r="JI148" s="41">
        <v>0.57779499999999995</v>
      </c>
      <c r="JJ148" s="41">
        <v>0.19924166666666668</v>
      </c>
      <c r="JK148" s="41">
        <v>0.13786833333333337</v>
      </c>
      <c r="JL148" s="41">
        <v>0.52409919999999988</v>
      </c>
      <c r="JM148" s="41">
        <v>0.48768899999999993</v>
      </c>
      <c r="JN148" s="41">
        <v>0.58665394999999998</v>
      </c>
      <c r="JO148" s="41">
        <v>0.55330463333333335</v>
      </c>
      <c r="JP148" s="41">
        <v>0.25181420000000004</v>
      </c>
      <c r="JQ148" s="41">
        <v>0.33590729999999996</v>
      </c>
      <c r="JR148" s="41">
        <v>0.31419616666666667</v>
      </c>
      <c r="JS148" s="41">
        <v>0.64377926666666674</v>
      </c>
      <c r="JT148" s="41">
        <v>0.6139247166666667</v>
      </c>
      <c r="JU148" s="41">
        <v>6.1373333333333349E-2</v>
      </c>
      <c r="JV148" s="41">
        <v>2.2439535166666666</v>
      </c>
      <c r="JW148" s="41">
        <v>1.9342991833333329</v>
      </c>
      <c r="JX148" s="41">
        <v>0.5349562333333332</v>
      </c>
      <c r="JY148" s="41">
        <v>0.60125046666666682</v>
      </c>
      <c r="JZ148" s="41">
        <v>0.64480881666666667</v>
      </c>
      <c r="KA148" s="41">
        <v>0.69483041666666667</v>
      </c>
      <c r="KB148" s="41">
        <v>23.236666666666675</v>
      </c>
      <c r="KC148" s="41">
        <v>21.044999999999998</v>
      </c>
      <c r="KD148" s="41">
        <v>21.309666666666665</v>
      </c>
      <c r="KE148" s="41">
        <v>21.559499999999996</v>
      </c>
      <c r="KF148" s="41">
        <f t="shared" si="155"/>
        <v>-1.9270000000000103</v>
      </c>
      <c r="KG148" s="41">
        <v>43.524333333333317</v>
      </c>
      <c r="KH148" s="41">
        <f t="shared" si="156"/>
        <v>110.55180666666662</v>
      </c>
      <c r="KI148" s="41">
        <v>120</v>
      </c>
      <c r="KJ148" s="41">
        <f t="shared" si="157"/>
        <v>9.4481933333333785</v>
      </c>
      <c r="KK148" s="41">
        <v>0.38237073170731706</v>
      </c>
      <c r="KL148" s="41">
        <v>0.171919512195122</v>
      </c>
      <c r="KM148" s="41">
        <v>6.3909756097560999E-2</v>
      </c>
      <c r="KN148" s="41">
        <v>0.34529512195121953</v>
      </c>
      <c r="KO148" s="41">
        <v>8.5541463414634145E-2</v>
      </c>
      <c r="KP148" s="41">
        <v>6.5129268292682937E-2</v>
      </c>
      <c r="KQ148" s="41">
        <v>0.63384043902439047</v>
      </c>
      <c r="KR148" s="41">
        <v>0.60222080487804874</v>
      </c>
      <c r="KS148" s="41">
        <v>0.71358187804878037</v>
      </c>
      <c r="KT148" s="41">
        <v>0.6876218780487805</v>
      </c>
      <c r="KU148" s="41">
        <v>0.33603299999999997</v>
      </c>
      <c r="KV148" s="41">
        <v>0.45904136585365857</v>
      </c>
      <c r="KW148" s="41">
        <v>0.3790794878048781</v>
      </c>
      <c r="KX148" s="41">
        <v>0.70831446341463411</v>
      </c>
      <c r="KY148" s="41">
        <v>0.68186631707317058</v>
      </c>
      <c r="KZ148" s="41">
        <v>2.0412195121951214E-2</v>
      </c>
      <c r="LA148" s="41">
        <v>3.5018424878048791</v>
      </c>
      <c r="LB148" s="41">
        <v>3.0657567317073182</v>
      </c>
      <c r="LC148" s="41">
        <v>0.53145434146341453</v>
      </c>
      <c r="LD148" s="41">
        <v>0.59788490243902437</v>
      </c>
      <c r="LE148" s="41">
        <v>0.6595584634146342</v>
      </c>
      <c r="LF148" s="41">
        <v>0.70785568292682921</v>
      </c>
      <c r="LG148" s="41">
        <v>19.494390243902444</v>
      </c>
      <c r="LH148" s="41">
        <v>16.805121951219508</v>
      </c>
      <c r="LI148" s="41">
        <v>17.026341463414642</v>
      </c>
      <c r="LJ148" s="41">
        <v>16.634146341463406</v>
      </c>
      <c r="LK148" s="41">
        <f t="shared" si="158"/>
        <v>-2.468048780487802</v>
      </c>
      <c r="LL148" s="41">
        <v>56.788780487804871</v>
      </c>
      <c r="LM148" s="41">
        <f t="shared" si="159"/>
        <v>144.24350243902438</v>
      </c>
      <c r="LN148" s="41">
        <v>150</v>
      </c>
      <c r="LO148" s="41">
        <f t="shared" si="160"/>
        <v>5.7564975609756175</v>
      </c>
      <c r="LP148" s="41">
        <v>0.42834418604651159</v>
      </c>
      <c r="LQ148" s="41">
        <v>0.15844186046511624</v>
      </c>
      <c r="LR148" s="41">
        <v>3.7334883720930245E-2</v>
      </c>
      <c r="LS148" s="41">
        <v>0.38367441860465129</v>
      </c>
      <c r="LT148" s="41">
        <v>6.3004651162790692E-2</v>
      </c>
      <c r="LU148" s="41">
        <v>5.4044186046511622E-2</v>
      </c>
      <c r="LV148" s="41">
        <v>0.74294653488372098</v>
      </c>
      <c r="LW148" s="41">
        <v>0.71717925581395359</v>
      </c>
      <c r="LX148" s="41">
        <v>0.83928958139534882</v>
      </c>
      <c r="LY148" s="41">
        <v>0.82213983720930262</v>
      </c>
      <c r="LZ148" s="41">
        <v>0.43061493023255815</v>
      </c>
      <c r="MA148" s="41">
        <v>0.61788658139534902</v>
      </c>
      <c r="MB148" s="41">
        <v>0.45902681395348838</v>
      </c>
      <c r="MC148" s="41">
        <v>0.7754187906976745</v>
      </c>
      <c r="MD148" s="41">
        <v>0.7525039069767443</v>
      </c>
      <c r="ME148" s="41">
        <v>8.9604651162790688E-3</v>
      </c>
      <c r="MF148" s="41">
        <v>5.8371053488372091</v>
      </c>
      <c r="MG148" s="41">
        <v>5.1231129069767452</v>
      </c>
      <c r="MH148" s="41">
        <v>0.54686611627906967</v>
      </c>
      <c r="MI148" s="41">
        <v>0.61746493023255788</v>
      </c>
      <c r="MJ148" s="41">
        <v>0.68835897674418611</v>
      </c>
      <c r="MK148" s="41">
        <v>0.7368112790697674</v>
      </c>
      <c r="ML148" s="41">
        <v>21.536046511627891</v>
      </c>
      <c r="MM148" s="41">
        <v>19.110465116279066</v>
      </c>
      <c r="MN148" s="41">
        <v>19.333953488372082</v>
      </c>
      <c r="MO148" s="41">
        <v>19.352558139534885</v>
      </c>
      <c r="MP148" s="41">
        <f t="shared" si="161"/>
        <v>-2.2020930232558094</v>
      </c>
      <c r="MQ148" s="41">
        <v>68.825581395348834</v>
      </c>
      <c r="MR148" s="41">
        <f t="shared" si="162"/>
        <v>174.81697674418604</v>
      </c>
      <c r="MS148" s="41">
        <v>150</v>
      </c>
      <c r="MT148" s="41">
        <f t="shared" si="163"/>
        <v>-24.816976744186036</v>
      </c>
      <c r="MU148" s="41">
        <v>0.4018676470588235</v>
      </c>
      <c r="MV148" s="41">
        <v>0.14693235294117649</v>
      </c>
      <c r="MW148" s="41">
        <v>3.0661764705882354E-2</v>
      </c>
      <c r="MX148" s="41">
        <v>0.3594441176470588</v>
      </c>
      <c r="MY148" s="41">
        <v>5.2364705882352931E-2</v>
      </c>
      <c r="MZ148" s="41">
        <v>4.4114705882352945E-2</v>
      </c>
      <c r="NA148" s="41">
        <v>0.76936144117647054</v>
      </c>
      <c r="NB148" s="41">
        <v>0.74562132352941157</v>
      </c>
      <c r="NC148" s="41">
        <v>0.85791147058823536</v>
      </c>
      <c r="ND148" s="41">
        <v>0.84237544117647067</v>
      </c>
      <c r="NE148" s="41">
        <v>0.47482188235294109</v>
      </c>
      <c r="NF148" s="41">
        <v>0.65469097058823522</v>
      </c>
      <c r="NG148" s="41">
        <v>0.46384970588235303</v>
      </c>
      <c r="NH148" s="41">
        <v>0.80169435294117675</v>
      </c>
      <c r="NI148" s="41">
        <v>0.78101014705882343</v>
      </c>
      <c r="NJ148" s="41">
        <v>8.2500000000000004E-3</v>
      </c>
      <c r="NK148" s="41">
        <v>6.7172061470588238</v>
      </c>
      <c r="NL148" s="41">
        <v>5.9011899117647078</v>
      </c>
      <c r="NM148" s="41">
        <v>0.5404871176470587</v>
      </c>
      <c r="NN148" s="41">
        <v>0.60271517647058814</v>
      </c>
      <c r="NO148" s="41">
        <v>0.68544888235294099</v>
      </c>
      <c r="NP148" s="41">
        <v>0.72794020588235309</v>
      </c>
      <c r="NQ148" s="41">
        <v>23.161470588235293</v>
      </c>
      <c r="NR148" s="41">
        <v>20.478529411764704</v>
      </c>
      <c r="NS148" s="41">
        <v>20.50558823529412</v>
      </c>
      <c r="NT148" s="41">
        <v>21.195000000000004</v>
      </c>
      <c r="NU148" s="41">
        <f t="shared" si="164"/>
        <v>-2.6558823529411733</v>
      </c>
      <c r="NV148" s="41">
        <v>72.853235294117653</v>
      </c>
      <c r="NW148" s="41">
        <f t="shared" si="165"/>
        <v>185.04721764705883</v>
      </c>
      <c r="NX148" s="41">
        <v>174</v>
      </c>
      <c r="NY148" s="41">
        <f t="shared" si="166"/>
        <v>-11.047217647058829</v>
      </c>
      <c r="NZ148" s="41">
        <v>0.39835517241379309</v>
      </c>
      <c r="OA148" s="41">
        <v>0.14369655172413792</v>
      </c>
      <c r="OB148" s="41">
        <v>2.8117241379310345E-2</v>
      </c>
      <c r="OC148" s="41">
        <v>0.35343103448275864</v>
      </c>
      <c r="OD148" s="41">
        <v>4.8751724137931038E-2</v>
      </c>
      <c r="OE148" s="41">
        <v>4.3172413793103458E-2</v>
      </c>
      <c r="OF148" s="41">
        <v>0.78166286206896551</v>
      </c>
      <c r="OG148" s="41">
        <v>0.75728003448275849</v>
      </c>
      <c r="OH148" s="41">
        <v>0.86776120689655178</v>
      </c>
      <c r="OI148" s="41">
        <v>0.8520781379310346</v>
      </c>
      <c r="OJ148" s="41">
        <v>0.49317313793103434</v>
      </c>
      <c r="OK148" s="41">
        <v>0.6722835517241379</v>
      </c>
      <c r="OL148" s="41">
        <v>0.46907882758620678</v>
      </c>
      <c r="OM148" s="41">
        <v>0.80396658620689654</v>
      </c>
      <c r="ON148" s="41">
        <v>0.78178827586206889</v>
      </c>
      <c r="OO148" s="41">
        <v>5.5793103448275871E-3</v>
      </c>
      <c r="OP148" s="41">
        <v>7.2037020344827587</v>
      </c>
      <c r="OQ148" s="41">
        <v>6.2740791379310341</v>
      </c>
      <c r="OR148" s="41">
        <v>0.54039475862068953</v>
      </c>
      <c r="OS148" s="41">
        <v>0.60000165517241377</v>
      </c>
      <c r="OT148" s="41">
        <v>0.68656041379310329</v>
      </c>
      <c r="OU148" s="41">
        <v>0.72711413793103452</v>
      </c>
      <c r="OV148" s="41">
        <v>15.948275862068966</v>
      </c>
      <c r="OW148" s="41">
        <v>12.915172413793105</v>
      </c>
      <c r="OX148" s="41">
        <v>13.026206896551725</v>
      </c>
      <c r="OY148" s="41">
        <v>13.284137931034481</v>
      </c>
      <c r="OZ148" s="41">
        <f t="shared" si="167"/>
        <v>-2.9220689655172407</v>
      </c>
      <c r="PA148" s="41">
        <v>39.044827586206893</v>
      </c>
      <c r="PB148" s="41">
        <f t="shared" si="168"/>
        <v>99.173862068965505</v>
      </c>
      <c r="PC148" s="41">
        <v>184</v>
      </c>
      <c r="PD148" s="41">
        <f t="shared" si="169"/>
        <v>84.826137931034495</v>
      </c>
      <c r="PE148" s="41">
        <v>0.44369999999999993</v>
      </c>
      <c r="PF148" s="41">
        <v>0.13121647058823527</v>
      </c>
      <c r="PG148" s="41">
        <v>3.7601176470588221E-2</v>
      </c>
      <c r="PH148" s="41">
        <v>0.39039882352941163</v>
      </c>
      <c r="PI148" s="41">
        <v>5.5188235294117642E-2</v>
      </c>
      <c r="PJ148" s="41">
        <v>5.1155294117647049E-2</v>
      </c>
      <c r="PK148" s="41">
        <v>0.77851529411764686</v>
      </c>
      <c r="PL148" s="41">
        <v>0.75219683529411763</v>
      </c>
      <c r="PM148" s="41">
        <v>0.84359235294117629</v>
      </c>
      <c r="PN148" s="41">
        <v>0.82413998823529389</v>
      </c>
      <c r="PO148" s="41">
        <v>0.40698189411764718</v>
      </c>
      <c r="PP148" s="41">
        <v>0.55422083529411759</v>
      </c>
      <c r="PQ148" s="41">
        <v>0.54298756470588239</v>
      </c>
      <c r="PR148" s="41">
        <v>0.79291558823529407</v>
      </c>
      <c r="PS148" s="41">
        <v>0.76800383529411764</v>
      </c>
      <c r="PT148" s="41">
        <v>4.032941176470589E-3</v>
      </c>
      <c r="PU148" s="41">
        <v>7.0560502705882344</v>
      </c>
      <c r="PV148" s="41">
        <v>6.0850723529411761</v>
      </c>
      <c r="PW148" s="41">
        <v>0.64352191764705868</v>
      </c>
      <c r="PX148" s="41">
        <v>0.69740269411764677</v>
      </c>
      <c r="PY148" s="41">
        <v>0.76842470588235279</v>
      </c>
      <c r="PZ148" s="41">
        <v>0.80330718823529401</v>
      </c>
      <c r="QA148" s="41">
        <v>23.72317647058825</v>
      </c>
      <c r="QB148" s="41">
        <v>19.852941176470587</v>
      </c>
      <c r="QC148" s="41">
        <v>19.996000000000006</v>
      </c>
      <c r="QD148" s="41">
        <v>19.893882352941183</v>
      </c>
      <c r="QE148" s="41">
        <f t="shared" si="170"/>
        <v>-3.727176470588244</v>
      </c>
      <c r="QF148" s="41">
        <v>55.629999999999981</v>
      </c>
      <c r="QG148" s="41">
        <f t="shared" si="171"/>
        <v>141.30019999999996</v>
      </c>
      <c r="QH148" s="41">
        <v>185</v>
      </c>
      <c r="QI148" s="41">
        <f t="shared" si="172"/>
        <v>43.699800000000039</v>
      </c>
      <c r="QJ148" s="41">
        <v>0.40798666666666678</v>
      </c>
      <c r="QK148" s="41">
        <v>0.16736999999999994</v>
      </c>
      <c r="QL148" s="41">
        <v>4.5653333333333324E-2</v>
      </c>
      <c r="QM148" s="41">
        <v>0.28494666666666668</v>
      </c>
      <c r="QN148" s="41">
        <v>5.4129999999999991E-2</v>
      </c>
      <c r="QO148" s="41">
        <v>5.6936666666666663E-2</v>
      </c>
      <c r="QP148" s="41">
        <v>0.76565019999999984</v>
      </c>
      <c r="QQ148" s="41">
        <v>0.68065379999999986</v>
      </c>
      <c r="QR148" s="41">
        <v>0.79840903333333346</v>
      </c>
      <c r="QS148" s="41">
        <v>0.72370863333333313</v>
      </c>
      <c r="QT148" s="41">
        <v>0.51125600000000004</v>
      </c>
      <c r="QU148" s="41">
        <v>0.5713309333333334</v>
      </c>
      <c r="QV148" s="41">
        <v>0.41803163333333337</v>
      </c>
      <c r="QW148" s="41">
        <v>0.7547103666666668</v>
      </c>
      <c r="QX148" s="41">
        <v>0.66697709999999999</v>
      </c>
      <c r="QY148" s="41">
        <v>-2.8066666666666674E-3</v>
      </c>
      <c r="QZ148" s="41">
        <v>6.5608925000000005</v>
      </c>
      <c r="RA148" s="41">
        <v>4.2862076333333343</v>
      </c>
      <c r="RB148" s="41">
        <v>0.5236103666666666</v>
      </c>
      <c r="RC148" s="41">
        <v>0.5460170333333334</v>
      </c>
      <c r="RD148" s="41">
        <v>0.66382866666666684</v>
      </c>
      <c r="RE148" s="41">
        <v>0.67960193333333341</v>
      </c>
      <c r="RF148" s="41">
        <v>24.317666666666671</v>
      </c>
      <c r="RG148" s="41">
        <v>21.815666666666669</v>
      </c>
      <c r="RH148" s="41">
        <v>21.863333333333337</v>
      </c>
      <c r="RI148" s="41">
        <v>21.892333333333333</v>
      </c>
      <c r="RJ148" s="41">
        <f t="shared" si="173"/>
        <v>-2.4543333333333344</v>
      </c>
      <c r="RK148" s="41">
        <v>51.602000000000011</v>
      </c>
      <c r="RL148" s="41">
        <f t="shared" si="174"/>
        <v>131.06908000000004</v>
      </c>
      <c r="RM148" s="41">
        <v>197</v>
      </c>
      <c r="RN148" s="41">
        <f t="shared" si="175"/>
        <v>65.930919999999958</v>
      </c>
      <c r="RO148" s="41">
        <v>0.39125384615384612</v>
      </c>
      <c r="RP148" s="41">
        <v>0.12804615384615381</v>
      </c>
      <c r="RQ148" s="41">
        <v>4.0296153846153843E-2</v>
      </c>
      <c r="RR148" s="41">
        <v>0.26732307692307689</v>
      </c>
      <c r="RS148" s="41">
        <v>5.4853846153846156E-2</v>
      </c>
      <c r="RT148" s="41">
        <v>5.170000000000001E-2</v>
      </c>
      <c r="RU148" s="41">
        <v>0.75408319230769216</v>
      </c>
      <c r="RV148" s="41">
        <v>0.65983084615384624</v>
      </c>
      <c r="RW148" s="41">
        <v>0.81306823076923085</v>
      </c>
      <c r="RX148" s="41">
        <v>0.7378006538461539</v>
      </c>
      <c r="RY148" s="41">
        <v>0.40064238461538459</v>
      </c>
      <c r="RZ148" s="41">
        <v>0.52099119230769231</v>
      </c>
      <c r="SA148" s="41">
        <v>0.50662876923076938</v>
      </c>
      <c r="SB148" s="41">
        <v>0.7660428076923077</v>
      </c>
      <c r="SC148" s="41">
        <v>0.67563357692307691</v>
      </c>
      <c r="SD148" s="41">
        <v>3.1538461538461538E-3</v>
      </c>
      <c r="SE148" s="41">
        <v>6.1967968846153854</v>
      </c>
      <c r="SF148" s="41">
        <v>3.9154928076923077</v>
      </c>
      <c r="SG148" s="41">
        <v>0.62318496153846159</v>
      </c>
      <c r="SH148" s="41">
        <v>0.67200338461538478</v>
      </c>
      <c r="SI148" s="41">
        <v>0.74945773076923095</v>
      </c>
      <c r="SJ148" s="41">
        <v>0.78188973076923074</v>
      </c>
      <c r="SK148" s="41">
        <v>28.60153846153846</v>
      </c>
      <c r="SL148" s="41">
        <v>25.937692307692313</v>
      </c>
      <c r="SM148" s="41">
        <v>25.641538461538467</v>
      </c>
      <c r="SN148" s="41">
        <v>26.088846153846152</v>
      </c>
      <c r="SO148" s="41">
        <f t="shared" si="176"/>
        <v>-2.9599999999999937</v>
      </c>
      <c r="SP148" s="42">
        <v>55.583846153846153</v>
      </c>
      <c r="SQ148" s="42">
        <f t="shared" si="177"/>
        <v>141.18296923076923</v>
      </c>
      <c r="SR148" s="42">
        <v>202.5</v>
      </c>
      <c r="SS148" s="42">
        <f t="shared" si="178"/>
        <v>61.317030769230769</v>
      </c>
      <c r="ST148" s="41">
        <v>0.34271475409836066</v>
      </c>
      <c r="SU148" s="41">
        <v>0.12907868852459015</v>
      </c>
      <c r="SV148" s="41">
        <v>5.4545901639344245E-2</v>
      </c>
      <c r="SW148" s="41">
        <v>0.24930327868852464</v>
      </c>
      <c r="SX148" s="41">
        <v>6.5640983606557401E-2</v>
      </c>
      <c r="SY148" s="41">
        <v>5.3706557377049186E-2</v>
      </c>
      <c r="SZ148" s="41">
        <v>0.67751970491803271</v>
      </c>
      <c r="TA148" s="41">
        <v>0.58424849180327876</v>
      </c>
      <c r="TB148" s="41">
        <v>0.72503696721311484</v>
      </c>
      <c r="TC148" s="41">
        <v>0.64058434426229494</v>
      </c>
      <c r="TD148" s="41">
        <v>0.3285921967213114</v>
      </c>
      <c r="TE148" s="41">
        <v>0.40787952459016397</v>
      </c>
      <c r="TF148" s="41">
        <v>0.45224101639344272</v>
      </c>
      <c r="TG148" s="41">
        <v>0.72805511475409812</v>
      </c>
      <c r="TH148" s="41">
        <v>0.64512908196721308</v>
      </c>
      <c r="TI148" s="41">
        <v>1.1934426229508193E-2</v>
      </c>
      <c r="TJ148" s="41">
        <v>4.3732883770491808</v>
      </c>
      <c r="TK148" s="41">
        <v>2.8810849836065575</v>
      </c>
      <c r="TL148" s="41">
        <v>0.6259232950819672</v>
      </c>
      <c r="TM148" s="41">
        <v>0.66755637704918025</v>
      </c>
      <c r="TN148" s="41">
        <v>0.74121377049180337</v>
      </c>
      <c r="TO148" s="41">
        <v>0.77054777049180323</v>
      </c>
      <c r="TP148" s="41">
        <v>30.33786885245901</v>
      </c>
      <c r="TQ148" s="41">
        <v>28.870163934426216</v>
      </c>
      <c r="TR148" s="41">
        <v>28.89</v>
      </c>
      <c r="TS148" s="41">
        <v>28.186721311475413</v>
      </c>
      <c r="TT148" s="41">
        <f t="shared" si="127"/>
        <v>-1.4478688524590098</v>
      </c>
      <c r="TU148" s="41">
        <v>61.665081967213112</v>
      </c>
      <c r="TV148" s="41">
        <f t="shared" si="128"/>
        <v>156.6293081967213</v>
      </c>
      <c r="TW148" s="41">
        <v>207</v>
      </c>
      <c r="TX148" s="41">
        <f t="shared" si="129"/>
        <v>50.370691803278703</v>
      </c>
      <c r="TY148" s="41">
        <v>0.33814999999999995</v>
      </c>
      <c r="TZ148" s="41">
        <v>0.12833333333333333</v>
      </c>
      <c r="UA148" s="41">
        <v>6.165416666666667E-2</v>
      </c>
      <c r="UB148" s="41">
        <v>0.2338541666666667</v>
      </c>
      <c r="UC148" s="41">
        <v>7.459583333333332E-2</v>
      </c>
      <c r="UD148" s="41">
        <v>5.9058333333333324E-2</v>
      </c>
      <c r="UE148" s="41">
        <v>0.63670962500000006</v>
      </c>
      <c r="UF148" s="41">
        <v>0.51623845833333326</v>
      </c>
      <c r="UG148" s="41">
        <v>0.69105000000000005</v>
      </c>
      <c r="UH148" s="41">
        <v>0.58115708333333338</v>
      </c>
      <c r="UI148" s="41">
        <v>0.26735904166666669</v>
      </c>
      <c r="UJ148" s="41">
        <v>0.35450629166666664</v>
      </c>
      <c r="UK148" s="41">
        <v>0.44853737499999996</v>
      </c>
      <c r="UL148" s="41">
        <v>0.70138808333333358</v>
      </c>
      <c r="UM148" s="41">
        <v>0.59521116666666674</v>
      </c>
      <c r="UN148" s="41">
        <v>1.5537500000000001E-2</v>
      </c>
      <c r="UO148" s="41">
        <v>3.6494199583333331</v>
      </c>
      <c r="UP148" s="41">
        <v>2.1899868333333328</v>
      </c>
      <c r="UQ148" s="41">
        <v>0.65232562499999991</v>
      </c>
      <c r="UR148" s="41">
        <v>0.70521941666666665</v>
      </c>
      <c r="US148" s="41">
        <v>0.75896125000000003</v>
      </c>
      <c r="UT148" s="41">
        <v>0.7962681250000001</v>
      </c>
      <c r="UU148" s="41">
        <v>31.809999999999992</v>
      </c>
      <c r="UV148" s="41">
        <v>28.271666666666675</v>
      </c>
      <c r="UW148" s="41">
        <v>27.840416666666666</v>
      </c>
      <c r="UX148" s="41">
        <v>27.847916666666666</v>
      </c>
      <c r="UY148" s="41">
        <f t="shared" si="179"/>
        <v>-3.9695833333333255</v>
      </c>
      <c r="UZ148" s="42">
        <v>72.186250000000015</v>
      </c>
      <c r="VA148" s="42">
        <f t="shared" si="180"/>
        <v>183.35307500000005</v>
      </c>
      <c r="VB148" s="42">
        <v>206</v>
      </c>
      <c r="VC148" s="42">
        <f t="shared" si="181"/>
        <v>22.646924999999953</v>
      </c>
      <c r="VD148" s="41">
        <f t="shared" si="134"/>
        <v>21.889744539976366</v>
      </c>
      <c r="VE148" s="41">
        <f t="shared" si="135"/>
        <v>21.88348626787754</v>
      </c>
      <c r="VF148" s="41">
        <f t="shared" ref="VF148:VF181" si="183">AVERAGE(EG148,FL148,GQ148,JA148,KF148,LK148,MP148,NU148,OZ148,QE148,RJ148,SO148,TU148,UY148)</f>
        <v>3.2703455644660537</v>
      </c>
    </row>
    <row r="149" spans="1:578" x14ac:dyDescent="0.25">
      <c r="A149" s="4">
        <v>3</v>
      </c>
      <c r="B149" s="4">
        <v>15</v>
      </c>
      <c r="C149" s="28">
        <v>1508</v>
      </c>
      <c r="D149" s="42">
        <v>-9999</v>
      </c>
      <c r="E149" s="42">
        <v>-9999</v>
      </c>
      <c r="F149" s="4">
        <v>8</v>
      </c>
      <c r="G149" s="4">
        <v>48.8</v>
      </c>
      <c r="H149" s="40">
        <v>475.4</v>
      </c>
      <c r="I149" s="40">
        <f t="shared" si="136"/>
        <v>524.19999999999993</v>
      </c>
      <c r="J149" s="41">
        <f t="shared" si="137"/>
        <v>1.0841778697001032</v>
      </c>
      <c r="K149" s="4" t="s">
        <v>9</v>
      </c>
      <c r="L149" s="42">
        <v>225</v>
      </c>
      <c r="M149" s="42">
        <f t="shared" si="131"/>
        <v>252.00000000000003</v>
      </c>
      <c r="N149" s="42">
        <v>-9999</v>
      </c>
      <c r="O149" s="42">
        <v>-9999</v>
      </c>
      <c r="P149" s="42">
        <v>-9999</v>
      </c>
      <c r="Q149" s="42">
        <v>-9999</v>
      </c>
      <c r="R149" s="42">
        <v>-9999</v>
      </c>
      <c r="S149" s="42">
        <v>-9999</v>
      </c>
      <c r="T149" s="42">
        <v>-9999</v>
      </c>
      <c r="U149" s="42">
        <v>-9999</v>
      </c>
      <c r="V149" s="42">
        <v>-9999</v>
      </c>
      <c r="W149" s="42">
        <v>-9999</v>
      </c>
      <c r="X149" s="42">
        <v>-9999</v>
      </c>
      <c r="Y149" s="42">
        <v>-9999</v>
      </c>
      <c r="Z149" s="42">
        <v>-9999</v>
      </c>
      <c r="AA149" s="42">
        <v>-9999</v>
      </c>
      <c r="AB149" s="42">
        <v>-9999</v>
      </c>
      <c r="AC149" s="42">
        <v>-9999</v>
      </c>
      <c r="AD149" s="42">
        <v>-9999</v>
      </c>
      <c r="AE149" s="42">
        <v>-9999</v>
      </c>
      <c r="AF149" s="43">
        <v>34</v>
      </c>
      <c r="AG149" s="42">
        <v>-9999</v>
      </c>
      <c r="AH149" s="42">
        <v>-9999</v>
      </c>
      <c r="AI149" s="42">
        <v>-9999</v>
      </c>
      <c r="AJ149" s="42">
        <v>-9999</v>
      </c>
      <c r="AK149" s="42">
        <v>-9999</v>
      </c>
      <c r="AL149" s="42">
        <v>-9999</v>
      </c>
      <c r="AM149" s="42">
        <v>-9999</v>
      </c>
      <c r="AN149" s="42">
        <v>-9999</v>
      </c>
      <c r="AO149" s="42">
        <v>-9999</v>
      </c>
      <c r="AP149" s="42">
        <v>-9999</v>
      </c>
      <c r="AQ149" s="42">
        <v>-9999</v>
      </c>
      <c r="AR149" s="42">
        <v>-9999</v>
      </c>
      <c r="AS149" s="42">
        <v>-9999</v>
      </c>
      <c r="AT149" s="42">
        <v>-9999</v>
      </c>
      <c r="AU149" s="42">
        <v>-9999</v>
      </c>
      <c r="AV149" s="42">
        <v>-9999</v>
      </c>
      <c r="AW149" s="42">
        <v>-9999</v>
      </c>
      <c r="AX149" s="42">
        <v>-9999</v>
      </c>
      <c r="AY149" s="42">
        <v>-9999</v>
      </c>
      <c r="AZ149" s="42">
        <v>-9999</v>
      </c>
      <c r="BA149" s="42">
        <v>-9999</v>
      </c>
      <c r="BB149" s="42">
        <v>-9999</v>
      </c>
      <c r="BC149" s="42">
        <v>-9999</v>
      </c>
      <c r="BD149" s="42">
        <v>-9999</v>
      </c>
      <c r="BE149" s="42">
        <v>-9999</v>
      </c>
      <c r="BF149" s="42">
        <v>-9999</v>
      </c>
      <c r="BG149" s="42">
        <v>-9999</v>
      </c>
      <c r="BH149" s="42">
        <v>-9999</v>
      </c>
      <c r="BI149" s="42">
        <v>-9999</v>
      </c>
      <c r="BJ149" s="42">
        <v>-9999</v>
      </c>
      <c r="BK149" s="42">
        <v>-9999</v>
      </c>
      <c r="BL149" s="42">
        <v>-9999</v>
      </c>
      <c r="BM149" s="42">
        <v>-9999</v>
      </c>
      <c r="BN149" s="42">
        <v>-9999</v>
      </c>
      <c r="BO149" s="42">
        <v>-9999</v>
      </c>
      <c r="BP149" s="42">
        <v>-9999</v>
      </c>
      <c r="BQ149" s="42">
        <v>-9999</v>
      </c>
      <c r="BR149" s="42">
        <v>-9999</v>
      </c>
      <c r="BS149" s="42">
        <v>-9999</v>
      </c>
      <c r="BT149" s="42">
        <v>-9999</v>
      </c>
      <c r="BU149" s="42">
        <v>-9999</v>
      </c>
      <c r="BV149" s="42">
        <v>-9999</v>
      </c>
      <c r="BW149" s="42">
        <v>-9999</v>
      </c>
      <c r="BX149" s="42">
        <v>-9999</v>
      </c>
      <c r="BY149" s="42">
        <v>-9999</v>
      </c>
      <c r="BZ149" s="42">
        <v>-9999</v>
      </c>
      <c r="CA149" s="4">
        <v>68.8</v>
      </c>
      <c r="CB149" s="4">
        <v>85.9</v>
      </c>
      <c r="CC149" s="4">
        <v>83.3</v>
      </c>
      <c r="CD149" s="63">
        <v>-9999</v>
      </c>
      <c r="CE149" s="60">
        <v>-9999</v>
      </c>
      <c r="CF149" s="42">
        <v>-9999</v>
      </c>
      <c r="CG149" s="42">
        <v>-9999</v>
      </c>
      <c r="CH149" s="61">
        <v>-9999</v>
      </c>
      <c r="CI149" s="60">
        <v>-9999</v>
      </c>
      <c r="CJ149" s="42">
        <v>-9999</v>
      </c>
      <c r="CK149" s="42">
        <v>-9999</v>
      </c>
      <c r="CL149" s="62">
        <v>-9999</v>
      </c>
      <c r="CM149" s="60">
        <v>-9999</v>
      </c>
      <c r="CN149" s="42">
        <v>-9999</v>
      </c>
      <c r="CO149" s="42">
        <v>-9999</v>
      </c>
      <c r="CP149" s="62">
        <v>-9999</v>
      </c>
      <c r="CQ149" s="60">
        <v>-9999</v>
      </c>
      <c r="CR149" s="42">
        <v>-9999</v>
      </c>
      <c r="CS149" s="42">
        <v>-9999</v>
      </c>
      <c r="CT149" s="8">
        <v>2325.65</v>
      </c>
      <c r="CU149" s="8">
        <v>3.8708572407296487</v>
      </c>
      <c r="CV149" s="8">
        <v>3.7776149999999999</v>
      </c>
      <c r="CW149" s="8">
        <v>6156.3976212504458</v>
      </c>
      <c r="CX149" s="25">
        <f t="shared" si="182"/>
        <v>6156.3976212504458</v>
      </c>
      <c r="CY149" s="25">
        <f t="shared" si="138"/>
        <v>5055.7608695652179</v>
      </c>
      <c r="CZ149" s="60">
        <v>-9999</v>
      </c>
      <c r="DA149" s="43">
        <v>2.68</v>
      </c>
      <c r="DB149" s="41">
        <f t="shared" si="139"/>
        <v>164.99145624951194</v>
      </c>
      <c r="DC149" s="41">
        <v>67</v>
      </c>
      <c r="DD149" s="41">
        <v>1313</v>
      </c>
      <c r="DE149" s="41">
        <f t="shared" si="133"/>
        <v>51.028179741051026</v>
      </c>
      <c r="DF149" s="41">
        <v>0</v>
      </c>
      <c r="DG149" s="41">
        <v>0.78199166666666675</v>
      </c>
      <c r="DH149" s="41">
        <v>0.56986388888888884</v>
      </c>
      <c r="DI149" s="41">
        <v>0.48178888888888888</v>
      </c>
      <c r="DJ149" s="41">
        <v>0.74516111111111116</v>
      </c>
      <c r="DK149" s="41">
        <v>0.48901111111111117</v>
      </c>
      <c r="DL149" s="41">
        <v>0.30540833333333334</v>
      </c>
      <c r="DM149" s="41">
        <v>0.23032191666666676</v>
      </c>
      <c r="DN149" s="41">
        <v>0.20744344444444446</v>
      </c>
      <c r="DO149" s="41">
        <v>0.23712619444444444</v>
      </c>
      <c r="DP149" s="41">
        <v>0.21432752777777778</v>
      </c>
      <c r="DQ149" s="41">
        <v>7.6613444444444456E-2</v>
      </c>
      <c r="DR149" s="41">
        <v>8.3829611111111105E-2</v>
      </c>
      <c r="DS149" s="41">
        <v>0.15643322222222222</v>
      </c>
      <c r="DT149" s="41">
        <v>0.43787522222222208</v>
      </c>
      <c r="DU149" s="41">
        <v>0.41825669444444452</v>
      </c>
      <c r="DV149" s="41">
        <v>0.18360277777777775</v>
      </c>
      <c r="DW149" s="41">
        <v>0.59908783333333337</v>
      </c>
      <c r="DX149" s="41">
        <v>0.52399563888888878</v>
      </c>
      <c r="DY149" s="41">
        <v>0.65845816666666646</v>
      </c>
      <c r="DZ149" s="41">
        <v>0.67872349999999992</v>
      </c>
      <c r="EA149" s="41">
        <v>0.70413436111111105</v>
      </c>
      <c r="EB149" s="41">
        <v>0.72128622222222216</v>
      </c>
      <c r="EC149" s="41">
        <v>20.944722222222222</v>
      </c>
      <c r="ED149" s="41">
        <v>22.99944444444445</v>
      </c>
      <c r="EE149" s="41">
        <v>23.994166666666661</v>
      </c>
      <c r="EF149" s="41">
        <v>25.216666666666665</v>
      </c>
      <c r="EG149" s="41">
        <f t="shared" si="140"/>
        <v>3.0494444444444397</v>
      </c>
      <c r="EH149" s="41">
        <v>37.716666666666669</v>
      </c>
      <c r="EI149" s="42">
        <f t="shared" si="141"/>
        <v>95.800333333333342</v>
      </c>
      <c r="EJ149" s="4">
        <v>105</v>
      </c>
      <c r="EK149" s="40">
        <f t="shared" si="142"/>
        <v>9.1996666666666584</v>
      </c>
      <c r="EL149" s="41">
        <v>0.72143181818181812</v>
      </c>
      <c r="EM149" s="41">
        <v>0.51191363636363618</v>
      </c>
      <c r="EN149" s="41">
        <v>0.41803636363636359</v>
      </c>
      <c r="EO149" s="41">
        <v>0.68664090909090914</v>
      </c>
      <c r="EP149" s="41">
        <v>0.43043409090909085</v>
      </c>
      <c r="EQ149" s="41">
        <v>0.26871818181818186</v>
      </c>
      <c r="ER149" s="41">
        <v>0.25243711363636367</v>
      </c>
      <c r="ES149" s="41">
        <v>0.22922234090909088</v>
      </c>
      <c r="ET149" s="41">
        <v>0.26605586363636369</v>
      </c>
      <c r="EU149" s="41">
        <v>0.24300636363636369</v>
      </c>
      <c r="EV149" s="41">
        <v>8.6771568181818179E-2</v>
      </c>
      <c r="EW149" s="41">
        <v>0.10130131818181817</v>
      </c>
      <c r="EX149" s="41">
        <v>0.1693506590909091</v>
      </c>
      <c r="EY149" s="41">
        <v>0.45676343181818185</v>
      </c>
      <c r="EZ149" s="41">
        <v>0.43704918181818181</v>
      </c>
      <c r="FA149" s="41">
        <v>0.16171590909090905</v>
      </c>
      <c r="FB149" s="41">
        <v>0.67631813636363625</v>
      </c>
      <c r="FC149" s="41">
        <v>0.59562013636363631</v>
      </c>
      <c r="FD149" s="41">
        <v>0.63600668181818187</v>
      </c>
      <c r="FE149" s="41">
        <v>0.6707554545454546</v>
      </c>
      <c r="FF149" s="41">
        <v>0.68820781818181842</v>
      </c>
      <c r="FG149" s="41">
        <v>0.71768531818181802</v>
      </c>
      <c r="FH149" s="41">
        <v>19.370454545454546</v>
      </c>
      <c r="FI149" s="41">
        <v>24.472500000000004</v>
      </c>
      <c r="FJ149" s="41">
        <v>22.054090909090913</v>
      </c>
      <c r="FK149" s="41">
        <v>22.816818181818181</v>
      </c>
      <c r="FL149" s="41">
        <f t="shared" si="143"/>
        <v>2.6836363636363672</v>
      </c>
      <c r="FM149" s="41">
        <v>39.99977272727272</v>
      </c>
      <c r="FN149" s="40">
        <f t="shared" si="144"/>
        <v>101.59942272727271</v>
      </c>
      <c r="FO149" s="4">
        <v>105</v>
      </c>
      <c r="FP149" s="40">
        <f t="shared" si="145"/>
        <v>3.4005772727272898</v>
      </c>
      <c r="FQ149" s="41">
        <v>0.71909375000000009</v>
      </c>
      <c r="FR149" s="41">
        <v>0.50896562499999987</v>
      </c>
      <c r="FS149" s="41">
        <v>0.39121874999999978</v>
      </c>
      <c r="FT149" s="41">
        <v>0.68880156249999991</v>
      </c>
      <c r="FU149" s="41">
        <v>0.39973906250000008</v>
      </c>
      <c r="FV149" s="41">
        <v>0.26187656250000008</v>
      </c>
      <c r="FW149" s="41">
        <v>0.28532703125000003</v>
      </c>
      <c r="FX149" s="41">
        <v>0.26551240625000005</v>
      </c>
      <c r="FY149" s="41">
        <v>0.29523546874999995</v>
      </c>
      <c r="FZ149" s="41">
        <v>0.27553726562500003</v>
      </c>
      <c r="GA149" s="41">
        <v>0.120717265625</v>
      </c>
      <c r="GB149" s="41">
        <v>0.131494296875</v>
      </c>
      <c r="GC149" s="41">
        <v>0.17048609375000001</v>
      </c>
      <c r="GD149" s="41">
        <v>0.46568998437500014</v>
      </c>
      <c r="GE149" s="41">
        <v>0.4487245156250001</v>
      </c>
      <c r="GF149" s="41">
        <v>0.13786249999999994</v>
      </c>
      <c r="GG149" s="41">
        <v>0.8010493906249998</v>
      </c>
      <c r="GH149" s="41">
        <v>0.72507851562500003</v>
      </c>
      <c r="GI149" s="41">
        <v>0.57672725000000014</v>
      </c>
      <c r="GJ149" s="41">
        <v>0.597612234375</v>
      </c>
      <c r="GK149" s="41">
        <v>0.63764504687500023</v>
      </c>
      <c r="GL149" s="41">
        <v>0.65516023437499993</v>
      </c>
      <c r="GM149" s="41">
        <v>20.645937499999992</v>
      </c>
      <c r="GN149" s="41">
        <v>23.489375000000006</v>
      </c>
      <c r="GO149" s="41">
        <v>24.192343749999996</v>
      </c>
      <c r="GP149" s="41">
        <v>24.980312500000004</v>
      </c>
      <c r="GQ149" s="41">
        <f t="shared" si="146"/>
        <v>3.546406250000004</v>
      </c>
      <c r="GR149" s="40">
        <v>39.870781250000014</v>
      </c>
      <c r="GS149" s="40">
        <f t="shared" si="147"/>
        <v>101.27178437500004</v>
      </c>
      <c r="GT149" s="4">
        <v>104</v>
      </c>
      <c r="GU149" s="41">
        <f t="shared" si="148"/>
        <v>2.7282156249999616</v>
      </c>
      <c r="GV149" s="41">
        <v>0.74680746268656684</v>
      </c>
      <c r="GW149" s="41">
        <v>0.51111343283582089</v>
      </c>
      <c r="GX149" s="41">
        <v>0.3610000000000001</v>
      </c>
      <c r="GY149" s="41">
        <v>0.71275223880596994</v>
      </c>
      <c r="GZ149" s="41">
        <v>0.38015074626865675</v>
      </c>
      <c r="HA149" s="41">
        <v>0.25378358208955221</v>
      </c>
      <c r="HB149" s="41">
        <v>0.32528934328358211</v>
      </c>
      <c r="HC149" s="41">
        <v>0.30432713432835817</v>
      </c>
      <c r="HD149" s="41">
        <v>0.34882182089552255</v>
      </c>
      <c r="HE149" s="41">
        <v>0.32821353731343283</v>
      </c>
      <c r="HF149" s="41">
        <v>0.14732279104477616</v>
      </c>
      <c r="HG149" s="41">
        <v>0.17343232835820896</v>
      </c>
      <c r="HH149" s="41">
        <v>0.18704023880597007</v>
      </c>
      <c r="HI149" s="41">
        <v>0.49262874626865677</v>
      </c>
      <c r="HJ149" s="41">
        <v>0.47480053731343291</v>
      </c>
      <c r="HK149" s="41">
        <v>0.12636716417910449</v>
      </c>
      <c r="HL149" s="41">
        <v>0.96944728358208931</v>
      </c>
      <c r="HM149" s="41">
        <v>0.87942417910447768</v>
      </c>
      <c r="HN149" s="41">
        <v>0.53669870149253729</v>
      </c>
      <c r="HO149" s="41">
        <v>0.57565225373134354</v>
      </c>
      <c r="HP149" s="41">
        <v>0.60918407462686563</v>
      </c>
      <c r="HQ149" s="41">
        <v>0.64171667164179114</v>
      </c>
      <c r="HR149" s="41">
        <v>14.702537313432849</v>
      </c>
      <c r="HS149" s="41">
        <v>18.403582089552234</v>
      </c>
      <c r="HT149" s="41">
        <v>18.923582089552234</v>
      </c>
      <c r="HU149" s="41">
        <v>19.632835820895519</v>
      </c>
      <c r="HV149" s="41">
        <f t="shared" si="149"/>
        <v>4.2210447761193848</v>
      </c>
      <c r="HW149" s="41">
        <v>39.446417910447749</v>
      </c>
      <c r="HX149" s="41">
        <f t="shared" si="150"/>
        <v>100.19390149253728</v>
      </c>
      <c r="HY149" s="4">
        <v>106</v>
      </c>
      <c r="HZ149" s="40">
        <f t="shared" si="151"/>
        <v>5.8060985074627212</v>
      </c>
      <c r="IA149" s="41">
        <v>0.70485517241379325</v>
      </c>
      <c r="IB149" s="41">
        <v>0.42412931034482765</v>
      </c>
      <c r="IC149" s="41">
        <v>0.26396896551724136</v>
      </c>
      <c r="ID149" s="41">
        <v>0.64755689655172399</v>
      </c>
      <c r="IE149" s="41">
        <v>0.290453448275862</v>
      </c>
      <c r="IF149" s="41">
        <v>0.19359310344827582</v>
      </c>
      <c r="IG149" s="41">
        <v>0.41665924137931043</v>
      </c>
      <c r="IH149" s="41">
        <v>0.38104356896551711</v>
      </c>
      <c r="II149" s="41">
        <v>0.45612779310344825</v>
      </c>
      <c r="IJ149" s="41">
        <v>0.42194075862068953</v>
      </c>
      <c r="IK149" s="41">
        <v>0.18789603448275857</v>
      </c>
      <c r="IL149" s="41">
        <v>0.23516994827586213</v>
      </c>
      <c r="IM149" s="41">
        <v>0.24853179310344828</v>
      </c>
      <c r="IN149" s="41">
        <v>0.56909358620689665</v>
      </c>
      <c r="IO149" s="41">
        <v>0.53971660344827577</v>
      </c>
      <c r="IP149" s="41">
        <v>9.6860344827586195E-2</v>
      </c>
      <c r="IQ149" s="41">
        <v>1.4430361034482757</v>
      </c>
      <c r="IR149" s="41">
        <v>1.2446325344827582</v>
      </c>
      <c r="IS149" s="41">
        <v>0.54589555172413784</v>
      </c>
      <c r="IT149" s="41">
        <v>0.59877912068965511</v>
      </c>
      <c r="IU149" s="41">
        <v>0.63601436206896533</v>
      </c>
      <c r="IV149" s="41">
        <v>0.67794046551724141</v>
      </c>
      <c r="IW149" s="41">
        <v>20.362413793103439</v>
      </c>
      <c r="IX149" s="41">
        <v>20.20999999999999</v>
      </c>
      <c r="IY149" s="41">
        <v>20.745689655172413</v>
      </c>
      <c r="IZ149" s="41">
        <v>21.510862068965523</v>
      </c>
      <c r="JA149" s="41">
        <f t="shared" si="152"/>
        <v>0.38327586206897379</v>
      </c>
      <c r="JB149" s="41">
        <v>42.101379310344825</v>
      </c>
      <c r="JC149" s="41">
        <f t="shared" si="153"/>
        <v>106.93750344827586</v>
      </c>
      <c r="JD149" s="41">
        <v>112</v>
      </c>
      <c r="JE149" s="41">
        <f t="shared" si="154"/>
        <v>5.0624965517241378</v>
      </c>
      <c r="JF149" s="41">
        <v>0.6144812500000002</v>
      </c>
      <c r="JG149" s="41">
        <v>0.32751406250000004</v>
      </c>
      <c r="JH149" s="41">
        <v>0.16077968750000005</v>
      </c>
      <c r="JI149" s="41">
        <v>0.55647500000000005</v>
      </c>
      <c r="JJ149" s="41">
        <v>0.19019375000000005</v>
      </c>
      <c r="JK149" s="41">
        <v>0.13330937500000004</v>
      </c>
      <c r="JL149" s="41">
        <v>0.52750539062500001</v>
      </c>
      <c r="JM149" s="41">
        <v>0.49112298437499985</v>
      </c>
      <c r="JN149" s="41">
        <v>0.58586653124999999</v>
      </c>
      <c r="JO149" s="41">
        <v>0.55260720312499989</v>
      </c>
      <c r="JP149" s="41">
        <v>0.26611296875000001</v>
      </c>
      <c r="JQ149" s="41">
        <v>0.34530120312499996</v>
      </c>
      <c r="JR149" s="41">
        <v>0.30440635937499999</v>
      </c>
      <c r="JS149" s="41">
        <v>0.64317137499999999</v>
      </c>
      <c r="JT149" s="41">
        <v>0.6133074062499998</v>
      </c>
      <c r="JU149" s="41">
        <v>5.6884375000000008E-2</v>
      </c>
      <c r="JV149" s="41">
        <v>2.2681777812500008</v>
      </c>
      <c r="JW149" s="41">
        <v>1.9568258281250002</v>
      </c>
      <c r="JX149" s="41">
        <v>0.51845306250000001</v>
      </c>
      <c r="JY149" s="41">
        <v>0.57784314062499997</v>
      </c>
      <c r="JZ149" s="41">
        <v>0.62976103124999994</v>
      </c>
      <c r="KA149" s="41">
        <v>0.67456784375000001</v>
      </c>
      <c r="KB149" s="41">
        <v>23.114218749999988</v>
      </c>
      <c r="KC149" s="41">
        <v>21.329531249999995</v>
      </c>
      <c r="KD149" s="41">
        <v>21.377656249999994</v>
      </c>
      <c r="KE149" s="41">
        <v>21.618124999999992</v>
      </c>
      <c r="KF149" s="41">
        <f t="shared" si="155"/>
        <v>-1.7365624999999945</v>
      </c>
      <c r="KG149" s="41">
        <v>43.914687499999999</v>
      </c>
      <c r="KH149" s="41">
        <f t="shared" si="156"/>
        <v>111.54330625</v>
      </c>
      <c r="KI149" s="41">
        <v>120</v>
      </c>
      <c r="KJ149" s="41">
        <f t="shared" si="157"/>
        <v>8.4566937499999995</v>
      </c>
      <c r="KK149" s="41">
        <v>0.37698249999999994</v>
      </c>
      <c r="KL149" s="41">
        <v>0.1711125</v>
      </c>
      <c r="KM149" s="41">
        <v>6.3429999999999986E-2</v>
      </c>
      <c r="KN149" s="41">
        <v>0.34130999999999995</v>
      </c>
      <c r="KO149" s="41">
        <v>8.3407499999999996E-2</v>
      </c>
      <c r="KP149" s="41">
        <v>6.2974999999999989E-2</v>
      </c>
      <c r="KQ149" s="41">
        <v>0.63654672499999998</v>
      </c>
      <c r="KR149" s="41">
        <v>0.60636104999999996</v>
      </c>
      <c r="KS149" s="41">
        <v>0.71146452500000013</v>
      </c>
      <c r="KT149" s="41">
        <v>0.68644490000000014</v>
      </c>
      <c r="KU149" s="41">
        <v>0.34493209999999996</v>
      </c>
      <c r="KV149" s="41">
        <v>0.46055737500000016</v>
      </c>
      <c r="KW149" s="41">
        <v>0.37457059999999998</v>
      </c>
      <c r="KX149" s="41">
        <v>0.71316787499999978</v>
      </c>
      <c r="KY149" s="41">
        <v>0.68815712500000004</v>
      </c>
      <c r="KZ149" s="41">
        <v>2.0432500000000003E-2</v>
      </c>
      <c r="LA149" s="41">
        <v>3.5529357249999998</v>
      </c>
      <c r="LB149" s="41">
        <v>3.1234331749999997</v>
      </c>
      <c r="LC149" s="41">
        <v>0.52618302500000014</v>
      </c>
      <c r="LD149" s="41">
        <v>0.58828057499999997</v>
      </c>
      <c r="LE149" s="41">
        <v>0.65465102500000005</v>
      </c>
      <c r="LF149" s="41">
        <v>0.69986029999999988</v>
      </c>
      <c r="LG149" s="41">
        <v>19.469750000000008</v>
      </c>
      <c r="LH149" s="41">
        <v>16.744250000000005</v>
      </c>
      <c r="LI149" s="41">
        <v>16.944000000000003</v>
      </c>
      <c r="LJ149" s="41">
        <v>16.709499999999995</v>
      </c>
      <c r="LK149" s="41">
        <f t="shared" si="158"/>
        <v>-2.5257500000000057</v>
      </c>
      <c r="LL149" s="41">
        <v>56.800499999999985</v>
      </c>
      <c r="LM149" s="41">
        <f t="shared" si="159"/>
        <v>144.27326999999997</v>
      </c>
      <c r="LN149" s="41">
        <v>150</v>
      </c>
      <c r="LO149" s="41">
        <f t="shared" si="160"/>
        <v>5.7267300000000319</v>
      </c>
      <c r="LP149" s="41">
        <v>0.43112777777777767</v>
      </c>
      <c r="LQ149" s="41">
        <v>0.15867500000000001</v>
      </c>
      <c r="LR149" s="41">
        <v>3.6494444444444447E-2</v>
      </c>
      <c r="LS149" s="41">
        <v>0.38987222222222229</v>
      </c>
      <c r="LT149" s="41">
        <v>6.1605555555555552E-2</v>
      </c>
      <c r="LU149" s="41">
        <v>5.4213888888888895E-2</v>
      </c>
      <c r="LV149" s="41">
        <v>0.74955508333333354</v>
      </c>
      <c r="LW149" s="41">
        <v>0.72673508333333336</v>
      </c>
      <c r="LX149" s="41">
        <v>0.84392580555555563</v>
      </c>
      <c r="LY149" s="41">
        <v>0.8288371944444447</v>
      </c>
      <c r="LZ149" s="41">
        <v>0.44073322222222211</v>
      </c>
      <c r="MA149" s="41">
        <v>0.62620749999999992</v>
      </c>
      <c r="MB149" s="41">
        <v>0.46116336111111106</v>
      </c>
      <c r="MC149" s="41">
        <v>0.77626333333333331</v>
      </c>
      <c r="MD149" s="41">
        <v>0.75566358333333339</v>
      </c>
      <c r="ME149" s="41">
        <v>7.391666666666667E-3</v>
      </c>
      <c r="MF149" s="41">
        <v>6.0227029166666668</v>
      </c>
      <c r="MG149" s="41">
        <v>5.3525609999999997</v>
      </c>
      <c r="MH149" s="41">
        <v>0.54656588888888891</v>
      </c>
      <c r="MI149" s="41">
        <v>0.61522202777777757</v>
      </c>
      <c r="MJ149" s="41">
        <v>0.68920191666666664</v>
      </c>
      <c r="MK149" s="41">
        <v>0.73622855555555566</v>
      </c>
      <c r="ML149" s="41">
        <v>21.550833333333344</v>
      </c>
      <c r="MM149" s="41">
        <v>18.758611111111112</v>
      </c>
      <c r="MN149" s="41">
        <v>19.062777777777779</v>
      </c>
      <c r="MO149" s="41">
        <v>19.198333333333338</v>
      </c>
      <c r="MP149" s="41">
        <f t="shared" si="161"/>
        <v>-2.4880555555555652</v>
      </c>
      <c r="MQ149" s="41">
        <v>63.141944444444448</v>
      </c>
      <c r="MR149" s="41">
        <f t="shared" si="162"/>
        <v>160.38053888888891</v>
      </c>
      <c r="MS149" s="41">
        <v>150</v>
      </c>
      <c r="MT149" s="41">
        <f t="shared" si="163"/>
        <v>-10.380538888888907</v>
      </c>
      <c r="MU149" s="41">
        <v>0.40941212121212112</v>
      </c>
      <c r="MV149" s="41">
        <v>0.14728787878787883</v>
      </c>
      <c r="MW149" s="41">
        <v>2.8975757575757582E-2</v>
      </c>
      <c r="MX149" s="41">
        <v>0.35947575757575756</v>
      </c>
      <c r="MY149" s="41">
        <v>5.1224242424242422E-2</v>
      </c>
      <c r="MZ149" s="41">
        <v>4.4448484848484848E-2</v>
      </c>
      <c r="NA149" s="41">
        <v>0.77718187878787859</v>
      </c>
      <c r="NB149" s="41">
        <v>0.75038481818181813</v>
      </c>
      <c r="NC149" s="41">
        <v>0.86752293939393932</v>
      </c>
      <c r="ND149" s="41">
        <v>0.85062484848484854</v>
      </c>
      <c r="NE149" s="41">
        <v>0.48358299999999999</v>
      </c>
      <c r="NF149" s="41">
        <v>0.67049539393939406</v>
      </c>
      <c r="NG149" s="41">
        <v>0.46998060606060615</v>
      </c>
      <c r="NH149" s="41">
        <v>0.80350024242424267</v>
      </c>
      <c r="NI149" s="41">
        <v>0.77964760606060601</v>
      </c>
      <c r="NJ149" s="41">
        <v>6.7757575757575773E-3</v>
      </c>
      <c r="NK149" s="41">
        <v>7.022942454545456</v>
      </c>
      <c r="NL149" s="41">
        <v>6.0415852121212144</v>
      </c>
      <c r="NM149" s="41">
        <v>0.54175496969696968</v>
      </c>
      <c r="NN149" s="41">
        <v>0.60462530303030293</v>
      </c>
      <c r="NO149" s="41">
        <v>0.68756099999999998</v>
      </c>
      <c r="NP149" s="41">
        <v>0.7303471212121212</v>
      </c>
      <c r="NQ149" s="41">
        <v>23.150606060606066</v>
      </c>
      <c r="NR149" s="41">
        <v>21.128787878787872</v>
      </c>
      <c r="NS149" s="41">
        <v>20.731515151515154</v>
      </c>
      <c r="NT149" s="41">
        <v>21.1369696969697</v>
      </c>
      <c r="NU149" s="41">
        <f t="shared" si="164"/>
        <v>-2.4190909090909116</v>
      </c>
      <c r="NV149" s="41">
        <v>72.554848484848492</v>
      </c>
      <c r="NW149" s="41">
        <f t="shared" si="165"/>
        <v>184.28931515151518</v>
      </c>
      <c r="NX149" s="41">
        <v>174</v>
      </c>
      <c r="NY149" s="41">
        <f t="shared" si="166"/>
        <v>-10.289315151515183</v>
      </c>
      <c r="NZ149" s="41">
        <v>0.40631034482758621</v>
      </c>
      <c r="OA149" s="41">
        <v>0.14424137931034481</v>
      </c>
      <c r="OB149" s="41">
        <v>2.720689655172414E-2</v>
      </c>
      <c r="OC149" s="41">
        <v>0.36049655172413791</v>
      </c>
      <c r="OD149" s="41">
        <v>4.7886206896551722E-2</v>
      </c>
      <c r="OE149" s="41">
        <v>4.1441379310344827E-2</v>
      </c>
      <c r="OF149" s="41">
        <v>0.78889665517241381</v>
      </c>
      <c r="OG149" s="41">
        <v>0.76532093103448284</v>
      </c>
      <c r="OH149" s="41">
        <v>0.87412999999999996</v>
      </c>
      <c r="OI149" s="41">
        <v>0.85936548275862046</v>
      </c>
      <c r="OJ149" s="41">
        <v>0.50142620689655171</v>
      </c>
      <c r="OK149" s="41">
        <v>0.68238044827586197</v>
      </c>
      <c r="OL149" s="41">
        <v>0.47520448275862076</v>
      </c>
      <c r="OM149" s="41">
        <v>0.81447237931034489</v>
      </c>
      <c r="ON149" s="41">
        <v>0.79350606896551745</v>
      </c>
      <c r="OO149" s="41">
        <v>6.4448275862068966E-3</v>
      </c>
      <c r="OP149" s="41">
        <v>7.5120836896551699</v>
      </c>
      <c r="OQ149" s="41">
        <v>6.5577778275862055</v>
      </c>
      <c r="OR149" s="41">
        <v>0.54345486206896543</v>
      </c>
      <c r="OS149" s="41">
        <v>0.60225034482758633</v>
      </c>
      <c r="OT149" s="41">
        <v>0.68998655172413803</v>
      </c>
      <c r="OU149" s="41">
        <v>0.7298181724137931</v>
      </c>
      <c r="OV149" s="41">
        <v>14.37206896551724</v>
      </c>
      <c r="OW149" s="41">
        <v>11.404827586206899</v>
      </c>
      <c r="OX149" s="41">
        <v>11.445862068965518</v>
      </c>
      <c r="OY149" s="41">
        <v>11.767241379310343</v>
      </c>
      <c r="OZ149" s="41">
        <f t="shared" si="167"/>
        <v>-2.9262068965517223</v>
      </c>
      <c r="PA149" s="41">
        <v>29.85206896551724</v>
      </c>
      <c r="PB149" s="41">
        <f t="shared" si="168"/>
        <v>75.824255172413785</v>
      </c>
      <c r="PC149" s="41">
        <v>184</v>
      </c>
      <c r="PD149" s="41">
        <f t="shared" si="169"/>
        <v>108.17574482758621</v>
      </c>
      <c r="PE149" s="41">
        <v>0.45938227848101287</v>
      </c>
      <c r="PF149" s="41">
        <v>0.13325696202531645</v>
      </c>
      <c r="PG149" s="41">
        <v>3.6086075949367101E-2</v>
      </c>
      <c r="PH149" s="41">
        <v>0.39992278481012655</v>
      </c>
      <c r="PI149" s="41">
        <v>5.5021518987341762E-2</v>
      </c>
      <c r="PJ149" s="41">
        <v>5.1240506329113915E-2</v>
      </c>
      <c r="PK149" s="41">
        <v>0.78595035443037931</v>
      </c>
      <c r="PL149" s="41">
        <v>0.75804774683544329</v>
      </c>
      <c r="PM149" s="41">
        <v>0.85422687341772174</v>
      </c>
      <c r="PN149" s="41">
        <v>0.83441592405063292</v>
      </c>
      <c r="PO149" s="41">
        <v>0.41479877215189875</v>
      </c>
      <c r="PP149" s="41">
        <v>0.57361368354430398</v>
      </c>
      <c r="PQ149" s="41">
        <v>0.55021551898734189</v>
      </c>
      <c r="PR149" s="41">
        <v>0.79916389873417737</v>
      </c>
      <c r="PS149" s="41">
        <v>0.77273888607594965</v>
      </c>
      <c r="PT149" s="41">
        <v>3.7810126582278475E-3</v>
      </c>
      <c r="PU149" s="41">
        <v>7.3684878481012674</v>
      </c>
      <c r="PV149" s="41">
        <v>6.2872509240506327</v>
      </c>
      <c r="PW149" s="41">
        <v>0.64402189873417715</v>
      </c>
      <c r="PX149" s="41">
        <v>0.70016575949367088</v>
      </c>
      <c r="PY149" s="41">
        <v>0.77009949367088593</v>
      </c>
      <c r="PZ149" s="41">
        <v>0.80626931645569633</v>
      </c>
      <c r="QA149" s="41">
        <v>23.62607594936707</v>
      </c>
      <c r="QB149" s="41">
        <v>18.978354430379735</v>
      </c>
      <c r="QC149" s="41">
        <v>19.08164556962026</v>
      </c>
      <c r="QD149" s="41">
        <v>19.054430379746851</v>
      </c>
      <c r="QE149" s="41">
        <f t="shared" si="170"/>
        <v>-4.5444303797468102</v>
      </c>
      <c r="QF149" s="41">
        <v>55.833164556962011</v>
      </c>
      <c r="QG149" s="41">
        <f t="shared" si="171"/>
        <v>141.8162379746835</v>
      </c>
      <c r="QH149" s="41">
        <v>185</v>
      </c>
      <c r="QI149" s="41">
        <f t="shared" si="172"/>
        <v>43.183762025316497</v>
      </c>
      <c r="QJ149" s="41">
        <v>0.4211454545454546</v>
      </c>
      <c r="QK149" s="41">
        <v>0.16760909090909093</v>
      </c>
      <c r="QL149" s="41">
        <v>4.2154545454545445E-2</v>
      </c>
      <c r="QM149" s="41">
        <v>0.29671818181818183</v>
      </c>
      <c r="QN149" s="41">
        <v>5.2887878787878796E-2</v>
      </c>
      <c r="QO149" s="41">
        <v>5.5906060606060612E-2</v>
      </c>
      <c r="QP149" s="41">
        <v>0.77653018181818168</v>
      </c>
      <c r="QQ149" s="41">
        <v>0.69731399999999999</v>
      </c>
      <c r="QR149" s="41">
        <v>0.81740003030303043</v>
      </c>
      <c r="QS149" s="41">
        <v>0.75097481818181833</v>
      </c>
      <c r="QT149" s="41">
        <v>0.51967418181818192</v>
      </c>
      <c r="QU149" s="41">
        <v>0.59697221212121221</v>
      </c>
      <c r="QV149" s="41">
        <v>0.4305086969696969</v>
      </c>
      <c r="QW149" s="41">
        <v>0.76527251515151529</v>
      </c>
      <c r="QX149" s="41">
        <v>0.68298675757575744</v>
      </c>
      <c r="QY149" s="41">
        <v>-3.0181818181818183E-3</v>
      </c>
      <c r="QZ149" s="41">
        <v>6.9784896363636362</v>
      </c>
      <c r="RA149" s="41">
        <v>4.6360969393939389</v>
      </c>
      <c r="RB149" s="41">
        <v>0.52671012121212102</v>
      </c>
      <c r="RC149" s="41">
        <v>0.55437796969696984</v>
      </c>
      <c r="RD149" s="41">
        <v>0.66878257575757571</v>
      </c>
      <c r="RE149" s="41">
        <v>0.68811903030303023</v>
      </c>
      <c r="RF149" s="41">
        <v>24.528484848484855</v>
      </c>
      <c r="RG149" s="41">
        <v>20.836969696969696</v>
      </c>
      <c r="RH149" s="41">
        <v>20.75</v>
      </c>
      <c r="RI149" s="41">
        <v>21.18272727272727</v>
      </c>
      <c r="RJ149" s="41">
        <f t="shared" si="173"/>
        <v>-3.7784848484848546</v>
      </c>
      <c r="RK149" s="41">
        <v>55.790303030303029</v>
      </c>
      <c r="RL149" s="41">
        <f t="shared" si="174"/>
        <v>141.70736969696969</v>
      </c>
      <c r="RM149" s="41">
        <v>197</v>
      </c>
      <c r="RN149" s="41">
        <f t="shared" si="175"/>
        <v>55.292630303030307</v>
      </c>
      <c r="RO149" s="41">
        <v>0.39180384615384611</v>
      </c>
      <c r="RP149" s="41">
        <v>0.12397692307692307</v>
      </c>
      <c r="RQ149" s="41">
        <v>3.6742307692307692E-2</v>
      </c>
      <c r="RR149" s="41">
        <v>0.27504615384615383</v>
      </c>
      <c r="RS149" s="41">
        <v>4.9726923076923085E-2</v>
      </c>
      <c r="RT149" s="41">
        <v>4.8449999999999993E-2</v>
      </c>
      <c r="RU149" s="41">
        <v>0.77455715384615398</v>
      </c>
      <c r="RV149" s="41">
        <v>0.69373342307692321</v>
      </c>
      <c r="RW149" s="41">
        <v>0.82818180769230765</v>
      </c>
      <c r="RX149" s="41">
        <v>0.76411619230769234</v>
      </c>
      <c r="RY149" s="41">
        <v>0.4267605384615385</v>
      </c>
      <c r="RZ149" s="41">
        <v>0.54212696153846152</v>
      </c>
      <c r="SA149" s="41">
        <v>0.51937973076923083</v>
      </c>
      <c r="SB149" s="41">
        <v>0.77976476923076909</v>
      </c>
      <c r="SC149" s="41">
        <v>0.70047046153846126</v>
      </c>
      <c r="SD149" s="41">
        <v>1.276923076923077E-3</v>
      </c>
      <c r="SE149" s="41">
        <v>6.9113767692307695</v>
      </c>
      <c r="SF149" s="41">
        <v>4.5587732692307688</v>
      </c>
      <c r="SG149" s="41">
        <v>0.62711057692307692</v>
      </c>
      <c r="SH149" s="41">
        <v>0.67056884615384604</v>
      </c>
      <c r="SI149" s="41">
        <v>0.75424834615384617</v>
      </c>
      <c r="SJ149" s="41">
        <v>0.78283126923076929</v>
      </c>
      <c r="SK149" s="41">
        <v>28.344999999999988</v>
      </c>
      <c r="SL149" s="41">
        <v>24.991538461538457</v>
      </c>
      <c r="SM149" s="41">
        <v>24.651923076923069</v>
      </c>
      <c r="SN149" s="41">
        <v>25.15384615384615</v>
      </c>
      <c r="SO149" s="41">
        <f t="shared" si="176"/>
        <v>-3.6930769230769194</v>
      </c>
      <c r="SP149" s="42">
        <v>59.143076923076919</v>
      </c>
      <c r="SQ149" s="42">
        <f t="shared" si="177"/>
        <v>150.22341538461538</v>
      </c>
      <c r="SR149" s="42">
        <v>202.5</v>
      </c>
      <c r="SS149" s="42">
        <f t="shared" si="178"/>
        <v>52.276584615384621</v>
      </c>
      <c r="ST149" s="41">
        <v>0.36746562499999991</v>
      </c>
      <c r="SU149" s="41">
        <v>0.12409531250000004</v>
      </c>
      <c r="SV149" s="41">
        <v>4.5279687499999992E-2</v>
      </c>
      <c r="SW149" s="41">
        <v>0.26134374999999987</v>
      </c>
      <c r="SX149" s="41">
        <v>5.568437499999998E-2</v>
      </c>
      <c r="SY149" s="41">
        <v>4.8748437500000005E-2</v>
      </c>
      <c r="SZ149" s="41">
        <v>0.73648120312499987</v>
      </c>
      <c r="TA149" s="41">
        <v>0.64898153125000002</v>
      </c>
      <c r="TB149" s="41">
        <v>0.78006353125000016</v>
      </c>
      <c r="TC149" s="41">
        <v>0.70461474999999985</v>
      </c>
      <c r="TD149" s="41">
        <v>0.38028757812499991</v>
      </c>
      <c r="TE149" s="41">
        <v>0.46405890625000001</v>
      </c>
      <c r="TF149" s="41">
        <v>0.49510348437499996</v>
      </c>
      <c r="TG149" s="41">
        <v>0.76519379687500022</v>
      </c>
      <c r="TH149" s="41">
        <v>0.68577609374999993</v>
      </c>
      <c r="TI149" s="41">
        <v>6.9359374999999977E-3</v>
      </c>
      <c r="TJ149" s="41">
        <v>5.6453141718750013</v>
      </c>
      <c r="TK149" s="41">
        <v>3.7296602500000011</v>
      </c>
      <c r="TL149" s="41">
        <v>0.63497937500000001</v>
      </c>
      <c r="TM149" s="41">
        <v>0.67210114062499993</v>
      </c>
      <c r="TN149" s="41">
        <v>0.75529601562499982</v>
      </c>
      <c r="TO149" s="41">
        <v>0.78023998437500042</v>
      </c>
      <c r="TP149" s="41">
        <v>29.722031250000001</v>
      </c>
      <c r="TQ149" s="41">
        <v>25.438437500000006</v>
      </c>
      <c r="TR149" s="41">
        <v>25.23125000000001</v>
      </c>
      <c r="TS149" s="41">
        <v>25.82843750000001</v>
      </c>
      <c r="TT149" s="41">
        <f t="shared" si="127"/>
        <v>-4.4907812499999906</v>
      </c>
      <c r="TU149" s="41">
        <v>61.555156249999996</v>
      </c>
      <c r="TV149" s="41">
        <f t="shared" si="128"/>
        <v>156.35009687499999</v>
      </c>
      <c r="TW149" s="41">
        <v>207</v>
      </c>
      <c r="TX149" s="41">
        <f t="shared" si="129"/>
        <v>50.649903125000009</v>
      </c>
      <c r="TY149" s="41">
        <v>0.37291153846153846</v>
      </c>
      <c r="TZ149" s="41">
        <v>0.12719615384615385</v>
      </c>
      <c r="UA149" s="41">
        <v>5.2080769230769222E-2</v>
      </c>
      <c r="UB149" s="41">
        <v>0.25609615384615386</v>
      </c>
      <c r="UC149" s="41">
        <v>6.6146153846153841E-2</v>
      </c>
      <c r="UD149" s="41">
        <v>5.5865384615384608E-2</v>
      </c>
      <c r="UE149" s="41">
        <v>0.6981417307692307</v>
      </c>
      <c r="UF149" s="41">
        <v>0.58958619230769227</v>
      </c>
      <c r="UG149" s="41">
        <v>0.75420453846153857</v>
      </c>
      <c r="UH149" s="41">
        <v>0.66147511538461523</v>
      </c>
      <c r="UI149" s="41">
        <v>0.31601142307692304</v>
      </c>
      <c r="UJ149" s="41">
        <v>0.41880165384615381</v>
      </c>
      <c r="UK149" s="41">
        <v>0.49109961538461538</v>
      </c>
      <c r="UL149" s="41">
        <v>0.73878188461538463</v>
      </c>
      <c r="UM149" s="41">
        <v>0.64176115384615373</v>
      </c>
      <c r="UN149" s="41">
        <v>1.0280769230769232E-2</v>
      </c>
      <c r="UO149" s="41">
        <v>4.683894846153847</v>
      </c>
      <c r="UP149" s="41">
        <v>2.9036171538461542</v>
      </c>
      <c r="UQ149" s="41">
        <v>0.65161357692307698</v>
      </c>
      <c r="UR149" s="41">
        <v>0.70309488461538472</v>
      </c>
      <c r="US149" s="41">
        <v>0.76584161538461548</v>
      </c>
      <c r="UT149" s="41">
        <v>0.80053657692307689</v>
      </c>
      <c r="UU149" s="41">
        <v>32.003461538461536</v>
      </c>
      <c r="UV149" s="41">
        <v>26.353461538461541</v>
      </c>
      <c r="UW149" s="41">
        <v>26.49730769230769</v>
      </c>
      <c r="UX149" s="41">
        <v>26.948846153846151</v>
      </c>
      <c r="UY149" s="41">
        <f t="shared" si="179"/>
        <v>-5.5061538461538468</v>
      </c>
      <c r="UZ149" s="42">
        <v>67.721923076923076</v>
      </c>
      <c r="VA149" s="42">
        <f t="shared" si="180"/>
        <v>172.01368461538462</v>
      </c>
      <c r="VB149" s="42">
        <v>206</v>
      </c>
      <c r="VC149" s="42">
        <f t="shared" si="181"/>
        <v>33.986315384615381</v>
      </c>
      <c r="VD149" s="41">
        <f t="shared" si="134"/>
        <v>21.224006349849983</v>
      </c>
      <c r="VE149" s="41">
        <f t="shared" si="135"/>
        <v>21.197159183431385</v>
      </c>
      <c r="VF149" s="41">
        <f t="shared" si="183"/>
        <v>2.9714362365349394</v>
      </c>
    </row>
    <row r="150" spans="1:578" x14ac:dyDescent="0.25">
      <c r="A150" s="4">
        <v>3</v>
      </c>
      <c r="B150" s="4">
        <v>15</v>
      </c>
      <c r="C150" s="28">
        <v>1509</v>
      </c>
      <c r="D150" s="9">
        <v>29</v>
      </c>
      <c r="E150" s="58">
        <v>-9999</v>
      </c>
      <c r="F150" s="4">
        <v>9</v>
      </c>
      <c r="G150" s="4">
        <v>48.8</v>
      </c>
      <c r="H150" s="40">
        <v>509.33987341772149</v>
      </c>
      <c r="I150" s="40">
        <f t="shared" si="136"/>
        <v>558.13987341772145</v>
      </c>
      <c r="J150" s="41">
        <f t="shared" si="137"/>
        <v>1.1543740918670558</v>
      </c>
      <c r="K150" s="4" t="s">
        <v>9</v>
      </c>
      <c r="L150" s="42">
        <v>225</v>
      </c>
      <c r="M150" s="42">
        <f t="shared" si="131"/>
        <v>252.00000000000003</v>
      </c>
      <c r="N150" s="42">
        <v>-9999</v>
      </c>
      <c r="O150" s="42">
        <v>-9999</v>
      </c>
      <c r="P150" s="42">
        <v>-9999</v>
      </c>
      <c r="Q150" s="42">
        <v>-9999</v>
      </c>
      <c r="R150" s="42">
        <v>-9999</v>
      </c>
      <c r="S150" s="42">
        <v>-9999</v>
      </c>
      <c r="T150" s="42">
        <v>-9999</v>
      </c>
      <c r="U150" s="42">
        <v>-9999</v>
      </c>
      <c r="V150" s="42">
        <v>-9999</v>
      </c>
      <c r="W150" s="42">
        <v>-9999</v>
      </c>
      <c r="X150" s="42">
        <v>-9999</v>
      </c>
      <c r="Y150" s="42">
        <v>-9999</v>
      </c>
      <c r="Z150" s="42">
        <v>-9999</v>
      </c>
      <c r="AA150" s="42">
        <v>-9999</v>
      </c>
      <c r="AB150" s="42">
        <v>-9999</v>
      </c>
      <c r="AC150" s="42">
        <v>-9999</v>
      </c>
      <c r="AD150" s="42">
        <v>-9999</v>
      </c>
      <c r="AE150" s="42">
        <v>-9999</v>
      </c>
      <c r="AF150" s="57">
        <v>-9999</v>
      </c>
      <c r="AG150" s="4">
        <v>8.4</v>
      </c>
      <c r="AH150" s="4">
        <v>7.2</v>
      </c>
      <c r="AI150" s="4">
        <v>0.5</v>
      </c>
      <c r="AJ150" s="4" t="s">
        <v>38</v>
      </c>
      <c r="AK150" s="42">
        <v>-9999</v>
      </c>
      <c r="AL150" s="4">
        <v>276</v>
      </c>
      <c r="AM150" s="4">
        <v>0.73</v>
      </c>
      <c r="AN150" s="4">
        <v>4208</v>
      </c>
      <c r="AO150" s="4">
        <v>224</v>
      </c>
      <c r="AP150" s="4">
        <v>257</v>
      </c>
      <c r="AQ150" s="4">
        <v>24.7</v>
      </c>
      <c r="AR150" s="4">
        <v>0</v>
      </c>
      <c r="AS150" s="4">
        <v>3</v>
      </c>
      <c r="AT150" s="4">
        <v>84</v>
      </c>
      <c r="AU150" s="4">
        <v>8</v>
      </c>
      <c r="AV150" s="4">
        <v>5</v>
      </c>
      <c r="AW150" s="4">
        <v>36</v>
      </c>
      <c r="AX150" s="4">
        <v>53</v>
      </c>
      <c r="AY150" s="42">
        <v>-9999</v>
      </c>
      <c r="AZ150" s="42">
        <v>-9999</v>
      </c>
      <c r="BA150" s="42">
        <v>-9999</v>
      </c>
      <c r="BB150" s="42">
        <v>-9999</v>
      </c>
      <c r="BC150" s="42">
        <v>-9999</v>
      </c>
      <c r="BD150" s="42">
        <v>-9999</v>
      </c>
      <c r="BE150" s="42">
        <v>-9999</v>
      </c>
      <c r="BF150" s="42">
        <v>-9999</v>
      </c>
      <c r="BG150" s="42">
        <v>-9999</v>
      </c>
      <c r="BH150" s="42">
        <v>-9999</v>
      </c>
      <c r="BI150" s="42">
        <v>-9999</v>
      </c>
      <c r="BJ150" s="42">
        <v>-9999</v>
      </c>
      <c r="BK150" s="42">
        <v>-9999</v>
      </c>
      <c r="BL150" s="42">
        <v>-9999</v>
      </c>
      <c r="BM150" s="42">
        <v>-9999</v>
      </c>
      <c r="BN150" s="42">
        <v>-9999</v>
      </c>
      <c r="BO150" s="42">
        <v>-9999</v>
      </c>
      <c r="BP150" s="42">
        <v>-9999</v>
      </c>
      <c r="BQ150" s="42">
        <v>-9999</v>
      </c>
      <c r="BR150" s="42">
        <v>-9999</v>
      </c>
      <c r="BS150" s="42">
        <v>-9999</v>
      </c>
      <c r="BT150" s="42">
        <v>-9999</v>
      </c>
      <c r="BU150" s="42">
        <v>-9999</v>
      </c>
      <c r="BV150" s="42">
        <v>-9999</v>
      </c>
      <c r="BW150" s="42">
        <v>-9999</v>
      </c>
      <c r="BX150" s="42">
        <v>-9999</v>
      </c>
      <c r="BY150" s="42">
        <v>-9999</v>
      </c>
      <c r="BZ150" s="42">
        <v>-9999</v>
      </c>
      <c r="CA150" s="42">
        <v>-9999</v>
      </c>
      <c r="CB150" s="42">
        <v>-9999</v>
      </c>
      <c r="CC150" s="42">
        <v>-9999</v>
      </c>
      <c r="CD150" s="22">
        <v>6.5</v>
      </c>
      <c r="CE150" s="25">
        <f t="shared" si="132"/>
        <v>433.33333333333337</v>
      </c>
      <c r="CF150" s="4">
        <v>3.69</v>
      </c>
      <c r="CG150" s="41">
        <f t="shared" ref="CG150:CG180" si="184">CE150*CF150/100</f>
        <v>15.990000000000002</v>
      </c>
      <c r="CH150" s="37">
        <v>31.99</v>
      </c>
      <c r="CI150" s="25">
        <f>(CH150/1000)*(10000/(0.5*2*0.15))</f>
        <v>2132.6666666666665</v>
      </c>
      <c r="CJ150" s="43">
        <v>3.62</v>
      </c>
      <c r="CK150" s="41">
        <f>CI150*CJ150/100</f>
        <v>77.202533333333335</v>
      </c>
      <c r="CL150" s="38">
        <v>88.23</v>
      </c>
      <c r="CM150" s="25">
        <f>(CL150/1000)*(10000/(0.5*2*0.15))</f>
        <v>5882.0000000000009</v>
      </c>
      <c r="CN150" s="43">
        <v>2.1800000000000002</v>
      </c>
      <c r="CO150" s="41">
        <f>CM150*CN150/100</f>
        <v>128.22760000000002</v>
      </c>
      <c r="CP150" s="38">
        <v>285.8</v>
      </c>
      <c r="CQ150" s="25">
        <f>(CP150/1000)*(10000/(0.5*2*0.15))</f>
        <v>19053.333333333336</v>
      </c>
      <c r="CR150" s="43">
        <v>1.25</v>
      </c>
      <c r="CS150" s="41">
        <f>CQ150*CR150/100</f>
        <v>238.16666666666671</v>
      </c>
      <c r="CT150" s="8">
        <v>1633.1</v>
      </c>
      <c r="CU150" s="8">
        <v>3.7893331107586947</v>
      </c>
      <c r="CV150" s="8">
        <v>3.6718875</v>
      </c>
      <c r="CW150" s="8">
        <v>4447.5763486762598</v>
      </c>
      <c r="CX150" s="25">
        <f t="shared" si="182"/>
        <v>4447.5763486762598</v>
      </c>
      <c r="CY150" s="25">
        <f t="shared" si="138"/>
        <v>3550.217391304348</v>
      </c>
      <c r="CZ150" s="25">
        <f>CX150/(CQ150)</f>
        <v>0.23342772998650765</v>
      </c>
      <c r="DA150" s="43">
        <v>2.72</v>
      </c>
      <c r="DB150" s="41">
        <f t="shared" si="139"/>
        <v>120.97407668399427</v>
      </c>
      <c r="DC150" s="41">
        <v>54.3</v>
      </c>
      <c r="DD150" s="41">
        <v>1078</v>
      </c>
      <c r="DE150" s="41">
        <f t="shared" si="133"/>
        <v>50.371057513914657</v>
      </c>
      <c r="DF150" s="41">
        <v>0</v>
      </c>
      <c r="DG150" s="41">
        <v>0.81142121212121221</v>
      </c>
      <c r="DH150" s="41">
        <v>0.59054242424242409</v>
      </c>
      <c r="DI150" s="41">
        <v>0.50613333333333344</v>
      </c>
      <c r="DJ150" s="41">
        <v>0.77226666666666666</v>
      </c>
      <c r="DK150" s="41">
        <v>0.51649393939393951</v>
      </c>
      <c r="DL150" s="41">
        <v>0.32022121212121213</v>
      </c>
      <c r="DM150" s="41">
        <v>0.22208327272727268</v>
      </c>
      <c r="DN150" s="41">
        <v>0.19832900000000001</v>
      </c>
      <c r="DO150" s="41">
        <v>0.23121342424242425</v>
      </c>
      <c r="DP150" s="41">
        <v>0.20755927272727276</v>
      </c>
      <c r="DQ150" s="41">
        <v>6.7389848484848469E-2</v>
      </c>
      <c r="DR150" s="41">
        <v>7.7030272727272725E-2</v>
      </c>
      <c r="DS150" s="41">
        <v>0.15697854545454548</v>
      </c>
      <c r="DT150" s="41">
        <v>0.43359512121212118</v>
      </c>
      <c r="DU150" s="41">
        <v>0.41320115151515152</v>
      </c>
      <c r="DV150" s="41">
        <v>0.19627272727272724</v>
      </c>
      <c r="DW150" s="41">
        <v>0.57139884848484856</v>
      </c>
      <c r="DX150" s="41">
        <v>0.49511696969696961</v>
      </c>
      <c r="DY150" s="41">
        <v>0.67695033333333343</v>
      </c>
      <c r="DZ150" s="41">
        <v>0.70719906060606075</v>
      </c>
      <c r="EA150" s="41">
        <v>0.72009224242424241</v>
      </c>
      <c r="EB150" s="41">
        <v>0.74564700000000006</v>
      </c>
      <c r="EC150" s="41">
        <v>20.762727272727282</v>
      </c>
      <c r="ED150" s="41">
        <v>23.327878787878788</v>
      </c>
      <c r="EE150" s="41">
        <v>24.25363636363636</v>
      </c>
      <c r="EF150" s="41">
        <v>25.359090909090909</v>
      </c>
      <c r="EG150" s="41">
        <f t="shared" si="140"/>
        <v>3.4909090909090779</v>
      </c>
      <c r="EH150" s="41">
        <v>36.886666666666663</v>
      </c>
      <c r="EI150" s="42">
        <f t="shared" si="141"/>
        <v>93.692133333333331</v>
      </c>
      <c r="EJ150" s="4">
        <v>105</v>
      </c>
      <c r="EK150" s="40">
        <f t="shared" si="142"/>
        <v>11.307866666666669</v>
      </c>
      <c r="EL150" s="41">
        <v>0.74370454545454545</v>
      </c>
      <c r="EM150" s="41">
        <v>0.52994090909090918</v>
      </c>
      <c r="EN150" s="41">
        <v>0.43970454545454557</v>
      </c>
      <c r="EO150" s="41">
        <v>0.70945454545454523</v>
      </c>
      <c r="EP150" s="41">
        <v>0.45377727272727281</v>
      </c>
      <c r="EQ150" s="41">
        <v>0.28173409090909096</v>
      </c>
      <c r="ER150" s="41">
        <v>0.24211663636363642</v>
      </c>
      <c r="ES150" s="41">
        <v>0.21965309090909085</v>
      </c>
      <c r="ET150" s="41">
        <v>0.25661915909090915</v>
      </c>
      <c r="EU150" s="41">
        <v>0.23429986363636371</v>
      </c>
      <c r="EV150" s="41">
        <v>7.7877181818181804E-2</v>
      </c>
      <c r="EW150" s="41">
        <v>9.3258045454545441E-2</v>
      </c>
      <c r="EX150" s="41">
        <v>0.16738788636363641</v>
      </c>
      <c r="EY150" s="41">
        <v>0.45022756818181819</v>
      </c>
      <c r="EZ150" s="41">
        <v>0.43105684090909102</v>
      </c>
      <c r="FA150" s="41">
        <v>0.17204318181818182</v>
      </c>
      <c r="FB150" s="41">
        <v>0.639970340909091</v>
      </c>
      <c r="FC150" s="41">
        <v>0.56378224999999993</v>
      </c>
      <c r="FD150" s="41">
        <v>0.65210979545454539</v>
      </c>
      <c r="FE150" s="41">
        <v>0.69341268181818172</v>
      </c>
      <c r="FF150" s="41">
        <v>0.70161727272727281</v>
      </c>
      <c r="FG150" s="41">
        <v>0.73671193181818173</v>
      </c>
      <c r="FH150" s="41">
        <v>19.566590909090909</v>
      </c>
      <c r="FI150" s="41">
        <v>25.432727272727277</v>
      </c>
      <c r="FJ150" s="41">
        <v>22.769772727272724</v>
      </c>
      <c r="FK150" s="41">
        <v>23.378181818181819</v>
      </c>
      <c r="FL150" s="41">
        <f t="shared" si="143"/>
        <v>3.2031818181818146</v>
      </c>
      <c r="FM150" s="41">
        <v>39.272954545454539</v>
      </c>
      <c r="FN150" s="40">
        <f t="shared" si="144"/>
        <v>99.753304545454526</v>
      </c>
      <c r="FO150" s="4">
        <v>105</v>
      </c>
      <c r="FP150" s="40">
        <f t="shared" si="145"/>
        <v>5.246695454545474</v>
      </c>
      <c r="FQ150" s="41">
        <v>0.74565068493150677</v>
      </c>
      <c r="FR150" s="41">
        <v>0.5241835616438355</v>
      </c>
      <c r="FS150" s="41">
        <v>0.4064438356164381</v>
      </c>
      <c r="FT150" s="41">
        <v>0.71380547945205475</v>
      </c>
      <c r="FU150" s="41">
        <v>0.41868767123287676</v>
      </c>
      <c r="FV150" s="41">
        <v>0.27144109589041082</v>
      </c>
      <c r="FW150" s="41">
        <v>0.28101193150684928</v>
      </c>
      <c r="FX150" s="41">
        <v>0.26086004109589034</v>
      </c>
      <c r="FY150" s="41">
        <v>0.29422827397260259</v>
      </c>
      <c r="FZ150" s="41">
        <v>0.27423689041095894</v>
      </c>
      <c r="GA150" s="41">
        <v>0.11273606849315068</v>
      </c>
      <c r="GB150" s="41">
        <v>0.12700099999999998</v>
      </c>
      <c r="GC150" s="41">
        <v>0.17377486301369863</v>
      </c>
      <c r="GD150" s="41">
        <v>0.4657877534246575</v>
      </c>
      <c r="GE150" s="41">
        <v>0.44858868493150678</v>
      </c>
      <c r="GF150" s="41">
        <v>0.14724657534246574</v>
      </c>
      <c r="GG150" s="41">
        <v>0.78384513698630165</v>
      </c>
      <c r="GH150" s="41">
        <v>0.7074861643835616</v>
      </c>
      <c r="GI150" s="41">
        <v>0.59038180821917807</v>
      </c>
      <c r="GJ150" s="41">
        <v>0.62078875342465767</v>
      </c>
      <c r="GK150" s="41">
        <v>0.65047180821917816</v>
      </c>
      <c r="GL150" s="41">
        <v>0.67604224657534262</v>
      </c>
      <c r="GM150" s="41">
        <v>20.308904109589047</v>
      </c>
      <c r="GN150" s="41">
        <v>23.617534246575339</v>
      </c>
      <c r="GO150" s="41">
        <v>24.340547945205476</v>
      </c>
      <c r="GP150" s="41">
        <v>24.927123287671229</v>
      </c>
      <c r="GQ150" s="41">
        <f t="shared" si="146"/>
        <v>4.0316438356164284</v>
      </c>
      <c r="GR150" s="40">
        <v>39.061917808219199</v>
      </c>
      <c r="GS150" s="40">
        <f t="shared" si="147"/>
        <v>99.217271232876769</v>
      </c>
      <c r="GT150" s="4">
        <v>104</v>
      </c>
      <c r="GU150" s="41">
        <f t="shared" si="148"/>
        <v>4.7827287671232313</v>
      </c>
      <c r="GV150" s="41">
        <v>0.77682816901408458</v>
      </c>
      <c r="GW150" s="41">
        <v>0.52834225352112674</v>
      </c>
      <c r="GX150" s="41">
        <v>0.37519295774647865</v>
      </c>
      <c r="GY150" s="41">
        <v>0.74283802816901423</v>
      </c>
      <c r="GZ150" s="41">
        <v>0.3958521126760563</v>
      </c>
      <c r="HA150" s="41">
        <v>0.26369014084507042</v>
      </c>
      <c r="HB150" s="41">
        <v>0.32529742253521121</v>
      </c>
      <c r="HC150" s="41">
        <v>0.30522259154929576</v>
      </c>
      <c r="HD150" s="41">
        <v>0.34910392957746472</v>
      </c>
      <c r="HE150" s="41">
        <v>0.32939490140845068</v>
      </c>
      <c r="HF150" s="41">
        <v>0.14444866197183101</v>
      </c>
      <c r="HG150" s="41">
        <v>0.17075009859154938</v>
      </c>
      <c r="HH150" s="41">
        <v>0.1898765352112676</v>
      </c>
      <c r="HI150" s="41">
        <v>0.49289814084507039</v>
      </c>
      <c r="HJ150" s="41">
        <v>0.47584488732394359</v>
      </c>
      <c r="HK150" s="41">
        <v>0.13216197183098596</v>
      </c>
      <c r="HL150" s="41">
        <v>0.96982347887323905</v>
      </c>
      <c r="HM150" s="41">
        <v>0.88383211267605666</v>
      </c>
      <c r="HN150" s="41">
        <v>0.54487569014084514</v>
      </c>
      <c r="HO150" s="41">
        <v>0.58741252112676046</v>
      </c>
      <c r="HP150" s="41">
        <v>0.61710819718309862</v>
      </c>
      <c r="HQ150" s="41">
        <v>0.65256861971830971</v>
      </c>
      <c r="HR150" s="41">
        <v>14.817183098591549</v>
      </c>
      <c r="HS150" s="41">
        <v>18.503521126760567</v>
      </c>
      <c r="HT150" s="41">
        <v>18.960140845070427</v>
      </c>
      <c r="HU150" s="41">
        <v>19.594084507042258</v>
      </c>
      <c r="HV150" s="41">
        <f t="shared" si="149"/>
        <v>4.1429577464788778</v>
      </c>
      <c r="HW150" s="41">
        <v>38.577887323943656</v>
      </c>
      <c r="HX150" s="41">
        <f t="shared" si="150"/>
        <v>97.987833802816894</v>
      </c>
      <c r="HY150" s="4">
        <v>106</v>
      </c>
      <c r="HZ150" s="40">
        <f t="shared" si="151"/>
        <v>8.012166197183106</v>
      </c>
      <c r="IA150" s="41">
        <v>0.72838644067796587</v>
      </c>
      <c r="IB150" s="41">
        <v>0.43511525423728814</v>
      </c>
      <c r="IC150" s="41">
        <v>0.27002542372881361</v>
      </c>
      <c r="ID150" s="41">
        <v>0.67262542372881351</v>
      </c>
      <c r="IE150" s="41">
        <v>0.29582711864406785</v>
      </c>
      <c r="IF150" s="41">
        <v>0.19866101694915261</v>
      </c>
      <c r="IG150" s="41">
        <v>0.42319188135593222</v>
      </c>
      <c r="IH150" s="41">
        <v>0.39004830508474575</v>
      </c>
      <c r="II150" s="41">
        <v>0.46064783050847435</v>
      </c>
      <c r="IJ150" s="41">
        <v>0.42876252542372867</v>
      </c>
      <c r="IK150" s="41">
        <v>0.19212988135593223</v>
      </c>
      <c r="IL150" s="41">
        <v>0.23692193220338986</v>
      </c>
      <c r="IM150" s="41">
        <v>0.25201905084745768</v>
      </c>
      <c r="IN150" s="41">
        <v>0.57158645762711868</v>
      </c>
      <c r="IO150" s="41">
        <v>0.54416957627118634</v>
      </c>
      <c r="IP150" s="41">
        <v>9.7166101694915241E-2</v>
      </c>
      <c r="IQ150" s="41">
        <v>1.4862214576271187</v>
      </c>
      <c r="IR150" s="41">
        <v>1.2945830338983053</v>
      </c>
      <c r="IS150" s="41">
        <v>0.54860554237288139</v>
      </c>
      <c r="IT150" s="41">
        <v>0.60067432203389848</v>
      </c>
      <c r="IU150" s="41">
        <v>0.63931991525423737</v>
      </c>
      <c r="IV150" s="41">
        <v>0.68047286440677968</v>
      </c>
      <c r="IW150" s="41">
        <v>20.313559322033903</v>
      </c>
      <c r="IX150" s="41">
        <v>20.104067796610174</v>
      </c>
      <c r="IY150" s="41">
        <v>20.527288135593217</v>
      </c>
      <c r="IZ150" s="41">
        <v>21.385423728813556</v>
      </c>
      <c r="JA150" s="41">
        <f t="shared" si="152"/>
        <v>0.21372881355931383</v>
      </c>
      <c r="JB150" s="41">
        <v>40.904406779661009</v>
      </c>
      <c r="JC150" s="41">
        <f t="shared" si="153"/>
        <v>103.89719322033896</v>
      </c>
      <c r="JD150" s="41">
        <v>112</v>
      </c>
      <c r="JE150" s="41">
        <f t="shared" si="154"/>
        <v>8.1028067796610372</v>
      </c>
      <c r="JF150" s="41">
        <v>0.63145166666666697</v>
      </c>
      <c r="JG150" s="41">
        <v>0.32928500000000022</v>
      </c>
      <c r="JH150" s="41">
        <v>0.15894666666666665</v>
      </c>
      <c r="JI150" s="41">
        <v>0.57118666666666651</v>
      </c>
      <c r="JJ150" s="41">
        <v>0.18836333333333333</v>
      </c>
      <c r="JK150" s="41">
        <v>0.13066333333333333</v>
      </c>
      <c r="JL150" s="41">
        <v>0.54066805000000007</v>
      </c>
      <c r="JM150" s="41">
        <v>0.5043808333333335</v>
      </c>
      <c r="JN150" s="41">
        <v>0.59853523333333325</v>
      </c>
      <c r="JO150" s="41">
        <v>0.56539120000000009</v>
      </c>
      <c r="JP150" s="41">
        <v>0.27370513333333335</v>
      </c>
      <c r="JQ150" s="41">
        <v>0.35240033333333332</v>
      </c>
      <c r="JR150" s="41">
        <v>0.31386384999999994</v>
      </c>
      <c r="JS150" s="41">
        <v>0.65677856666666679</v>
      </c>
      <c r="JT150" s="41">
        <v>0.62730215000000011</v>
      </c>
      <c r="JU150" s="41">
        <v>5.769999999999998E-2</v>
      </c>
      <c r="JV150" s="41">
        <v>2.3889441333333337</v>
      </c>
      <c r="JW150" s="41">
        <v>2.0637057499999996</v>
      </c>
      <c r="JX150" s="41">
        <v>0.52454509999999999</v>
      </c>
      <c r="JY150" s="41">
        <v>0.58098708333333315</v>
      </c>
      <c r="JZ150" s="41">
        <v>0.63715135000000001</v>
      </c>
      <c r="KA150" s="41">
        <v>0.67981101666666677</v>
      </c>
      <c r="KB150" s="41">
        <v>23.083166666666664</v>
      </c>
      <c r="KC150" s="41">
        <v>21.134833333333333</v>
      </c>
      <c r="KD150" s="41">
        <v>21.381999999999998</v>
      </c>
      <c r="KE150" s="41">
        <v>21.741833333333332</v>
      </c>
      <c r="KF150" s="41">
        <f t="shared" si="155"/>
        <v>-1.7011666666666656</v>
      </c>
      <c r="KG150" s="41">
        <v>42.788833333333322</v>
      </c>
      <c r="KH150" s="41">
        <f t="shared" si="156"/>
        <v>108.68363666666664</v>
      </c>
      <c r="KI150" s="41">
        <v>120</v>
      </c>
      <c r="KJ150" s="41">
        <f t="shared" si="157"/>
        <v>11.316363333333356</v>
      </c>
      <c r="KK150" s="41">
        <v>0.39814509803921572</v>
      </c>
      <c r="KL150" s="41">
        <v>0.17485490196078435</v>
      </c>
      <c r="KM150" s="41">
        <v>6.2756862745098063E-2</v>
      </c>
      <c r="KN150" s="41">
        <v>0.35855882352941182</v>
      </c>
      <c r="KO150" s="41">
        <v>8.2435294117647065E-2</v>
      </c>
      <c r="KP150" s="41">
        <v>6.4092156862745109E-2</v>
      </c>
      <c r="KQ150" s="41">
        <v>0.65592433333333311</v>
      </c>
      <c r="KR150" s="41">
        <v>0.62551321568627449</v>
      </c>
      <c r="KS150" s="41">
        <v>0.72734931372549017</v>
      </c>
      <c r="KT150" s="41">
        <v>0.70201274509803924</v>
      </c>
      <c r="KU150" s="41">
        <v>0.35975656862745098</v>
      </c>
      <c r="KV150" s="41">
        <v>0.47303388235294119</v>
      </c>
      <c r="KW150" s="41">
        <v>0.38876866666666654</v>
      </c>
      <c r="KX150" s="41">
        <v>0.72199358823529403</v>
      </c>
      <c r="KY150" s="41">
        <v>0.69623813725490191</v>
      </c>
      <c r="KZ150" s="41">
        <v>1.834313725490196E-2</v>
      </c>
      <c r="LA150" s="41">
        <v>3.8656881176470592</v>
      </c>
      <c r="LB150" s="41">
        <v>3.3805953529411763</v>
      </c>
      <c r="LC150" s="41">
        <v>0.53464739215686263</v>
      </c>
      <c r="LD150" s="41">
        <v>0.5925118235294119</v>
      </c>
      <c r="LE150" s="41">
        <v>0.66440047058823548</v>
      </c>
      <c r="LF150" s="41">
        <v>0.70620968627450986</v>
      </c>
      <c r="LG150" s="41">
        <v>19.51352941176469</v>
      </c>
      <c r="LH150" s="41">
        <v>17.033529411764707</v>
      </c>
      <c r="LI150" s="41">
        <v>17.225882352941184</v>
      </c>
      <c r="LJ150" s="41">
        <v>16.876862745098038</v>
      </c>
      <c r="LK150" s="41">
        <f t="shared" si="158"/>
        <v>-2.2876470588235058</v>
      </c>
      <c r="LL150" s="41">
        <v>55.988823529411768</v>
      </c>
      <c r="LM150" s="41">
        <f t="shared" si="159"/>
        <v>142.21161176470588</v>
      </c>
      <c r="LN150" s="41">
        <v>150</v>
      </c>
      <c r="LO150" s="41">
        <f t="shared" si="160"/>
        <v>7.7883882352941214</v>
      </c>
      <c r="LP150" s="41">
        <v>0.46388055555555557</v>
      </c>
      <c r="LQ150" s="41">
        <v>0.16650555555555555</v>
      </c>
      <c r="LR150" s="41">
        <v>3.6541666666666667E-2</v>
      </c>
      <c r="LS150" s="41">
        <v>0.42084166666666661</v>
      </c>
      <c r="LT150" s="41">
        <v>6.1666666666666675E-2</v>
      </c>
      <c r="LU150" s="41">
        <v>5.5519444444444448E-2</v>
      </c>
      <c r="LV150" s="41">
        <v>0.76456844444444472</v>
      </c>
      <c r="LW150" s="41">
        <v>0.74353477777777788</v>
      </c>
      <c r="LX150" s="41">
        <v>0.85365652777777767</v>
      </c>
      <c r="LY150" s="41">
        <v>0.83987405555555572</v>
      </c>
      <c r="LZ150" s="41">
        <v>0.45957011111111118</v>
      </c>
      <c r="MA150" s="41">
        <v>0.63996327777777773</v>
      </c>
      <c r="MB150" s="41">
        <v>0.47084188888888889</v>
      </c>
      <c r="MC150" s="41">
        <v>0.78551722222222209</v>
      </c>
      <c r="MD150" s="41">
        <v>0.76610469444444429</v>
      </c>
      <c r="ME150" s="41">
        <v>6.1472222222222206E-3</v>
      </c>
      <c r="MF150" s="41">
        <v>6.5686413055555555</v>
      </c>
      <c r="MG150" s="41">
        <v>5.8656678888888898</v>
      </c>
      <c r="MH150" s="41">
        <v>0.55151572222222223</v>
      </c>
      <c r="MI150" s="41">
        <v>0.61545255555555567</v>
      </c>
      <c r="MJ150" s="41">
        <v>0.69444361111111108</v>
      </c>
      <c r="MK150" s="41">
        <v>0.73801374999999991</v>
      </c>
      <c r="ML150" s="41">
        <v>21.64500000000001</v>
      </c>
      <c r="MM150" s="41">
        <v>18.910833333333333</v>
      </c>
      <c r="MN150" s="41">
        <v>19.017777777777773</v>
      </c>
      <c r="MO150" s="41">
        <v>19.121111111111116</v>
      </c>
      <c r="MP150" s="41">
        <f t="shared" si="161"/>
        <v>-2.6272222222222368</v>
      </c>
      <c r="MQ150" s="41">
        <v>59.915833333333353</v>
      </c>
      <c r="MR150" s="41">
        <f t="shared" si="162"/>
        <v>152.18621666666672</v>
      </c>
      <c r="MS150" s="41">
        <v>150</v>
      </c>
      <c r="MT150" s="41">
        <f t="shared" si="163"/>
        <v>-2.1862166666667235</v>
      </c>
      <c r="MU150" s="41">
        <v>0.4340648648648649</v>
      </c>
      <c r="MV150" s="41">
        <v>0.15081621621621624</v>
      </c>
      <c r="MW150" s="41">
        <v>3.0181081081081074E-2</v>
      </c>
      <c r="MX150" s="41">
        <v>0.38377837837837836</v>
      </c>
      <c r="MY150" s="41">
        <v>5.3859459459459462E-2</v>
      </c>
      <c r="MZ150" s="41">
        <v>4.5956756756756756E-2</v>
      </c>
      <c r="NA150" s="41">
        <v>0.77877021621621645</v>
      </c>
      <c r="NB150" s="41">
        <v>0.753459054054054</v>
      </c>
      <c r="NC150" s="41">
        <v>0.8695875135135136</v>
      </c>
      <c r="ND150" s="41">
        <v>0.85374975675675668</v>
      </c>
      <c r="NE150" s="41">
        <v>0.47367235135135138</v>
      </c>
      <c r="NF150" s="41">
        <v>0.66667581081081084</v>
      </c>
      <c r="NG150" s="41">
        <v>0.48326797297297291</v>
      </c>
      <c r="NH150" s="41">
        <v>0.80818843243243244</v>
      </c>
      <c r="NI150" s="41">
        <v>0.78585864864864874</v>
      </c>
      <c r="NJ150" s="41">
        <v>7.9027027027027009E-3</v>
      </c>
      <c r="NK150" s="41">
        <v>7.0877941081081079</v>
      </c>
      <c r="NL150" s="41">
        <v>6.1484513243243244</v>
      </c>
      <c r="NM150" s="41">
        <v>0.55573545945945946</v>
      </c>
      <c r="NN150" s="41">
        <v>0.62048948648648661</v>
      </c>
      <c r="NO150" s="41">
        <v>0.69999443243243242</v>
      </c>
      <c r="NP150" s="41">
        <v>0.7436375675675676</v>
      </c>
      <c r="NQ150" s="41">
        <v>23.075135135135124</v>
      </c>
      <c r="NR150" s="41">
        <v>20.223783783783787</v>
      </c>
      <c r="NS150" s="41">
        <v>20.26837837837838</v>
      </c>
      <c r="NT150" s="41">
        <v>20.667027027027029</v>
      </c>
      <c r="NU150" s="41">
        <f t="shared" si="164"/>
        <v>-2.8067567567567444</v>
      </c>
      <c r="NV150" s="41">
        <v>70.593243243243251</v>
      </c>
      <c r="NW150" s="41">
        <f t="shared" si="165"/>
        <v>179.30683783783786</v>
      </c>
      <c r="NX150" s="41">
        <v>174</v>
      </c>
      <c r="NY150" s="41">
        <f t="shared" si="166"/>
        <v>-5.3068378378378611</v>
      </c>
      <c r="NZ150" s="41">
        <v>0.43113703703703704</v>
      </c>
      <c r="OA150" s="41">
        <v>0.15045185185185181</v>
      </c>
      <c r="OB150" s="41">
        <v>2.7159259259259261E-2</v>
      </c>
      <c r="OC150" s="41">
        <v>0.38131111111111116</v>
      </c>
      <c r="OD150" s="41">
        <v>4.9499999999999995E-2</v>
      </c>
      <c r="OE150" s="41">
        <v>4.2570370370370376E-2</v>
      </c>
      <c r="OF150" s="41">
        <v>0.79403351851851867</v>
      </c>
      <c r="OG150" s="41">
        <v>0.77027751851851833</v>
      </c>
      <c r="OH150" s="41">
        <v>0.88127170370370345</v>
      </c>
      <c r="OI150" s="41">
        <v>0.86670085185185197</v>
      </c>
      <c r="OJ150" s="41">
        <v>0.50537237037037042</v>
      </c>
      <c r="OK150" s="41">
        <v>0.69405007407407393</v>
      </c>
      <c r="OL150" s="41">
        <v>0.4821206296296297</v>
      </c>
      <c r="OM150" s="41">
        <v>0.82026551851851848</v>
      </c>
      <c r="ON150" s="41">
        <v>0.79900692592592593</v>
      </c>
      <c r="OO150" s="41">
        <v>6.9296296296296285E-3</v>
      </c>
      <c r="OP150" s="41">
        <v>7.7586292962962977</v>
      </c>
      <c r="OQ150" s="41">
        <v>6.7351822592592594</v>
      </c>
      <c r="OR150" s="41">
        <v>0.5470032592592593</v>
      </c>
      <c r="OS150" s="41">
        <v>0.60723088888888888</v>
      </c>
      <c r="OT150" s="41">
        <v>0.6940817777777778</v>
      </c>
      <c r="OU150" s="41">
        <v>0.73470640740740756</v>
      </c>
      <c r="OV150" s="41">
        <v>16.440370370370371</v>
      </c>
      <c r="OW150" s="41">
        <v>12.873703703703708</v>
      </c>
      <c r="OX150" s="41">
        <v>12.984074074074071</v>
      </c>
      <c r="OY150" s="41">
        <v>13.452592592592589</v>
      </c>
      <c r="OZ150" s="41">
        <f t="shared" si="167"/>
        <v>-3.4562962962962995</v>
      </c>
      <c r="PA150" s="41">
        <v>33.922962962962963</v>
      </c>
      <c r="PB150" s="41">
        <f t="shared" si="168"/>
        <v>86.164325925925922</v>
      </c>
      <c r="PC150" s="41">
        <v>184</v>
      </c>
      <c r="PD150" s="41">
        <f t="shared" si="169"/>
        <v>97.835674074074078</v>
      </c>
      <c r="PE150" s="41">
        <v>0.48191948051948041</v>
      </c>
      <c r="PF150" s="41">
        <v>0.13854935064935073</v>
      </c>
      <c r="PG150" s="41">
        <v>3.6996103896103895E-2</v>
      </c>
      <c r="PH150" s="41">
        <v>0.42122077922077927</v>
      </c>
      <c r="PI150" s="41">
        <v>5.616883116883116E-2</v>
      </c>
      <c r="PJ150" s="41">
        <v>5.2967532467532469E-2</v>
      </c>
      <c r="PK150" s="41">
        <v>0.79112842857142862</v>
      </c>
      <c r="PL150" s="41">
        <v>0.76460299999999992</v>
      </c>
      <c r="PM150" s="41">
        <v>0.85735890909090895</v>
      </c>
      <c r="PN150" s="41">
        <v>0.83854658441558427</v>
      </c>
      <c r="PO150" s="41">
        <v>0.42197518181818183</v>
      </c>
      <c r="PP150" s="41">
        <v>0.57837228571428601</v>
      </c>
      <c r="PQ150" s="41">
        <v>0.55338887012986993</v>
      </c>
      <c r="PR150" s="41">
        <v>0.80196250649350664</v>
      </c>
      <c r="PS150" s="41">
        <v>0.77676602597402611</v>
      </c>
      <c r="PT150" s="41">
        <v>3.2012987012987014E-3</v>
      </c>
      <c r="PU150" s="41">
        <v>7.6075623246753254</v>
      </c>
      <c r="PV150" s="41">
        <v>6.522118675324676</v>
      </c>
      <c r="PW150" s="41">
        <v>0.64522528571428561</v>
      </c>
      <c r="PX150" s="41">
        <v>0.69943192207792182</v>
      </c>
      <c r="PY150" s="41">
        <v>0.77114253246753217</v>
      </c>
      <c r="PZ150" s="41">
        <v>0.80598322077922102</v>
      </c>
      <c r="QA150" s="41">
        <v>23.351818181818174</v>
      </c>
      <c r="QB150" s="41">
        <v>18.307532467532472</v>
      </c>
      <c r="QC150" s="41">
        <v>18.714415584415576</v>
      </c>
      <c r="QD150" s="41">
        <v>18.764805194805191</v>
      </c>
      <c r="QE150" s="41">
        <f t="shared" si="170"/>
        <v>-4.6374025974025983</v>
      </c>
      <c r="QF150" s="41">
        <v>51.357012987012986</v>
      </c>
      <c r="QG150" s="41">
        <f t="shared" si="171"/>
        <v>130.44681298701298</v>
      </c>
      <c r="QH150" s="41">
        <v>185</v>
      </c>
      <c r="QI150" s="41">
        <f t="shared" si="172"/>
        <v>54.553187012987024</v>
      </c>
      <c r="QJ150" s="41">
        <v>0.44028928571428577</v>
      </c>
      <c r="QK150" s="41">
        <v>0.17550714285714283</v>
      </c>
      <c r="QL150" s="41">
        <v>4.3067857142857144E-2</v>
      </c>
      <c r="QM150" s="41">
        <v>0.30435000000000001</v>
      </c>
      <c r="QN150" s="41">
        <v>5.4324999999999998E-2</v>
      </c>
      <c r="QO150" s="41">
        <v>5.6275000000000013E-2</v>
      </c>
      <c r="QP150" s="41">
        <v>0.78014546428571452</v>
      </c>
      <c r="QQ150" s="41">
        <v>0.69701939285714265</v>
      </c>
      <c r="QR150" s="41">
        <v>0.82164917857142861</v>
      </c>
      <c r="QS150" s="41">
        <v>0.75211835714285746</v>
      </c>
      <c r="QT150" s="41">
        <v>0.5271447142857143</v>
      </c>
      <c r="QU150" s="41">
        <v>0.60574732142857157</v>
      </c>
      <c r="QV150" s="41">
        <v>0.42991764285714285</v>
      </c>
      <c r="QW150" s="41">
        <v>0.77320010714285736</v>
      </c>
      <c r="QX150" s="41">
        <v>0.6879913571428572</v>
      </c>
      <c r="QY150" s="41">
        <v>-1.9500000000000001E-3</v>
      </c>
      <c r="QZ150" s="41">
        <v>7.1337413928571412</v>
      </c>
      <c r="RA150" s="41">
        <v>4.6266224285714284</v>
      </c>
      <c r="RB150" s="41">
        <v>0.52323682142857142</v>
      </c>
      <c r="RC150" s="41">
        <v>0.55092803571428572</v>
      </c>
      <c r="RD150" s="41">
        <v>0.66622071428571428</v>
      </c>
      <c r="RE150" s="41">
        <v>0.68560889285714288</v>
      </c>
      <c r="RF150" s="41">
        <v>24.715357142857137</v>
      </c>
      <c r="RG150" s="41">
        <v>20.789642857142859</v>
      </c>
      <c r="RH150" s="41">
        <v>21.15</v>
      </c>
      <c r="RI150" s="41">
        <v>21.38964285714286</v>
      </c>
      <c r="RJ150" s="41">
        <f t="shared" si="173"/>
        <v>-3.5653571428571382</v>
      </c>
      <c r="RK150" s="41">
        <v>52.065714285714286</v>
      </c>
      <c r="RL150" s="41">
        <f t="shared" si="174"/>
        <v>132.2469142857143</v>
      </c>
      <c r="RM150" s="41">
        <v>197</v>
      </c>
      <c r="RN150" s="41">
        <f t="shared" si="175"/>
        <v>64.753085714285703</v>
      </c>
      <c r="RO150" s="41">
        <v>0.41758214285714285</v>
      </c>
      <c r="RP150" s="41">
        <v>0.1293607142857143</v>
      </c>
      <c r="RQ150" s="41">
        <v>3.8207142857142849E-2</v>
      </c>
      <c r="RR150" s="41">
        <v>0.28686428571428568</v>
      </c>
      <c r="RS150" s="41">
        <v>5.2860714285714296E-2</v>
      </c>
      <c r="RT150" s="41">
        <v>5.1424999999999992E-2</v>
      </c>
      <c r="RU150" s="41">
        <v>0.77438121428571427</v>
      </c>
      <c r="RV150" s="41">
        <v>0.68848278571428545</v>
      </c>
      <c r="RW150" s="41">
        <v>0.8320135357142856</v>
      </c>
      <c r="RX150" s="41">
        <v>0.76475278571428584</v>
      </c>
      <c r="RY150" s="41">
        <v>0.41843707142857145</v>
      </c>
      <c r="RZ150" s="41">
        <v>0.54399699999999995</v>
      </c>
      <c r="SA150" s="41">
        <v>0.52681835714285707</v>
      </c>
      <c r="SB150" s="41">
        <v>0.78031271428571447</v>
      </c>
      <c r="SC150" s="41">
        <v>0.69604217857142847</v>
      </c>
      <c r="SD150" s="41">
        <v>1.4357142857142856E-3</v>
      </c>
      <c r="SE150" s="41">
        <v>6.9430453928571438</v>
      </c>
      <c r="SF150" s="41">
        <v>4.4520895714285711</v>
      </c>
      <c r="SG150" s="41">
        <v>0.63299824999999998</v>
      </c>
      <c r="SH150" s="41">
        <v>0.68033539285714284</v>
      </c>
      <c r="SI150" s="41">
        <v>0.75922182142857131</v>
      </c>
      <c r="SJ150" s="41">
        <v>0.79020949999999968</v>
      </c>
      <c r="SK150" s="41">
        <v>28.234285714285726</v>
      </c>
      <c r="SL150" s="41">
        <v>24.084642857142857</v>
      </c>
      <c r="SM150" s="41">
        <v>23.990000000000009</v>
      </c>
      <c r="SN150" s="41">
        <v>24.403928571428573</v>
      </c>
      <c r="SO150" s="41">
        <f t="shared" si="176"/>
        <v>-4.2442857142857164</v>
      </c>
      <c r="SP150" s="42">
        <v>61.005000000000017</v>
      </c>
      <c r="SQ150" s="42">
        <f t="shared" si="177"/>
        <v>154.95270000000005</v>
      </c>
      <c r="SR150" s="42">
        <v>202.5</v>
      </c>
      <c r="SS150" s="42">
        <f t="shared" si="178"/>
        <v>47.54729999999995</v>
      </c>
      <c r="ST150" s="41">
        <v>0.38161406249999991</v>
      </c>
      <c r="SU150" s="41">
        <v>0.12817499999999998</v>
      </c>
      <c r="SV150" s="41">
        <v>4.6809374999999993E-2</v>
      </c>
      <c r="SW150" s="41">
        <v>0.2704187500000001</v>
      </c>
      <c r="SX150" s="41">
        <v>5.7487499999999997E-2</v>
      </c>
      <c r="SY150" s="41">
        <v>5.0704687499999991E-2</v>
      </c>
      <c r="SZ150" s="41">
        <v>0.73782476562499988</v>
      </c>
      <c r="TA150" s="41">
        <v>0.64967942187500005</v>
      </c>
      <c r="TB150" s="41">
        <v>0.78097957812500018</v>
      </c>
      <c r="TC150" s="41">
        <v>0.70464671875000007</v>
      </c>
      <c r="TD150" s="41">
        <v>0.38053571875000003</v>
      </c>
      <c r="TE150" s="41">
        <v>0.46424887499999995</v>
      </c>
      <c r="TF150" s="41">
        <v>0.49725993749999997</v>
      </c>
      <c r="TG150" s="41">
        <v>0.76494118750000017</v>
      </c>
      <c r="TH150" s="41">
        <v>0.68416556250000027</v>
      </c>
      <c r="TI150" s="41">
        <v>6.7828124999999998E-3</v>
      </c>
      <c r="TJ150" s="41">
        <v>5.7035986718749987</v>
      </c>
      <c r="TK150" s="41">
        <v>3.7501692031249996</v>
      </c>
      <c r="TL150" s="41">
        <v>0.63663357812499977</v>
      </c>
      <c r="TM150" s="41">
        <v>0.67397412500000009</v>
      </c>
      <c r="TN150" s="41">
        <v>0.75678687499999986</v>
      </c>
      <c r="TO150" s="41">
        <v>0.78175995312499991</v>
      </c>
      <c r="TP150" s="41">
        <v>29.357812499999991</v>
      </c>
      <c r="TQ150" s="41">
        <v>25.034062500000008</v>
      </c>
      <c r="TR150" s="41">
        <v>25.943281250000002</v>
      </c>
      <c r="TS150" s="41">
        <v>26.39749999999999</v>
      </c>
      <c r="TT150" s="41">
        <f t="shared" si="127"/>
        <v>-3.4145312499999889</v>
      </c>
      <c r="TU150" s="41">
        <v>61.596093749999973</v>
      </c>
      <c r="TV150" s="41">
        <f t="shared" si="128"/>
        <v>156.45407812499994</v>
      </c>
      <c r="TW150" s="41">
        <v>207</v>
      </c>
      <c r="TX150" s="41">
        <f t="shared" si="129"/>
        <v>50.545921875000062</v>
      </c>
      <c r="TY150" s="41">
        <v>0.38254799999999994</v>
      </c>
      <c r="TZ150" s="41">
        <v>0.130408</v>
      </c>
      <c r="UA150" s="41">
        <v>5.1815999999999994E-2</v>
      </c>
      <c r="UB150" s="41">
        <v>0.26444000000000001</v>
      </c>
      <c r="UC150" s="41">
        <v>6.6456000000000015E-2</v>
      </c>
      <c r="UD150" s="41">
        <v>5.5492E-2</v>
      </c>
      <c r="UE150" s="41">
        <v>0.70353999999999994</v>
      </c>
      <c r="UF150" s="41">
        <v>0.59854600000000002</v>
      </c>
      <c r="UG150" s="41">
        <v>0.7607013199999999</v>
      </c>
      <c r="UH150" s="41">
        <v>0.67190532000000014</v>
      </c>
      <c r="UI150" s="41">
        <v>0.32504823999999993</v>
      </c>
      <c r="UJ150" s="41">
        <v>0.4314310400000001</v>
      </c>
      <c r="UK150" s="41">
        <v>0.49127823999999998</v>
      </c>
      <c r="UL150" s="41">
        <v>0.74589707999999999</v>
      </c>
      <c r="UM150" s="41">
        <v>0.65297272000000006</v>
      </c>
      <c r="UN150" s="41">
        <v>1.0963999999999998E-2</v>
      </c>
      <c r="UO150" s="41">
        <v>4.8090933999999992</v>
      </c>
      <c r="UP150" s="41">
        <v>3.0105860400000002</v>
      </c>
      <c r="UQ150" s="41">
        <v>0.64590695999999992</v>
      </c>
      <c r="UR150" s="41">
        <v>0.69878832000000013</v>
      </c>
      <c r="US150" s="41">
        <v>0.76223508000000006</v>
      </c>
      <c r="UT150" s="41">
        <v>0.79765004000000017</v>
      </c>
      <c r="UU150" s="41">
        <v>32.325599999999994</v>
      </c>
      <c r="UV150" s="41">
        <v>26.325199999999999</v>
      </c>
      <c r="UW150" s="41">
        <v>26.595599999999994</v>
      </c>
      <c r="UX150" s="41">
        <v>27.087600000000005</v>
      </c>
      <c r="UY150" s="41">
        <f t="shared" si="179"/>
        <v>-5.73</v>
      </c>
      <c r="UZ150" s="42">
        <v>61.813600000000015</v>
      </c>
      <c r="VA150" s="42">
        <f t="shared" si="180"/>
        <v>157.00654400000005</v>
      </c>
      <c r="VB150" s="42">
        <v>206</v>
      </c>
      <c r="VC150" s="42">
        <f t="shared" si="181"/>
        <v>48.993455999999952</v>
      </c>
      <c r="VD150" s="41">
        <f t="shared" si="134"/>
        <v>21.228569453680617</v>
      </c>
      <c r="VE150" s="41">
        <f t="shared" si="135"/>
        <v>21.36876104209248</v>
      </c>
      <c r="VF150" s="41">
        <f t="shared" si="183"/>
        <v>2.9628159180682649</v>
      </c>
    </row>
    <row r="151" spans="1:578" x14ac:dyDescent="0.25">
      <c r="A151" s="4">
        <v>3</v>
      </c>
      <c r="B151" s="4">
        <v>15</v>
      </c>
      <c r="C151" s="28">
        <v>1510</v>
      </c>
      <c r="D151" s="42">
        <v>-9999</v>
      </c>
      <c r="E151" s="42">
        <v>-9999</v>
      </c>
      <c r="F151" s="4">
        <v>10</v>
      </c>
      <c r="G151" s="4">
        <v>48.8</v>
      </c>
      <c r="H151" s="40">
        <v>548.71012658227846</v>
      </c>
      <c r="I151" s="40">
        <f t="shared" si="136"/>
        <v>597.51012658227842</v>
      </c>
      <c r="J151" s="41">
        <f t="shared" si="137"/>
        <v>1.2358017095807206</v>
      </c>
      <c r="K151" s="4" t="s">
        <v>9</v>
      </c>
      <c r="L151" s="42">
        <v>225</v>
      </c>
      <c r="M151" s="42">
        <f t="shared" si="131"/>
        <v>252.00000000000003</v>
      </c>
      <c r="N151" s="42">
        <v>-9999</v>
      </c>
      <c r="O151" s="42">
        <v>-9999</v>
      </c>
      <c r="P151" s="42">
        <v>-9999</v>
      </c>
      <c r="Q151" s="42">
        <v>-9999</v>
      </c>
      <c r="R151" s="42">
        <v>-9999</v>
      </c>
      <c r="S151" s="42">
        <v>-9999</v>
      </c>
      <c r="T151" s="42">
        <v>-9999</v>
      </c>
      <c r="U151" s="42">
        <v>-9999</v>
      </c>
      <c r="V151" s="42">
        <v>-9999</v>
      </c>
      <c r="W151" s="42">
        <v>-9999</v>
      </c>
      <c r="X151" s="42">
        <v>-9999</v>
      </c>
      <c r="Y151" s="42">
        <v>-9999</v>
      </c>
      <c r="Z151" s="42">
        <v>-9999</v>
      </c>
      <c r="AA151" s="42">
        <v>-9999</v>
      </c>
      <c r="AB151" s="42">
        <v>-9999</v>
      </c>
      <c r="AC151" s="42">
        <v>-9999</v>
      </c>
      <c r="AD151" s="42">
        <v>-9999</v>
      </c>
      <c r="AE151" s="42">
        <v>-9999</v>
      </c>
      <c r="AF151" s="43">
        <v>35</v>
      </c>
      <c r="AG151" s="42">
        <v>-9999</v>
      </c>
      <c r="AH151" s="42">
        <v>-9999</v>
      </c>
      <c r="AI151" s="42">
        <v>-9999</v>
      </c>
      <c r="AJ151" s="42">
        <v>-9999</v>
      </c>
      <c r="AK151" s="42">
        <v>-9999</v>
      </c>
      <c r="AL151" s="42">
        <v>-9999</v>
      </c>
      <c r="AM151" s="42">
        <v>-9999</v>
      </c>
      <c r="AN151" s="42">
        <v>-9999</v>
      </c>
      <c r="AO151" s="42">
        <v>-9999</v>
      </c>
      <c r="AP151" s="42">
        <v>-9999</v>
      </c>
      <c r="AQ151" s="42">
        <v>-9999</v>
      </c>
      <c r="AR151" s="42">
        <v>-9999</v>
      </c>
      <c r="AS151" s="42">
        <v>-9999</v>
      </c>
      <c r="AT151" s="42">
        <v>-9999</v>
      </c>
      <c r="AU151" s="42">
        <v>-9999</v>
      </c>
      <c r="AV151" s="42">
        <v>-9999</v>
      </c>
      <c r="AW151" s="42">
        <v>-9999</v>
      </c>
      <c r="AX151" s="42">
        <v>-9999</v>
      </c>
      <c r="AY151" s="42">
        <v>-9999</v>
      </c>
      <c r="AZ151" s="42">
        <v>-9999</v>
      </c>
      <c r="BA151" s="42">
        <v>-9999</v>
      </c>
      <c r="BB151" s="42">
        <v>-9999</v>
      </c>
      <c r="BC151" s="42">
        <v>-9999</v>
      </c>
      <c r="BD151" s="42">
        <v>-9999</v>
      </c>
      <c r="BE151" s="42">
        <v>-9999</v>
      </c>
      <c r="BF151" s="42">
        <v>-9999</v>
      </c>
      <c r="BG151" s="42">
        <v>-9999</v>
      </c>
      <c r="BH151" s="42">
        <v>-9999</v>
      </c>
      <c r="BI151" s="42">
        <v>-9999</v>
      </c>
      <c r="BJ151" s="42">
        <v>-9999</v>
      </c>
      <c r="BK151" s="42">
        <v>-9999</v>
      </c>
      <c r="BL151" s="42">
        <v>-9999</v>
      </c>
      <c r="BM151" s="42">
        <v>-9999</v>
      </c>
      <c r="BN151" s="42">
        <v>-9999</v>
      </c>
      <c r="BO151" s="42">
        <v>-9999</v>
      </c>
      <c r="BP151" s="42">
        <v>-9999</v>
      </c>
      <c r="BQ151" s="42">
        <v>-9999</v>
      </c>
      <c r="BR151" s="42">
        <v>-9999</v>
      </c>
      <c r="BS151" s="42">
        <v>-9999</v>
      </c>
      <c r="BT151" s="42">
        <v>-9999</v>
      </c>
      <c r="BU151" s="42">
        <v>-9999</v>
      </c>
      <c r="BV151" s="42">
        <v>-9999</v>
      </c>
      <c r="BW151" s="42">
        <v>-9999</v>
      </c>
      <c r="BX151" s="42">
        <v>-9999</v>
      </c>
      <c r="BY151" s="42">
        <v>-9999</v>
      </c>
      <c r="BZ151" s="42">
        <v>-9999</v>
      </c>
      <c r="CA151" s="4">
        <v>66.400000000000006</v>
      </c>
      <c r="CB151" s="4">
        <v>77.349999999999994</v>
      </c>
      <c r="CC151" s="4">
        <v>84.85</v>
      </c>
      <c r="CD151" s="63">
        <v>-9999</v>
      </c>
      <c r="CE151" s="60">
        <v>-9999</v>
      </c>
      <c r="CF151" s="42">
        <v>-9999</v>
      </c>
      <c r="CG151" s="42">
        <v>-9999</v>
      </c>
      <c r="CH151" s="61">
        <v>-9999</v>
      </c>
      <c r="CI151" s="60">
        <v>-9999</v>
      </c>
      <c r="CJ151" s="42">
        <v>-9999</v>
      </c>
      <c r="CK151" s="42">
        <v>-9999</v>
      </c>
      <c r="CL151" s="62">
        <v>-9999</v>
      </c>
      <c r="CM151" s="60">
        <v>-9999</v>
      </c>
      <c r="CN151" s="42">
        <v>-9999</v>
      </c>
      <c r="CO151" s="42">
        <v>-9999</v>
      </c>
      <c r="CP151" s="62">
        <v>-9999</v>
      </c>
      <c r="CQ151" s="60">
        <v>-9999</v>
      </c>
      <c r="CR151" s="42">
        <v>-9999</v>
      </c>
      <c r="CS151" s="42">
        <v>-9999</v>
      </c>
      <c r="CT151" s="8">
        <v>1274.9000000000001</v>
      </c>
      <c r="CU151" s="8">
        <v>3.8140241329845543</v>
      </c>
      <c r="CV151" s="8">
        <v>2.7812999999999999</v>
      </c>
      <c r="CW151" s="8">
        <v>4583.8277064681988</v>
      </c>
      <c r="CX151" s="25">
        <f t="shared" si="182"/>
        <v>4583.8277064681988</v>
      </c>
      <c r="CY151" s="25">
        <v>4583</v>
      </c>
      <c r="CZ151" s="60">
        <v>-9999</v>
      </c>
      <c r="DA151" s="43">
        <v>2.74</v>
      </c>
      <c r="DB151" s="41">
        <f t="shared" si="139"/>
        <v>125.59687915722866</v>
      </c>
      <c r="DC151" s="41">
        <v>68</v>
      </c>
      <c r="DD151" s="41">
        <v>1356</v>
      </c>
      <c r="DE151" s="41">
        <f t="shared" si="133"/>
        <v>50.147492625368734</v>
      </c>
      <c r="DF151" s="41">
        <v>0</v>
      </c>
      <c r="DG151" s="41">
        <v>0.79305937500000001</v>
      </c>
      <c r="DH151" s="41">
        <v>0.58164375000000001</v>
      </c>
      <c r="DI151" s="41">
        <v>0.49892500000000001</v>
      </c>
      <c r="DJ151" s="41">
        <v>0.75632500000000003</v>
      </c>
      <c r="DK151" s="41">
        <v>0.50685312500000002</v>
      </c>
      <c r="DL151" s="41">
        <v>0.31649999999999995</v>
      </c>
      <c r="DM151" s="41">
        <v>0.21979424999999997</v>
      </c>
      <c r="DN151" s="41">
        <v>0.19719743749999999</v>
      </c>
      <c r="DO151" s="41">
        <v>0.22682196874999999</v>
      </c>
      <c r="DP151" s="41">
        <v>0.20430090625000003</v>
      </c>
      <c r="DQ151" s="41">
        <v>6.9294375000000005E-2</v>
      </c>
      <c r="DR151" s="41">
        <v>7.6715531249999983E-2</v>
      </c>
      <c r="DS151" s="41">
        <v>0.15278584374999998</v>
      </c>
      <c r="DT151" s="41">
        <v>0.42870399999999997</v>
      </c>
      <c r="DU151" s="41">
        <v>0.40924015624999988</v>
      </c>
      <c r="DV151" s="41">
        <v>0.19035312500000004</v>
      </c>
      <c r="DW151" s="41">
        <v>0.56433578125000006</v>
      </c>
      <c r="DX151" s="41">
        <v>0.49181287500000015</v>
      </c>
      <c r="DY151" s="41">
        <v>0.67155384375000005</v>
      </c>
      <c r="DZ151" s="41">
        <v>0.69429678124999983</v>
      </c>
      <c r="EA151" s="41">
        <v>0.71431871875000008</v>
      </c>
      <c r="EB151" s="41">
        <v>0.73358803125000016</v>
      </c>
      <c r="EC151" s="41">
        <v>20.663437500000011</v>
      </c>
      <c r="ED151" s="41">
        <v>22.939687499999998</v>
      </c>
      <c r="EE151" s="41">
        <v>24.236875000000001</v>
      </c>
      <c r="EF151" s="41">
        <v>25.895000000000003</v>
      </c>
      <c r="EG151" s="41">
        <f t="shared" si="140"/>
        <v>3.5734374999999901</v>
      </c>
      <c r="EH151" s="41">
        <v>37.199687500000003</v>
      </c>
      <c r="EI151" s="42">
        <f t="shared" si="141"/>
        <v>94.487206250000014</v>
      </c>
      <c r="EJ151" s="4">
        <v>105</v>
      </c>
      <c r="EK151" s="40">
        <f t="shared" si="142"/>
        <v>10.512793749999986</v>
      </c>
      <c r="EL151" s="41">
        <v>0.73547608695652156</v>
      </c>
      <c r="EM151" s="41">
        <v>0.52732391304347825</v>
      </c>
      <c r="EN151" s="41">
        <v>0.43935869565217384</v>
      </c>
      <c r="EO151" s="41">
        <v>0.70297826086956516</v>
      </c>
      <c r="EP151" s="41">
        <v>0.45299130434782597</v>
      </c>
      <c r="EQ151" s="41">
        <v>0.27999565217391309</v>
      </c>
      <c r="ER151" s="41">
        <v>0.23723241304347828</v>
      </c>
      <c r="ES151" s="41">
        <v>0.21575156521739133</v>
      </c>
      <c r="ET151" s="41">
        <v>0.25138043478260874</v>
      </c>
      <c r="EU151" s="41">
        <v>0.2300647608695652</v>
      </c>
      <c r="EV151" s="41">
        <v>7.6177739130434768E-2</v>
      </c>
      <c r="EW151" s="41">
        <v>9.1195978260869573E-2</v>
      </c>
      <c r="EX151" s="41">
        <v>0.16398473913043476</v>
      </c>
      <c r="EY151" s="41">
        <v>0.44773278260869553</v>
      </c>
      <c r="EZ151" s="41">
        <v>0.42947717391304335</v>
      </c>
      <c r="FA151" s="41">
        <v>0.17299565217391305</v>
      </c>
      <c r="FB151" s="41">
        <v>0.6233136521739131</v>
      </c>
      <c r="FC151" s="41">
        <v>0.55136723913043473</v>
      </c>
      <c r="FD151" s="41">
        <v>0.65126743478260851</v>
      </c>
      <c r="FE151" s="41">
        <v>0.6904854782608697</v>
      </c>
      <c r="FF151" s="41">
        <v>0.69959867391304353</v>
      </c>
      <c r="FG151" s="41">
        <v>0.73294243478260879</v>
      </c>
      <c r="FH151" s="41">
        <v>19.845652173913042</v>
      </c>
      <c r="FI151" s="41">
        <v>25.596521739130434</v>
      </c>
      <c r="FJ151" s="41">
        <v>23.02695652173913</v>
      </c>
      <c r="FK151" s="41">
        <v>24.213913043478261</v>
      </c>
      <c r="FL151" s="41">
        <f t="shared" si="143"/>
        <v>3.1813043478260887</v>
      </c>
      <c r="FM151" s="41">
        <v>39.526086956521752</v>
      </c>
      <c r="FN151" s="40">
        <f t="shared" si="144"/>
        <v>100.39626086956525</v>
      </c>
      <c r="FO151" s="4">
        <v>105</v>
      </c>
      <c r="FP151" s="40">
        <f t="shared" si="145"/>
        <v>4.6037391304347466</v>
      </c>
      <c r="FQ151" s="41">
        <v>0.7404612903225809</v>
      </c>
      <c r="FR151" s="41">
        <v>0.52208064516129027</v>
      </c>
      <c r="FS151" s="41">
        <v>0.41069838709677409</v>
      </c>
      <c r="FT151" s="41">
        <v>0.70780161290322618</v>
      </c>
      <c r="FU151" s="41">
        <v>0.4174725806451613</v>
      </c>
      <c r="FV151" s="41">
        <v>0.27024838709677418</v>
      </c>
      <c r="FW151" s="41">
        <v>0.27834919354838711</v>
      </c>
      <c r="FX151" s="41">
        <v>0.25751880645161296</v>
      </c>
      <c r="FY151" s="41">
        <v>0.28599670967741947</v>
      </c>
      <c r="FZ151" s="41">
        <v>0.26525490322580642</v>
      </c>
      <c r="GA151" s="41">
        <v>0.11176412903225806</v>
      </c>
      <c r="GB151" s="41">
        <v>0.12009904838709674</v>
      </c>
      <c r="GC151" s="41">
        <v>0.17192520967741934</v>
      </c>
      <c r="GD151" s="41">
        <v>0.46450509677419355</v>
      </c>
      <c r="GE151" s="41">
        <v>0.44673524193548403</v>
      </c>
      <c r="GF151" s="41">
        <v>0.14722419354838706</v>
      </c>
      <c r="GG151" s="41">
        <v>0.77444764516129017</v>
      </c>
      <c r="GH151" s="41">
        <v>0.69625372580645206</v>
      </c>
      <c r="GI151" s="41">
        <v>0.60031929032258091</v>
      </c>
      <c r="GJ151" s="41">
        <v>0.61720411290322574</v>
      </c>
      <c r="GK151" s="41">
        <v>0.65783874193548386</v>
      </c>
      <c r="GL151" s="41">
        <v>0.67188232258064517</v>
      </c>
      <c r="GM151" s="41">
        <v>20.161290322580637</v>
      </c>
      <c r="GN151" s="41">
        <v>23.028870967741931</v>
      </c>
      <c r="GO151" s="41">
        <v>23.894032258064509</v>
      </c>
      <c r="GP151" s="41">
        <v>25.260322580645163</v>
      </c>
      <c r="GQ151" s="41">
        <f t="shared" si="146"/>
        <v>3.7327419354838725</v>
      </c>
      <c r="GR151" s="40">
        <v>39.254999999999981</v>
      </c>
      <c r="GS151" s="40">
        <f t="shared" si="147"/>
        <v>99.70769999999996</v>
      </c>
      <c r="GT151" s="4">
        <v>104</v>
      </c>
      <c r="GU151" s="41">
        <f t="shared" si="148"/>
        <v>4.29230000000004</v>
      </c>
      <c r="GV151" s="41">
        <v>0.76657586206896533</v>
      </c>
      <c r="GW151" s="41">
        <v>0.52688965517241382</v>
      </c>
      <c r="GX151" s="41">
        <v>0.38198793103448281</v>
      </c>
      <c r="GY151" s="41">
        <v>0.73407413793103427</v>
      </c>
      <c r="GZ151" s="41">
        <v>0.39953448275862058</v>
      </c>
      <c r="HA151" s="41">
        <v>0.26348793103448276</v>
      </c>
      <c r="HB151" s="41">
        <v>0.31432424137931031</v>
      </c>
      <c r="HC151" s="41">
        <v>0.29481713793103448</v>
      </c>
      <c r="HD151" s="41">
        <v>0.33532086206896539</v>
      </c>
      <c r="HE151" s="41">
        <v>0.31610555172413796</v>
      </c>
      <c r="HF151" s="41">
        <v>0.13784591379310343</v>
      </c>
      <c r="HG151" s="41">
        <v>0.16098625862068966</v>
      </c>
      <c r="HH151" s="41">
        <v>0.18469546551724131</v>
      </c>
      <c r="HI151" s="41">
        <v>0.48806096551724137</v>
      </c>
      <c r="HJ151" s="41">
        <v>0.47151255172413814</v>
      </c>
      <c r="HK151" s="41">
        <v>0.13604655172413796</v>
      </c>
      <c r="HL151" s="41">
        <v>0.92373974137931025</v>
      </c>
      <c r="HM151" s="41">
        <v>0.84210941379310367</v>
      </c>
      <c r="HN151" s="41">
        <v>0.55305767241379289</v>
      </c>
      <c r="HO151" s="41">
        <v>0.58805282758620669</v>
      </c>
      <c r="HP151" s="41">
        <v>0.62216760344827537</v>
      </c>
      <c r="HQ151" s="41">
        <v>0.65163846551724125</v>
      </c>
      <c r="HR151" s="41">
        <v>14.90293103448276</v>
      </c>
      <c r="HS151" s="41">
        <v>18.499137931034483</v>
      </c>
      <c r="HT151" s="41">
        <v>19.180862068965514</v>
      </c>
      <c r="HU151" s="41">
        <v>20.07103448275862</v>
      </c>
      <c r="HV151" s="41">
        <f t="shared" si="149"/>
        <v>4.2779310344827532</v>
      </c>
      <c r="HW151" s="41">
        <v>39.089655172413799</v>
      </c>
      <c r="HX151" s="41">
        <f t="shared" si="150"/>
        <v>99.28772413793105</v>
      </c>
      <c r="HY151" s="4">
        <v>106</v>
      </c>
      <c r="HZ151" s="40">
        <f t="shared" si="151"/>
        <v>6.7122758620689496</v>
      </c>
      <c r="IA151" s="41">
        <v>0.71475357142857165</v>
      </c>
      <c r="IB151" s="41">
        <v>0.43183750000000004</v>
      </c>
      <c r="IC151" s="41">
        <v>0.27106428571428565</v>
      </c>
      <c r="ID151" s="41">
        <v>0.65595892857142868</v>
      </c>
      <c r="IE151" s="41">
        <v>0.29966071428571422</v>
      </c>
      <c r="IF151" s="41">
        <v>0.19824642857142846</v>
      </c>
      <c r="IG151" s="41">
        <v>0.40945307142857157</v>
      </c>
      <c r="IH151" s="41">
        <v>0.37330339285714287</v>
      </c>
      <c r="II151" s="41">
        <v>0.45186892857142852</v>
      </c>
      <c r="IJ151" s="41">
        <v>0.41728221428571427</v>
      </c>
      <c r="IK151" s="41">
        <v>0.18187617857142854</v>
      </c>
      <c r="IL151" s="41">
        <v>0.23252769642857141</v>
      </c>
      <c r="IM151" s="41">
        <v>0.24650441071428569</v>
      </c>
      <c r="IN151" s="41">
        <v>0.56595269642857138</v>
      </c>
      <c r="IO151" s="41">
        <v>0.53617528571428585</v>
      </c>
      <c r="IP151" s="41">
        <v>0.10141428571428572</v>
      </c>
      <c r="IQ151" s="41">
        <v>1.4072096428571428</v>
      </c>
      <c r="IR151" s="41">
        <v>1.2084140178571428</v>
      </c>
      <c r="IS151" s="41">
        <v>0.5483986964285712</v>
      </c>
      <c r="IT151" s="41">
        <v>0.60602069642857159</v>
      </c>
      <c r="IU151" s="41">
        <v>0.63743225000000003</v>
      </c>
      <c r="IV151" s="41">
        <v>0.68327092857142879</v>
      </c>
      <c r="IW151" s="41">
        <v>20.188928571428573</v>
      </c>
      <c r="IX151" s="41">
        <v>19.719107142857148</v>
      </c>
      <c r="IY151" s="41">
        <v>20.836607142857144</v>
      </c>
      <c r="IZ151" s="41">
        <v>21.519821428571436</v>
      </c>
      <c r="JA151" s="41">
        <f t="shared" si="152"/>
        <v>0.6476785714285711</v>
      </c>
      <c r="JB151" s="41">
        <v>41.959999999999994</v>
      </c>
      <c r="JC151" s="41">
        <f t="shared" si="153"/>
        <v>106.57839999999999</v>
      </c>
      <c r="JD151" s="41">
        <v>112</v>
      </c>
      <c r="JE151" s="41">
        <f t="shared" si="154"/>
        <v>5.4216000000000122</v>
      </c>
      <c r="JF151" s="41">
        <v>0.64254307692307699</v>
      </c>
      <c r="JG151" s="41">
        <v>0.3392984615384616</v>
      </c>
      <c r="JH151" s="41">
        <v>0.17578461538461543</v>
      </c>
      <c r="JI151" s="41">
        <v>0.58098153846153844</v>
      </c>
      <c r="JJ151" s="41">
        <v>0.19593846153846159</v>
      </c>
      <c r="JK151" s="41">
        <v>0.14081846153846153</v>
      </c>
      <c r="JL151" s="41">
        <v>0.53312949230769213</v>
      </c>
      <c r="JM151" s="41">
        <v>0.4962666</v>
      </c>
      <c r="JN151" s="41">
        <v>0.5720710769230769</v>
      </c>
      <c r="JO151" s="41">
        <v>0.53730898461538457</v>
      </c>
      <c r="JP151" s="41">
        <v>0.26937367692307695</v>
      </c>
      <c r="JQ151" s="41">
        <v>0.32279426153846152</v>
      </c>
      <c r="JR151" s="41">
        <v>0.30871319999999991</v>
      </c>
      <c r="JS151" s="41">
        <v>0.64055873846153866</v>
      </c>
      <c r="JT151" s="41">
        <v>0.60992143076923089</v>
      </c>
      <c r="JU151" s="41">
        <v>5.5120000000000002E-2</v>
      </c>
      <c r="JV151" s="41">
        <v>2.3276921692307693</v>
      </c>
      <c r="JW151" s="41">
        <v>2.0078335846153847</v>
      </c>
      <c r="JX151" s="41">
        <v>0.54056804615384613</v>
      </c>
      <c r="JY151" s="41">
        <v>0.58159895384615401</v>
      </c>
      <c r="JZ151" s="41">
        <v>0.64824647692307691</v>
      </c>
      <c r="KA151" s="41">
        <v>0.6788974000000001</v>
      </c>
      <c r="KB151" s="41">
        <v>23.116307692307714</v>
      </c>
      <c r="KC151" s="41">
        <v>21.127076923076928</v>
      </c>
      <c r="KD151" s="41">
        <v>21.566615384615385</v>
      </c>
      <c r="KE151" s="41">
        <v>22.151230769230764</v>
      </c>
      <c r="KF151" s="41">
        <f t="shared" si="155"/>
        <v>-1.5496923076923288</v>
      </c>
      <c r="KG151" s="41">
        <v>42.842461538461528</v>
      </c>
      <c r="KH151" s="41">
        <f t="shared" si="156"/>
        <v>108.81985230769229</v>
      </c>
      <c r="KI151" s="41">
        <v>120</v>
      </c>
      <c r="KJ151" s="41">
        <f t="shared" si="157"/>
        <v>11.180147692307713</v>
      </c>
      <c r="KK151" s="41">
        <v>0.39294999999999997</v>
      </c>
      <c r="KL151" s="41">
        <v>0.17762799999999998</v>
      </c>
      <c r="KM151" s="41">
        <v>6.7940000000000014E-2</v>
      </c>
      <c r="KN151" s="41">
        <v>0.35739000000000004</v>
      </c>
      <c r="KO151" s="41">
        <v>8.6935999999999986E-2</v>
      </c>
      <c r="KP151" s="41">
        <v>6.6870000000000041E-2</v>
      </c>
      <c r="KQ151" s="41">
        <v>0.6366319399999999</v>
      </c>
      <c r="KR151" s="41">
        <v>0.60776775999999988</v>
      </c>
      <c r="KS151" s="41">
        <v>0.70526482000000001</v>
      </c>
      <c r="KT151" s="41">
        <v>0.68066601999999976</v>
      </c>
      <c r="KU151" s="41">
        <v>0.34319147999999994</v>
      </c>
      <c r="KV151" s="41">
        <v>0.44980567999999976</v>
      </c>
      <c r="KW151" s="41">
        <v>0.37652397999999998</v>
      </c>
      <c r="KX151" s="41">
        <v>0.70832350000000022</v>
      </c>
      <c r="KY151" s="41">
        <v>0.68401741999999999</v>
      </c>
      <c r="KZ151" s="41">
        <v>2.0066000000000001E-2</v>
      </c>
      <c r="LA151" s="41">
        <v>3.5574916199999995</v>
      </c>
      <c r="LB151" s="41">
        <v>3.1443823200000001</v>
      </c>
      <c r="LC151" s="41">
        <v>0.53422893999999987</v>
      </c>
      <c r="LD151" s="41">
        <v>0.59138958000000008</v>
      </c>
      <c r="LE151" s="41">
        <v>0.66102077999999986</v>
      </c>
      <c r="LF151" s="41">
        <v>0.70253325999999983</v>
      </c>
      <c r="LG151" s="41">
        <v>19.583400000000001</v>
      </c>
      <c r="LH151" s="41">
        <v>16.918799999999994</v>
      </c>
      <c r="LI151" s="41">
        <v>17.159600000000008</v>
      </c>
      <c r="LJ151" s="41">
        <v>17.003599999999999</v>
      </c>
      <c r="LK151" s="41">
        <f t="shared" si="158"/>
        <v>-2.4237999999999928</v>
      </c>
      <c r="LL151" s="41">
        <v>56.406799999999983</v>
      </c>
      <c r="LM151" s="41">
        <f t="shared" si="159"/>
        <v>143.27327199999996</v>
      </c>
      <c r="LN151" s="41">
        <v>150</v>
      </c>
      <c r="LO151" s="41">
        <f t="shared" si="160"/>
        <v>6.7267280000000369</v>
      </c>
      <c r="LP151" s="41">
        <v>0.44867567567567584</v>
      </c>
      <c r="LQ151" s="41">
        <v>0.16508918918918919</v>
      </c>
      <c r="LR151" s="41">
        <v>3.9421621621621619E-2</v>
      </c>
      <c r="LS151" s="41">
        <v>0.4070810810810811</v>
      </c>
      <c r="LT151" s="41">
        <v>6.3935135135135143E-2</v>
      </c>
      <c r="LU151" s="41">
        <v>5.3667567567567562E-2</v>
      </c>
      <c r="LV151" s="41">
        <v>0.74964332432432423</v>
      </c>
      <c r="LW151" s="41">
        <v>0.7276496216216215</v>
      </c>
      <c r="LX151" s="41">
        <v>0.83813794594594582</v>
      </c>
      <c r="LY151" s="41">
        <v>0.82306972972972992</v>
      </c>
      <c r="LZ151" s="41">
        <v>0.44184732432432433</v>
      </c>
      <c r="MA151" s="41">
        <v>0.61547729729729728</v>
      </c>
      <c r="MB151" s="41">
        <v>0.46076900000000015</v>
      </c>
      <c r="MC151" s="41">
        <v>0.78554440540540527</v>
      </c>
      <c r="MD151" s="41">
        <v>0.76613705405405419</v>
      </c>
      <c r="ME151" s="41">
        <v>1.0267567567567566E-2</v>
      </c>
      <c r="MF151" s="41">
        <v>6.0471832432432429</v>
      </c>
      <c r="MG151" s="41">
        <v>5.3927831621621634</v>
      </c>
      <c r="MH151" s="41">
        <v>0.54987605405405415</v>
      </c>
      <c r="MI151" s="41">
        <v>0.61436672972972994</v>
      </c>
      <c r="MJ151" s="41">
        <v>0.69130308108108118</v>
      </c>
      <c r="MK151" s="41">
        <v>0.73551956756756742</v>
      </c>
      <c r="ML151" s="41">
        <v>21.824324324324323</v>
      </c>
      <c r="MM151" s="41">
        <v>18.624054054054046</v>
      </c>
      <c r="MN151" s="41">
        <v>19.049729729729734</v>
      </c>
      <c r="MO151" s="41">
        <v>19.272702702702702</v>
      </c>
      <c r="MP151" s="41">
        <f t="shared" si="161"/>
        <v>-2.7745945945945891</v>
      </c>
      <c r="MQ151" s="41">
        <v>58.924324324324346</v>
      </c>
      <c r="MR151" s="41">
        <f t="shared" si="162"/>
        <v>149.66778378378385</v>
      </c>
      <c r="MS151" s="41">
        <v>150</v>
      </c>
      <c r="MT151" s="41">
        <f t="shared" si="163"/>
        <v>0.33221621621615327</v>
      </c>
      <c r="MU151" s="41">
        <v>0.42251111111111117</v>
      </c>
      <c r="MV151" s="41">
        <v>0.1500111111111111</v>
      </c>
      <c r="MW151" s="41">
        <v>3.1436111111111109E-2</v>
      </c>
      <c r="MX151" s="41">
        <v>0.37384722222222222</v>
      </c>
      <c r="MY151" s="41">
        <v>5.4336111111111106E-2</v>
      </c>
      <c r="MZ151" s="41">
        <v>4.6025000000000003E-2</v>
      </c>
      <c r="NA151" s="41">
        <v>0.77109930555555573</v>
      </c>
      <c r="NB151" s="41">
        <v>0.74549486111111074</v>
      </c>
      <c r="NC151" s="41">
        <v>0.86074822222222236</v>
      </c>
      <c r="ND151" s="41">
        <v>0.84439922222222241</v>
      </c>
      <c r="NE151" s="41">
        <v>0.46862844444444451</v>
      </c>
      <c r="NF151" s="41">
        <v>0.6540436111111112</v>
      </c>
      <c r="NG151" s="41">
        <v>0.47434602777777773</v>
      </c>
      <c r="NH151" s="41">
        <v>0.80250625000000009</v>
      </c>
      <c r="NI151" s="41">
        <v>0.78002763888888871</v>
      </c>
      <c r="NJ151" s="41">
        <v>8.3111111111111111E-3</v>
      </c>
      <c r="NK151" s="41">
        <v>6.8349018611111099</v>
      </c>
      <c r="NL151" s="41">
        <v>5.9309871388888888</v>
      </c>
      <c r="NM151" s="41">
        <v>0.55085669444444441</v>
      </c>
      <c r="NN151" s="41">
        <v>0.6146518333333334</v>
      </c>
      <c r="NO151" s="41">
        <v>0.69452130555555558</v>
      </c>
      <c r="NP151" s="41">
        <v>0.73785311111111096</v>
      </c>
      <c r="NQ151" s="41">
        <v>23.070000000000011</v>
      </c>
      <c r="NR151" s="41">
        <v>20.097222222222221</v>
      </c>
      <c r="NS151" s="41">
        <v>20.25083333333334</v>
      </c>
      <c r="NT151" s="41">
        <v>20.921666666666667</v>
      </c>
      <c r="NU151" s="41">
        <f t="shared" si="164"/>
        <v>-2.8191666666666713</v>
      </c>
      <c r="NV151" s="41">
        <v>70.302777777777763</v>
      </c>
      <c r="NW151" s="41">
        <f t="shared" si="165"/>
        <v>178.56905555555551</v>
      </c>
      <c r="NX151" s="41">
        <v>174</v>
      </c>
      <c r="NY151" s="41">
        <f t="shared" si="166"/>
        <v>-4.5690555555555079</v>
      </c>
      <c r="NZ151" s="41">
        <v>0.4214230769230769</v>
      </c>
      <c r="OA151" s="41">
        <v>0.14506153846153844</v>
      </c>
      <c r="OB151" s="41">
        <v>2.8403846153846151E-2</v>
      </c>
      <c r="OC151" s="41">
        <v>0.37498461538461542</v>
      </c>
      <c r="OD151" s="41">
        <v>4.9284615384615399E-2</v>
      </c>
      <c r="OE151" s="41">
        <v>4.3069230769230762E-2</v>
      </c>
      <c r="OF151" s="41">
        <v>0.78983346153846168</v>
      </c>
      <c r="OG151" s="41">
        <v>0.7670244230769232</v>
      </c>
      <c r="OH151" s="41">
        <v>0.87317261538461532</v>
      </c>
      <c r="OI151" s="41">
        <v>0.85877599999999998</v>
      </c>
      <c r="OJ151" s="41">
        <v>0.49246461538461533</v>
      </c>
      <c r="OK151" s="41">
        <v>0.67173884615384627</v>
      </c>
      <c r="OL151" s="41">
        <v>0.48680230769230753</v>
      </c>
      <c r="OM151" s="41">
        <v>0.81425646153846165</v>
      </c>
      <c r="ON151" s="41">
        <v>0.79380492307692319</v>
      </c>
      <c r="OO151" s="41">
        <v>6.2153846153846165E-3</v>
      </c>
      <c r="OP151" s="41">
        <v>7.572695923076922</v>
      </c>
      <c r="OQ151" s="41">
        <v>6.6293690000000005</v>
      </c>
      <c r="OR151" s="41">
        <v>0.55756057692307681</v>
      </c>
      <c r="OS151" s="41">
        <v>0.61604380769230771</v>
      </c>
      <c r="OT151" s="41">
        <v>0.70184188461538466</v>
      </c>
      <c r="OU151" s="41">
        <v>0.7412414230769232</v>
      </c>
      <c r="OV151" s="41">
        <v>15.18846153846154</v>
      </c>
      <c r="OW151" s="41">
        <v>12.218461538461536</v>
      </c>
      <c r="OX151" s="41">
        <v>12.382692307692308</v>
      </c>
      <c r="OY151" s="41">
        <v>12.777307692307694</v>
      </c>
      <c r="OZ151" s="41">
        <f t="shared" si="167"/>
        <v>-2.8057692307692328</v>
      </c>
      <c r="PA151" s="41">
        <v>31.051538461538453</v>
      </c>
      <c r="PB151" s="41">
        <f t="shared" si="168"/>
        <v>78.870907692307668</v>
      </c>
      <c r="PC151" s="41">
        <v>184</v>
      </c>
      <c r="PD151" s="41">
        <f t="shared" si="169"/>
        <v>105.12909230769233</v>
      </c>
      <c r="PE151" s="41">
        <v>0.47788271604938293</v>
      </c>
      <c r="PF151" s="41">
        <v>0.13843209876543208</v>
      </c>
      <c r="PG151" s="41">
        <v>3.7119753086419759E-2</v>
      </c>
      <c r="PH151" s="41">
        <v>0.41619012345679018</v>
      </c>
      <c r="PI151" s="41">
        <v>5.6041975308641974E-2</v>
      </c>
      <c r="PJ151" s="41">
        <v>5.3069135802469143E-2</v>
      </c>
      <c r="PK151" s="41">
        <v>0.78975201234567882</v>
      </c>
      <c r="PL151" s="41">
        <v>0.76228559259259265</v>
      </c>
      <c r="PM151" s="41">
        <v>0.85561088888888881</v>
      </c>
      <c r="PN151" s="41">
        <v>0.83596414814814801</v>
      </c>
      <c r="PO151" s="41">
        <v>0.42262279012345666</v>
      </c>
      <c r="PP151" s="41">
        <v>0.57650213580246901</v>
      </c>
      <c r="PQ151" s="41">
        <v>0.55032027160493835</v>
      </c>
      <c r="PR151" s="41">
        <v>0.79990874074074036</v>
      </c>
      <c r="PS151" s="41">
        <v>0.77359834567901287</v>
      </c>
      <c r="PT151" s="41">
        <v>2.9728395061728403E-3</v>
      </c>
      <c r="PU151" s="41">
        <v>7.5418113209876552</v>
      </c>
      <c r="PV151" s="41">
        <v>6.4408928024691399</v>
      </c>
      <c r="PW151" s="41">
        <v>0.64297809876543199</v>
      </c>
      <c r="PX151" s="41">
        <v>0.69664462962962947</v>
      </c>
      <c r="PY151" s="41">
        <v>0.76917127160493826</v>
      </c>
      <c r="PZ151" s="41">
        <v>0.80376787654320969</v>
      </c>
      <c r="QA151" s="41">
        <v>23.414197530864207</v>
      </c>
      <c r="QB151" s="41">
        <v>19.152962962962949</v>
      </c>
      <c r="QC151" s="41">
        <v>19.376296296296289</v>
      </c>
      <c r="QD151" s="41">
        <v>19.299629629629621</v>
      </c>
      <c r="QE151" s="41">
        <f t="shared" si="170"/>
        <v>-4.0379012345679186</v>
      </c>
      <c r="QF151" s="41">
        <v>49.704691358024689</v>
      </c>
      <c r="QG151" s="41">
        <f t="shared" si="171"/>
        <v>126.24991604938272</v>
      </c>
      <c r="QH151" s="41">
        <v>185</v>
      </c>
      <c r="QI151" s="41">
        <f t="shared" si="172"/>
        <v>58.750083950617281</v>
      </c>
      <c r="QJ151" s="41">
        <v>0.44258620689655181</v>
      </c>
      <c r="QK151" s="41">
        <v>0.17888620689655171</v>
      </c>
      <c r="QL151" s="41">
        <v>4.2148275862068971E-2</v>
      </c>
      <c r="QM151" s="41">
        <v>0.30816206896551718</v>
      </c>
      <c r="QN151" s="41">
        <v>5.4244827586206912E-2</v>
      </c>
      <c r="QO151" s="41">
        <v>5.6434482758620688E-2</v>
      </c>
      <c r="QP151" s="41">
        <v>0.78147941379310337</v>
      </c>
      <c r="QQ151" s="41">
        <v>0.70052865517241381</v>
      </c>
      <c r="QR151" s="41">
        <v>0.82531344827586206</v>
      </c>
      <c r="QS151" s="41">
        <v>0.75894665517241378</v>
      </c>
      <c r="QT151" s="41">
        <v>0.53429413793103453</v>
      </c>
      <c r="QU151" s="41">
        <v>0.61729479310344848</v>
      </c>
      <c r="QV151" s="41">
        <v>0.42432058620689667</v>
      </c>
      <c r="QW151" s="41">
        <v>0.77321951724137938</v>
      </c>
      <c r="QX151" s="41">
        <v>0.69102724137931038</v>
      </c>
      <c r="QY151" s="41">
        <v>-2.1896551724137933E-3</v>
      </c>
      <c r="QZ151" s="41">
        <v>7.1717612413793104</v>
      </c>
      <c r="RA151" s="41">
        <v>4.7089231034482761</v>
      </c>
      <c r="RB151" s="41">
        <v>0.51418213793103462</v>
      </c>
      <c r="RC151" s="41">
        <v>0.54290806896551724</v>
      </c>
      <c r="RD151" s="41">
        <v>0.65865213793103461</v>
      </c>
      <c r="RE151" s="41">
        <v>0.67881468965517255</v>
      </c>
      <c r="RF151" s="41">
        <v>24.803103448275873</v>
      </c>
      <c r="RG151" s="41">
        <v>21.062413793103445</v>
      </c>
      <c r="RH151" s="41">
        <v>21.24655172413793</v>
      </c>
      <c r="RI151" s="41">
        <v>21.923793103448276</v>
      </c>
      <c r="RJ151" s="41">
        <f t="shared" si="173"/>
        <v>-3.5565517241379432</v>
      </c>
      <c r="RK151" s="41">
        <v>50.16482758620689</v>
      </c>
      <c r="RL151" s="41">
        <f t="shared" si="174"/>
        <v>127.4186620689655</v>
      </c>
      <c r="RM151" s="41">
        <v>197</v>
      </c>
      <c r="RN151" s="41">
        <f t="shared" si="175"/>
        <v>69.581337931034497</v>
      </c>
      <c r="RO151" s="41">
        <v>0.41560000000000008</v>
      </c>
      <c r="RP151" s="41">
        <v>0.12996562499999997</v>
      </c>
      <c r="RQ151" s="41">
        <v>3.6806249999999992E-2</v>
      </c>
      <c r="RR151" s="41">
        <v>0.28181250000000002</v>
      </c>
      <c r="RS151" s="41">
        <v>5.1687500000000004E-2</v>
      </c>
      <c r="RT151" s="41">
        <v>4.87E-2</v>
      </c>
      <c r="RU151" s="41">
        <v>0.77836890624999999</v>
      </c>
      <c r="RV151" s="41">
        <v>0.69008621875000009</v>
      </c>
      <c r="RW151" s="41">
        <v>0.83671925000000003</v>
      </c>
      <c r="RX151" s="41">
        <v>0.76856818749999989</v>
      </c>
      <c r="RY151" s="41">
        <v>0.43006006250000001</v>
      </c>
      <c r="RZ151" s="41">
        <v>0.55749509375000006</v>
      </c>
      <c r="SA151" s="41">
        <v>0.52362246875000007</v>
      </c>
      <c r="SB151" s="41">
        <v>0.78973115625000001</v>
      </c>
      <c r="SC151" s="41">
        <v>0.7048988749999997</v>
      </c>
      <c r="SD151" s="41">
        <v>2.9875000000000006E-3</v>
      </c>
      <c r="SE151" s="41">
        <v>7.0696179374999994</v>
      </c>
      <c r="SF151" s="41">
        <v>4.4717365937500011</v>
      </c>
      <c r="SG151" s="41">
        <v>0.62587265624999988</v>
      </c>
      <c r="SH151" s="41">
        <v>0.67278978124999989</v>
      </c>
      <c r="SI151" s="41">
        <v>0.75419775000000011</v>
      </c>
      <c r="SJ151" s="41">
        <v>0.78498868749999984</v>
      </c>
      <c r="SK151" s="41">
        <v>28.094062500000003</v>
      </c>
      <c r="SL151" s="41">
        <v>24.60812499999999</v>
      </c>
      <c r="SM151" s="41">
        <v>24.749999999999993</v>
      </c>
      <c r="SN151" s="41">
        <v>25.639687500000001</v>
      </c>
      <c r="SO151" s="41">
        <f t="shared" si="176"/>
        <v>-3.3440625000000104</v>
      </c>
      <c r="SP151" s="42">
        <v>57.507812499999993</v>
      </c>
      <c r="SQ151" s="42">
        <f t="shared" si="177"/>
        <v>146.06984374999999</v>
      </c>
      <c r="SR151" s="42">
        <v>202.5</v>
      </c>
      <c r="SS151" s="42">
        <f t="shared" si="178"/>
        <v>56.43015625000001</v>
      </c>
      <c r="ST151" s="41">
        <v>0.38225769230769224</v>
      </c>
      <c r="SU151" s="41">
        <v>0.1290557692307692</v>
      </c>
      <c r="SV151" s="41">
        <v>4.4571153846153837E-2</v>
      </c>
      <c r="SW151" s="41">
        <v>0.26921923076923082</v>
      </c>
      <c r="SX151" s="41">
        <v>5.5776923076923064E-2</v>
      </c>
      <c r="SY151" s="41">
        <v>5.0007692307692295E-2</v>
      </c>
      <c r="SZ151" s="41">
        <v>0.74479257692307688</v>
      </c>
      <c r="TA151" s="41">
        <v>0.65671532692307699</v>
      </c>
      <c r="TB151" s="41">
        <v>0.79042246153846152</v>
      </c>
      <c r="TC151" s="41">
        <v>0.71538723076923061</v>
      </c>
      <c r="TD151" s="41">
        <v>0.39567326923076934</v>
      </c>
      <c r="TE151" s="41">
        <v>0.48529840384615375</v>
      </c>
      <c r="TF151" s="41">
        <v>0.49501796153846145</v>
      </c>
      <c r="TG151" s="41">
        <v>0.76821671153846161</v>
      </c>
      <c r="TH151" s="41">
        <v>0.68651753846153862</v>
      </c>
      <c r="TI151" s="41">
        <v>5.7692307692307687E-3</v>
      </c>
      <c r="TJ151" s="41">
        <v>5.8778033269230754</v>
      </c>
      <c r="TK151" s="41">
        <v>3.8428771346153847</v>
      </c>
      <c r="TL151" s="41">
        <v>0.62644167307692311</v>
      </c>
      <c r="TM151" s="41">
        <v>0.66480919230769253</v>
      </c>
      <c r="TN151" s="41">
        <v>0.74978049999999996</v>
      </c>
      <c r="TO151" s="41">
        <v>0.77545132692307683</v>
      </c>
      <c r="TP151" s="41">
        <v>29.215961538461521</v>
      </c>
      <c r="TQ151" s="41">
        <v>26.830192307692307</v>
      </c>
      <c r="TR151" s="41">
        <v>27.592115384615383</v>
      </c>
      <c r="TS151" s="41">
        <v>27.918653846153841</v>
      </c>
      <c r="TT151" s="41">
        <f t="shared" si="127"/>
        <v>-1.623846153846138</v>
      </c>
      <c r="TU151" s="41">
        <v>57.204423076923071</v>
      </c>
      <c r="TV151" s="41">
        <f t="shared" si="128"/>
        <v>145.29923461538459</v>
      </c>
      <c r="TW151" s="41">
        <v>207</v>
      </c>
      <c r="TX151" s="41">
        <f t="shared" si="129"/>
        <v>61.700765384615408</v>
      </c>
      <c r="TY151" s="41">
        <v>0.39011333333333326</v>
      </c>
      <c r="TZ151" s="41">
        <v>0.13223333333333334</v>
      </c>
      <c r="UA151" s="41">
        <v>5.0529999999999999E-2</v>
      </c>
      <c r="UB151" s="41">
        <v>0.25849666666666671</v>
      </c>
      <c r="UC151" s="41">
        <v>6.4806666666666651E-2</v>
      </c>
      <c r="UD151" s="41">
        <v>5.5426666666666659E-2</v>
      </c>
      <c r="UE151" s="41">
        <v>0.71456293333333343</v>
      </c>
      <c r="UF151" s="41">
        <v>0.59852386666666679</v>
      </c>
      <c r="UG151" s="41">
        <v>0.77015210000000012</v>
      </c>
      <c r="UH151" s="41">
        <v>0.6719265333333333</v>
      </c>
      <c r="UI151" s="41">
        <v>0.34042059999999996</v>
      </c>
      <c r="UJ151" s="41">
        <v>0.44525966666666666</v>
      </c>
      <c r="UK151" s="41">
        <v>0.49411906666666655</v>
      </c>
      <c r="UL151" s="41">
        <v>0.75093493333333328</v>
      </c>
      <c r="UM151" s="41">
        <v>0.64666873333333341</v>
      </c>
      <c r="UN151" s="41">
        <v>9.3800000000000012E-3</v>
      </c>
      <c r="UO151" s="41">
        <v>5.0350029333333337</v>
      </c>
      <c r="UP151" s="41">
        <v>2.9961509000000008</v>
      </c>
      <c r="UQ151" s="41">
        <v>0.64188953333333343</v>
      </c>
      <c r="UR151" s="41">
        <v>0.69151993333333328</v>
      </c>
      <c r="US151" s="41">
        <v>0.75974173333333328</v>
      </c>
      <c r="UT151" s="41">
        <v>0.79299490000000006</v>
      </c>
      <c r="UU151" s="41">
        <v>32.631</v>
      </c>
      <c r="UV151" s="41">
        <v>27.030000000000005</v>
      </c>
      <c r="UW151" s="41">
        <v>27.192</v>
      </c>
      <c r="UX151" s="41">
        <v>28.033333333333339</v>
      </c>
      <c r="UY151" s="41">
        <f t="shared" si="179"/>
        <v>-5.4390000000000001</v>
      </c>
      <c r="UZ151" s="42">
        <v>69.288333333333355</v>
      </c>
      <c r="VA151" s="42">
        <f t="shared" si="180"/>
        <v>175.99236666666673</v>
      </c>
      <c r="VB151" s="42">
        <v>206</v>
      </c>
      <c r="VC151" s="42">
        <f t="shared" si="181"/>
        <v>30.007633333333274</v>
      </c>
      <c r="VD151" s="41">
        <f t="shared" si="134"/>
        <v>21.353821153664502</v>
      </c>
      <c r="VE151" s="41">
        <f t="shared" si="135"/>
        <v>21.611493220220087</v>
      </c>
      <c r="VF151" s="41">
        <f t="shared" si="183"/>
        <v>2.8277890838023505</v>
      </c>
    </row>
    <row r="152" spans="1:578" x14ac:dyDescent="0.25">
      <c r="A152" s="4">
        <v>3</v>
      </c>
      <c r="B152" s="4">
        <v>16</v>
      </c>
      <c r="C152" s="28">
        <v>1601</v>
      </c>
      <c r="D152" s="4">
        <v>31</v>
      </c>
      <c r="E152" s="42">
        <v>-9999</v>
      </c>
      <c r="F152" s="4">
        <v>1</v>
      </c>
      <c r="G152" s="4">
        <v>48.8</v>
      </c>
      <c r="H152" s="40">
        <v>134.64367088607594</v>
      </c>
      <c r="I152" s="40">
        <f t="shared" si="136"/>
        <v>183.44367088607595</v>
      </c>
      <c r="J152" s="41">
        <f t="shared" si="137"/>
        <v>0.3794077991439006</v>
      </c>
      <c r="K152" s="4" t="s">
        <v>11</v>
      </c>
      <c r="L152" s="42">
        <v>300</v>
      </c>
      <c r="M152" s="42">
        <f t="shared" si="131"/>
        <v>336.00000000000006</v>
      </c>
      <c r="N152" s="42">
        <v>-9999</v>
      </c>
      <c r="O152" s="42">
        <v>-9999</v>
      </c>
      <c r="P152" s="42">
        <v>-9999</v>
      </c>
      <c r="Q152" s="42">
        <v>-9999</v>
      </c>
      <c r="R152" s="42">
        <v>-9999</v>
      </c>
      <c r="S152" s="42">
        <v>-9999</v>
      </c>
      <c r="T152" s="42">
        <v>-9999</v>
      </c>
      <c r="U152" s="42">
        <v>-9999</v>
      </c>
      <c r="V152" s="42">
        <v>-9999</v>
      </c>
      <c r="W152" s="42">
        <v>-9999</v>
      </c>
      <c r="X152" s="42">
        <v>-9999</v>
      </c>
      <c r="Y152" s="42">
        <v>-9999</v>
      </c>
      <c r="Z152" s="42">
        <v>-9999</v>
      </c>
      <c r="AA152" s="42">
        <v>-9999</v>
      </c>
      <c r="AB152" s="42">
        <v>-9999</v>
      </c>
      <c r="AC152" s="42">
        <v>-9999</v>
      </c>
      <c r="AD152" s="42">
        <v>-9999</v>
      </c>
      <c r="AE152" s="42">
        <v>-9999</v>
      </c>
      <c r="AF152" s="43">
        <v>40</v>
      </c>
      <c r="AG152" s="4">
        <v>8.4</v>
      </c>
      <c r="AH152" s="4">
        <v>7.2</v>
      </c>
      <c r="AI152" s="4">
        <v>0.48</v>
      </c>
      <c r="AJ152" s="4" t="s">
        <v>38</v>
      </c>
      <c r="AK152" s="42">
        <v>-9999</v>
      </c>
      <c r="AL152" s="4">
        <v>283</v>
      </c>
      <c r="AM152" s="4">
        <v>0.99</v>
      </c>
      <c r="AN152" s="4">
        <v>4311</v>
      </c>
      <c r="AO152" s="4">
        <v>234</v>
      </c>
      <c r="AP152" s="4">
        <v>258</v>
      </c>
      <c r="AQ152" s="4">
        <v>25.4</v>
      </c>
      <c r="AR152" s="4">
        <v>0</v>
      </c>
      <c r="AS152" s="4">
        <v>3</v>
      </c>
      <c r="AT152" s="4">
        <v>85</v>
      </c>
      <c r="AU152" s="4">
        <v>8</v>
      </c>
      <c r="AV152" s="4">
        <v>4</v>
      </c>
      <c r="AW152" s="4">
        <v>32</v>
      </c>
      <c r="AX152" s="4">
        <v>49</v>
      </c>
      <c r="AY152" s="42">
        <v>-9999</v>
      </c>
      <c r="AZ152" s="42">
        <v>-9999</v>
      </c>
      <c r="BA152" s="42">
        <v>-9999</v>
      </c>
      <c r="BB152" s="42">
        <v>-9999</v>
      </c>
      <c r="BC152" s="42">
        <v>-9999</v>
      </c>
      <c r="BD152" s="42">
        <v>-9999</v>
      </c>
      <c r="BE152" s="42">
        <v>-9999</v>
      </c>
      <c r="BF152" s="42">
        <v>-9999</v>
      </c>
      <c r="BG152" s="42">
        <v>-9999</v>
      </c>
      <c r="BH152" s="42">
        <v>-9999</v>
      </c>
      <c r="BI152" s="42">
        <v>-9999</v>
      </c>
      <c r="BJ152" s="42">
        <v>-9999</v>
      </c>
      <c r="BK152" s="42">
        <v>-9999</v>
      </c>
      <c r="BL152" s="42">
        <v>-9999</v>
      </c>
      <c r="BM152" s="42">
        <v>-9999</v>
      </c>
      <c r="BN152" s="42">
        <v>-9999</v>
      </c>
      <c r="BO152" s="42">
        <v>-9999</v>
      </c>
      <c r="BP152" s="42">
        <v>-9999</v>
      </c>
      <c r="BQ152" s="42">
        <v>-9999</v>
      </c>
      <c r="BR152" s="42">
        <v>-9999</v>
      </c>
      <c r="BS152" s="42">
        <v>-9999</v>
      </c>
      <c r="BT152" s="42">
        <v>-9999</v>
      </c>
      <c r="BU152" s="42">
        <v>-9999</v>
      </c>
      <c r="BV152" s="42">
        <v>-9999</v>
      </c>
      <c r="BW152" s="42">
        <v>-9999</v>
      </c>
      <c r="BX152" s="42">
        <v>-9999</v>
      </c>
      <c r="BY152" s="42">
        <v>-9999</v>
      </c>
      <c r="BZ152" s="42">
        <v>-9999</v>
      </c>
      <c r="CA152" s="4">
        <v>64.150000000000006</v>
      </c>
      <c r="CB152" s="4">
        <v>65.099999999999994</v>
      </c>
      <c r="CC152" s="4">
        <v>59.85</v>
      </c>
      <c r="CD152" s="23">
        <v>8.0299999999999994</v>
      </c>
      <c r="CE152" s="25">
        <f t="shared" si="132"/>
        <v>535.33333333333326</v>
      </c>
      <c r="CF152" s="4">
        <v>3.69</v>
      </c>
      <c r="CG152" s="41">
        <f t="shared" si="184"/>
        <v>19.753799999999998</v>
      </c>
      <c r="CH152" s="37">
        <v>46.57</v>
      </c>
      <c r="CI152" s="25">
        <f>(CH152/1000)*(10000/(0.5*2*0.15))</f>
        <v>3104.666666666667</v>
      </c>
      <c r="CJ152" s="43">
        <v>2.3199999999999998</v>
      </c>
      <c r="CK152" s="41">
        <f>CI152*CJ152/100</f>
        <v>72.028266666666667</v>
      </c>
      <c r="CL152" s="38">
        <v>93.45</v>
      </c>
      <c r="CM152" s="25">
        <f>(CL152/1000)*(10000/(0.5*2*0.15))</f>
        <v>6230.0000000000009</v>
      </c>
      <c r="CN152" s="43">
        <v>1.91</v>
      </c>
      <c r="CO152" s="41">
        <f>CM152*CN152/100</f>
        <v>118.99300000000001</v>
      </c>
      <c r="CP152" s="38">
        <v>133.19999999999999</v>
      </c>
      <c r="CQ152" s="25">
        <f>(CP152/1000)*(10000/(0.5*2*0.15))</f>
        <v>8880</v>
      </c>
      <c r="CR152" s="43">
        <v>1.54</v>
      </c>
      <c r="CS152" s="41">
        <f>CQ152*CR152/100</f>
        <v>136.75200000000001</v>
      </c>
      <c r="CT152" s="8">
        <v>267.52</v>
      </c>
      <c r="CU152" s="8">
        <v>4.5155293935403789</v>
      </c>
      <c r="CV152" s="8">
        <v>4.7472599999999998</v>
      </c>
      <c r="CW152" s="8">
        <v>563.52506498485445</v>
      </c>
      <c r="CX152" s="25">
        <f t="shared" si="182"/>
        <v>563.52506498485445</v>
      </c>
      <c r="CY152" s="25">
        <f t="shared" si="138"/>
        <v>581.56521739130437</v>
      </c>
      <c r="CZ152" s="25">
        <f>CX152/(CQ152)</f>
        <v>6.3460029840636756E-2</v>
      </c>
      <c r="DA152" s="43">
        <v>3.49</v>
      </c>
      <c r="DB152" s="41">
        <f t="shared" si="139"/>
        <v>19.667024767971419</v>
      </c>
      <c r="DC152" s="41">
        <v>66.5</v>
      </c>
      <c r="DD152" s="41">
        <v>1659</v>
      </c>
      <c r="DE152" s="41">
        <f t="shared" si="133"/>
        <v>40.084388185654007</v>
      </c>
      <c r="DF152" s="41">
        <v>0</v>
      </c>
      <c r="DG152" s="41">
        <v>0.80503947368421047</v>
      </c>
      <c r="DH152" s="41">
        <v>0.57992368421052631</v>
      </c>
      <c r="DI152" s="41">
        <v>0.48998157894736838</v>
      </c>
      <c r="DJ152" s="41">
        <v>0.7686078947368421</v>
      </c>
      <c r="DK152" s="41">
        <v>0.50807368421052646</v>
      </c>
      <c r="DL152" s="41">
        <v>0.31463684210526321</v>
      </c>
      <c r="DM152" s="41">
        <v>0.22617715789473686</v>
      </c>
      <c r="DN152" s="41">
        <v>0.20411178947368416</v>
      </c>
      <c r="DO152" s="41">
        <v>0.24327997368421048</v>
      </c>
      <c r="DP152" s="41">
        <v>0.22137600000000002</v>
      </c>
      <c r="DQ152" s="41">
        <v>6.6100000000000006E-2</v>
      </c>
      <c r="DR152" s="41">
        <v>8.4125999999999992E-2</v>
      </c>
      <c r="DS152" s="41">
        <v>0.1625207368421053</v>
      </c>
      <c r="DT152" s="41">
        <v>0.43802013157894742</v>
      </c>
      <c r="DU152" s="41">
        <v>0.41912639473684216</v>
      </c>
      <c r="DV152" s="41">
        <v>0.19343684210526316</v>
      </c>
      <c r="DW152" s="41">
        <v>0.58623865789473673</v>
      </c>
      <c r="DX152" s="41">
        <v>0.51418465789473677</v>
      </c>
      <c r="DY152" s="41">
        <v>0.6672325789473682</v>
      </c>
      <c r="DZ152" s="41">
        <v>0.72117686842105255</v>
      </c>
      <c r="EA152" s="41">
        <v>0.71336365789473677</v>
      </c>
      <c r="EB152" s="41">
        <v>0.75947939473684212</v>
      </c>
      <c r="EC152" s="41">
        <v>20.334736842105258</v>
      </c>
      <c r="ED152" s="41">
        <v>23.535789473684215</v>
      </c>
      <c r="EE152" s="41">
        <v>24.211315789473684</v>
      </c>
      <c r="EF152" s="41">
        <v>25.019210526315796</v>
      </c>
      <c r="EG152" s="41">
        <f t="shared" si="140"/>
        <v>3.8765789473684258</v>
      </c>
      <c r="EH152" s="41">
        <v>37.419999999999995</v>
      </c>
      <c r="EI152" s="42">
        <f t="shared" si="141"/>
        <v>95.04679999999999</v>
      </c>
      <c r="EJ152" s="4">
        <v>105</v>
      </c>
      <c r="EK152" s="40">
        <f t="shared" si="142"/>
        <v>9.9532000000000096</v>
      </c>
      <c r="EL152" s="41">
        <v>0.75306304347826081</v>
      </c>
      <c r="EM152" s="41">
        <v>0.5308239130434782</v>
      </c>
      <c r="EN152" s="41">
        <v>0.4290347826086956</v>
      </c>
      <c r="EO152" s="41">
        <v>0.71594999999999986</v>
      </c>
      <c r="EP152" s="41">
        <v>0.45355652173913041</v>
      </c>
      <c r="EQ152" s="41">
        <v>0.2803282608695653</v>
      </c>
      <c r="ER152" s="41">
        <v>0.24876050000000002</v>
      </c>
      <c r="ES152" s="41">
        <v>0.2249775</v>
      </c>
      <c r="ET152" s="41">
        <v>0.2742069565217391</v>
      </c>
      <c r="EU152" s="41">
        <v>0.25074060869565212</v>
      </c>
      <c r="EV152" s="41">
        <v>7.9265173913043455E-2</v>
      </c>
      <c r="EW152" s="41">
        <v>0.10632784782608695</v>
      </c>
      <c r="EX152" s="41">
        <v>0.17305439130434785</v>
      </c>
      <c r="EY152" s="41">
        <v>0.45752952173913053</v>
      </c>
      <c r="EZ152" s="41">
        <v>0.43736145652173908</v>
      </c>
      <c r="FA152" s="41">
        <v>0.17322826086956522</v>
      </c>
      <c r="FB152" s="41">
        <v>0.66651523913043476</v>
      </c>
      <c r="FC152" s="41">
        <v>0.58442728260869559</v>
      </c>
      <c r="FD152" s="41">
        <v>0.63297402173913031</v>
      </c>
      <c r="FE152" s="41">
        <v>0.70340417391304333</v>
      </c>
      <c r="FF152" s="41">
        <v>0.68703291304347824</v>
      </c>
      <c r="FG152" s="41">
        <v>0.74700380434782598</v>
      </c>
      <c r="FH152" s="41">
        <v>21.171521739130441</v>
      </c>
      <c r="FI152" s="41">
        <v>22.436739130434781</v>
      </c>
      <c r="FJ152" s="41">
        <v>22.739565217391309</v>
      </c>
      <c r="FK152" s="41">
        <v>23.512391304347826</v>
      </c>
      <c r="FL152" s="41">
        <f t="shared" si="143"/>
        <v>1.5680434782608685</v>
      </c>
      <c r="FM152" s="41">
        <v>39.385217391304352</v>
      </c>
      <c r="FN152" s="40">
        <f t="shared" si="144"/>
        <v>100.03845217391306</v>
      </c>
      <c r="FO152" s="4">
        <v>105</v>
      </c>
      <c r="FP152" s="40">
        <f t="shared" si="145"/>
        <v>4.9615478260869423</v>
      </c>
      <c r="FQ152" s="41">
        <v>0.76153076923076923</v>
      </c>
      <c r="FR152" s="41">
        <v>0.53189615384615396</v>
      </c>
      <c r="FS152" s="41">
        <v>0.396873076923077</v>
      </c>
      <c r="FT152" s="41">
        <v>0.73059615384615384</v>
      </c>
      <c r="FU152" s="41">
        <v>0.42339230769230773</v>
      </c>
      <c r="FV152" s="41">
        <v>0.27602115384615389</v>
      </c>
      <c r="FW152" s="41">
        <v>0.28691898076923078</v>
      </c>
      <c r="FX152" s="41">
        <v>0.26782988461538459</v>
      </c>
      <c r="FY152" s="41">
        <v>0.31556315384615391</v>
      </c>
      <c r="FZ152" s="41">
        <v>0.29678519230769235</v>
      </c>
      <c r="GA152" s="41">
        <v>0.11596288461538463</v>
      </c>
      <c r="GB152" s="41">
        <v>0.14688680769230766</v>
      </c>
      <c r="GC152" s="41">
        <v>0.17749457692307685</v>
      </c>
      <c r="GD152" s="41">
        <v>0.46791588461538464</v>
      </c>
      <c r="GE152" s="41">
        <v>0.45156642307692291</v>
      </c>
      <c r="GF152" s="41">
        <v>0.14737115384615379</v>
      </c>
      <c r="GG152" s="41">
        <v>0.82075553846153859</v>
      </c>
      <c r="GH152" s="41">
        <v>0.74613753846153874</v>
      </c>
      <c r="GI152" s="41">
        <v>0.56689636538461552</v>
      </c>
      <c r="GJ152" s="41">
        <v>0.63076844230769225</v>
      </c>
      <c r="GK152" s="41">
        <v>0.63223561538461537</v>
      </c>
      <c r="GL152" s="41">
        <v>0.68664869230769243</v>
      </c>
      <c r="GM152" s="41">
        <v>20.863076923076925</v>
      </c>
      <c r="GN152" s="41">
        <v>25.852115384615384</v>
      </c>
      <c r="GO152" s="41">
        <v>25.873653846153839</v>
      </c>
      <c r="GP152" s="41">
        <v>26.56057692307693</v>
      </c>
      <c r="GQ152" s="41">
        <f t="shared" si="146"/>
        <v>5.0105769230769148</v>
      </c>
      <c r="GR152" s="40">
        <v>39.068846153846145</v>
      </c>
      <c r="GS152" s="40">
        <f t="shared" si="147"/>
        <v>99.234869230769206</v>
      </c>
      <c r="GT152" s="4">
        <v>104</v>
      </c>
      <c r="GU152" s="41">
        <f t="shared" si="148"/>
        <v>4.7651307692307938</v>
      </c>
      <c r="GV152" s="41">
        <v>0.78522340425531889</v>
      </c>
      <c r="GW152" s="41">
        <v>0.51846595744680857</v>
      </c>
      <c r="GX152" s="41">
        <v>0.34238723404255322</v>
      </c>
      <c r="GY152" s="41">
        <v>0.75324680851063819</v>
      </c>
      <c r="GZ152" s="41">
        <v>0.38622978723404255</v>
      </c>
      <c r="HA152" s="41">
        <v>0.25479148936170209</v>
      </c>
      <c r="HB152" s="41">
        <v>0.34250378723404257</v>
      </c>
      <c r="HC152" s="41">
        <v>0.32458985106382976</v>
      </c>
      <c r="HD152" s="41">
        <v>0.39301844680851056</v>
      </c>
      <c r="HE152" s="41">
        <v>0.37586874468085107</v>
      </c>
      <c r="HF152" s="41">
        <v>0.1505382340425532</v>
      </c>
      <c r="HG152" s="41">
        <v>0.20690872340425523</v>
      </c>
      <c r="HH152" s="41">
        <v>0.20405051063829785</v>
      </c>
      <c r="HI152" s="41">
        <v>0.50939038297872341</v>
      </c>
      <c r="HJ152" s="41">
        <v>0.494244659574468</v>
      </c>
      <c r="HK152" s="41">
        <v>0.13143829787234043</v>
      </c>
      <c r="HL152" s="41">
        <v>1.0818279999999998</v>
      </c>
      <c r="HM152" s="41">
        <v>0.99560374468085122</v>
      </c>
      <c r="HN152" s="41">
        <v>0.52189400000000008</v>
      </c>
      <c r="HO152" s="41">
        <v>0.61163278723404257</v>
      </c>
      <c r="HP152" s="41">
        <v>0.60273765957446801</v>
      </c>
      <c r="HQ152" s="41">
        <v>0.67809225531914885</v>
      </c>
      <c r="HR152" s="41">
        <v>14.324468085106378</v>
      </c>
      <c r="HS152" s="41">
        <v>19.668723404255324</v>
      </c>
      <c r="HT152" s="41">
        <v>19.735106382978721</v>
      </c>
      <c r="HU152" s="41">
        <v>20.001489361702127</v>
      </c>
      <c r="HV152" s="41">
        <f t="shared" si="149"/>
        <v>5.4106382978723424</v>
      </c>
      <c r="HW152" s="41">
        <v>38.781276595744671</v>
      </c>
      <c r="HX152" s="41">
        <f t="shared" si="150"/>
        <v>98.504442553191467</v>
      </c>
      <c r="HY152" s="4">
        <v>106</v>
      </c>
      <c r="HZ152" s="40">
        <f t="shared" si="151"/>
        <v>7.4955574468085331</v>
      </c>
      <c r="IA152" s="41">
        <v>0.73116428571428549</v>
      </c>
      <c r="IB152" s="41">
        <v>0.43192142857142857</v>
      </c>
      <c r="IC152" s="41">
        <v>0.25061249999999996</v>
      </c>
      <c r="ID152" s="41">
        <v>0.67323392857142828</v>
      </c>
      <c r="IE152" s="41">
        <v>0.29308571428571423</v>
      </c>
      <c r="IF152" s="41">
        <v>0.19666428571428571</v>
      </c>
      <c r="IG152" s="41">
        <v>0.42996089285714278</v>
      </c>
      <c r="IH152" s="41">
        <v>0.39636716071428568</v>
      </c>
      <c r="II152" s="41">
        <v>0.49036748214285719</v>
      </c>
      <c r="IJ152" s="41">
        <v>0.45892825000000004</v>
      </c>
      <c r="IK152" s="41">
        <v>0.19768346428571429</v>
      </c>
      <c r="IL152" s="41">
        <v>0.27015407142857145</v>
      </c>
      <c r="IM152" s="41">
        <v>0.25667401785714278</v>
      </c>
      <c r="IN152" s="41">
        <v>0.57540176785714292</v>
      </c>
      <c r="IO152" s="41">
        <v>0.54745789285714264</v>
      </c>
      <c r="IP152" s="41">
        <v>9.6421428571428616E-2</v>
      </c>
      <c r="IQ152" s="41">
        <v>1.5826838392857143</v>
      </c>
      <c r="IR152" s="41">
        <v>1.3765614107142856</v>
      </c>
      <c r="IS152" s="41">
        <v>0.52611119642857129</v>
      </c>
      <c r="IT152" s="41">
        <v>0.6106561428571432</v>
      </c>
      <c r="IU152" s="41">
        <v>0.62269012500000009</v>
      </c>
      <c r="IV152" s="41">
        <v>0.69074753571428593</v>
      </c>
      <c r="IW152" s="41">
        <v>20.138928571428576</v>
      </c>
      <c r="IX152" s="41">
        <v>22.452500000000008</v>
      </c>
      <c r="IY152" s="41">
        <v>21.871428571428563</v>
      </c>
      <c r="IZ152" s="41">
        <v>21.876428571428566</v>
      </c>
      <c r="JA152" s="41">
        <f t="shared" si="152"/>
        <v>1.7324999999999875</v>
      </c>
      <c r="JB152" s="41">
        <v>41.081250000000011</v>
      </c>
      <c r="JC152" s="41">
        <f t="shared" si="153"/>
        <v>104.34637500000004</v>
      </c>
      <c r="JD152" s="41">
        <v>112</v>
      </c>
      <c r="JE152" s="41">
        <f t="shared" si="154"/>
        <v>7.6536249999999626</v>
      </c>
      <c r="JF152" s="41">
        <v>0.67839399999999994</v>
      </c>
      <c r="JG152" s="41">
        <v>0.39379600000000003</v>
      </c>
      <c r="JH152" s="41">
        <v>0.22425800000000007</v>
      </c>
      <c r="JI152" s="41">
        <v>0.62065000000000003</v>
      </c>
      <c r="JJ152" s="41">
        <v>0.28081800000000007</v>
      </c>
      <c r="JK152" s="41">
        <v>0.17969999999999994</v>
      </c>
      <c r="JL152" s="41">
        <v>0.41835876000000005</v>
      </c>
      <c r="JM152" s="41">
        <v>0.38229067999999999</v>
      </c>
      <c r="JN152" s="41">
        <v>0.50519828000000011</v>
      </c>
      <c r="JO152" s="41">
        <v>0.47254886000000007</v>
      </c>
      <c r="JP152" s="41">
        <v>0.17903713999999998</v>
      </c>
      <c r="JQ152" s="41">
        <v>0.28414741999999993</v>
      </c>
      <c r="JR152" s="41">
        <v>0.26460729999999999</v>
      </c>
      <c r="JS152" s="41">
        <v>0.58020582000000009</v>
      </c>
      <c r="JT152" s="41">
        <v>0.55062125999999989</v>
      </c>
      <c r="JU152" s="41">
        <v>0.10111800000000003</v>
      </c>
      <c r="JV152" s="41">
        <v>1.5894206000000002</v>
      </c>
      <c r="JW152" s="41">
        <v>1.3645371599999998</v>
      </c>
      <c r="JX152" s="41">
        <v>0.52686047999999996</v>
      </c>
      <c r="JY152" s="41">
        <v>0.65461320000000012</v>
      </c>
      <c r="JZ152" s="41">
        <v>0.62537352000000024</v>
      </c>
      <c r="KA152" s="41">
        <v>0.72817673999999999</v>
      </c>
      <c r="KB152" s="41">
        <v>22.528600000000001</v>
      </c>
      <c r="KC152" s="41">
        <v>26.407399999999988</v>
      </c>
      <c r="KD152" s="41">
        <v>25.180400000000006</v>
      </c>
      <c r="KE152" s="41">
        <v>24.237800000000004</v>
      </c>
      <c r="KF152" s="41">
        <f t="shared" si="155"/>
        <v>2.651800000000005</v>
      </c>
      <c r="KG152" s="41">
        <v>42.787399999999998</v>
      </c>
      <c r="KH152" s="41">
        <f t="shared" si="156"/>
        <v>108.679996</v>
      </c>
      <c r="KI152" s="41">
        <v>120</v>
      </c>
      <c r="KJ152" s="41">
        <f t="shared" si="157"/>
        <v>11.320003999999997</v>
      </c>
      <c r="KK152" s="41">
        <v>0.42085813953488382</v>
      </c>
      <c r="KL152" s="41">
        <v>0.22981627906976743</v>
      </c>
      <c r="KM152" s="41">
        <v>0.11648837209302325</v>
      </c>
      <c r="KN152" s="41">
        <v>0.39061627906976748</v>
      </c>
      <c r="KO152" s="41">
        <v>0.15022558139534886</v>
      </c>
      <c r="KP152" s="41">
        <v>0.10114883720930234</v>
      </c>
      <c r="KQ152" s="41">
        <v>0.47551406976744198</v>
      </c>
      <c r="KR152" s="41">
        <v>0.44692020930232568</v>
      </c>
      <c r="KS152" s="41">
        <v>0.56670960465116293</v>
      </c>
      <c r="KT152" s="41">
        <v>0.54139841860465121</v>
      </c>
      <c r="KU152" s="41">
        <v>0.21655227906976743</v>
      </c>
      <c r="KV152" s="41">
        <v>0.33219160465116276</v>
      </c>
      <c r="KW152" s="41">
        <v>0.29290260465116286</v>
      </c>
      <c r="KX152" s="41">
        <v>0.61163258139534882</v>
      </c>
      <c r="KY152" s="41">
        <v>0.58815667441860475</v>
      </c>
      <c r="KZ152" s="41">
        <v>4.9076744186046524E-2</v>
      </c>
      <c r="LA152" s="41">
        <v>1.9309850930232557</v>
      </c>
      <c r="LB152" s="41">
        <v>1.7176416976744187</v>
      </c>
      <c r="LC152" s="41">
        <v>0.51693955813953474</v>
      </c>
      <c r="LD152" s="41">
        <v>0.62655374418604648</v>
      </c>
      <c r="LE152" s="41">
        <v>0.62542030232558155</v>
      </c>
      <c r="LF152" s="41">
        <v>0.71148816279069771</v>
      </c>
      <c r="LG152" s="41">
        <v>19.577441860465122</v>
      </c>
      <c r="LH152" s="41">
        <v>20.296046511627907</v>
      </c>
      <c r="LI152" s="41">
        <v>19.419534883720932</v>
      </c>
      <c r="LJ152" s="41">
        <v>18.585581395348836</v>
      </c>
      <c r="LK152" s="41">
        <f t="shared" si="158"/>
        <v>-0.15790697674419008</v>
      </c>
      <c r="LL152" s="41">
        <v>56.286744186046512</v>
      </c>
      <c r="LM152" s="41">
        <f t="shared" si="159"/>
        <v>142.96833023255815</v>
      </c>
      <c r="LN152" s="41">
        <v>150</v>
      </c>
      <c r="LO152" s="41">
        <f t="shared" si="160"/>
        <v>7.0316697674418549</v>
      </c>
      <c r="LP152" s="41">
        <v>0.37768701298701313</v>
      </c>
      <c r="LQ152" s="41">
        <v>0.19288961038961039</v>
      </c>
      <c r="LR152" s="41">
        <v>9.3224675324675335E-2</v>
      </c>
      <c r="LS152" s="41">
        <v>0.34672987012986994</v>
      </c>
      <c r="LT152" s="41">
        <v>0.11881038961038959</v>
      </c>
      <c r="LU152" s="41">
        <v>7.9522077922077938E-2</v>
      </c>
      <c r="LV152" s="41">
        <v>0.52426958441558447</v>
      </c>
      <c r="LW152" s="41">
        <v>0.49497177922077945</v>
      </c>
      <c r="LX152" s="41">
        <v>0.60571075324675316</v>
      </c>
      <c r="LY152" s="41">
        <v>0.58046103896103896</v>
      </c>
      <c r="LZ152" s="41">
        <v>0.25105396103896105</v>
      </c>
      <c r="MA152" s="41">
        <v>0.36547918181818184</v>
      </c>
      <c r="MB152" s="41">
        <v>0.32244141558441558</v>
      </c>
      <c r="MC152" s="41">
        <v>0.65042106493506491</v>
      </c>
      <c r="MD152" s="41">
        <v>0.62660227272727298</v>
      </c>
      <c r="ME152" s="41">
        <v>3.9288311688311692E-2</v>
      </c>
      <c r="MF152" s="41">
        <v>2.4619677922077923</v>
      </c>
      <c r="MG152" s="41">
        <v>2.1639977272727271</v>
      </c>
      <c r="MH152" s="41">
        <v>0.53196162337662334</v>
      </c>
      <c r="MI152" s="41">
        <v>0.6303501818181817</v>
      </c>
      <c r="MJ152" s="41">
        <v>0.64445141558441532</v>
      </c>
      <c r="MK152" s="41">
        <v>0.71865407792207792</v>
      </c>
      <c r="ML152" s="41">
        <v>22.049870129870143</v>
      </c>
      <c r="MM152" s="41">
        <v>23.060649350649353</v>
      </c>
      <c r="MN152" s="41">
        <v>21.800389610389605</v>
      </c>
      <c r="MO152" s="41">
        <v>21.104025974025955</v>
      </c>
      <c r="MP152" s="41">
        <f t="shared" si="161"/>
        <v>-0.24948051948053873</v>
      </c>
      <c r="MQ152" s="41">
        <v>59.988831168831176</v>
      </c>
      <c r="MR152" s="41">
        <f t="shared" si="162"/>
        <v>152.37163116883119</v>
      </c>
      <c r="MS152" s="41">
        <v>150</v>
      </c>
      <c r="MT152" s="41">
        <f t="shared" si="163"/>
        <v>-2.3716311688311862</v>
      </c>
      <c r="MU152" s="41">
        <v>0.33233666666666667</v>
      </c>
      <c r="MV152" s="41">
        <v>0.15810666666666665</v>
      </c>
      <c r="MW152" s="41">
        <v>6.6456666666666664E-2</v>
      </c>
      <c r="MX152" s="41">
        <v>0.29409000000000002</v>
      </c>
      <c r="MY152" s="41">
        <v>9.185666666666667E-2</v>
      </c>
      <c r="MZ152" s="41">
        <v>6.1476666666666666E-2</v>
      </c>
      <c r="NA152" s="41">
        <v>0.56845333333333337</v>
      </c>
      <c r="NB152" s="41">
        <v>0.52619450000000001</v>
      </c>
      <c r="NC152" s="41">
        <v>0.66690553333333324</v>
      </c>
      <c r="ND152" s="41">
        <v>0.63208010000000003</v>
      </c>
      <c r="NE152" s="41">
        <v>0.27240236666666667</v>
      </c>
      <c r="NF152" s="41">
        <v>0.41350646666666663</v>
      </c>
      <c r="NG152" s="41">
        <v>0.35479726666666667</v>
      </c>
      <c r="NH152" s="41">
        <v>0.68724396666666676</v>
      </c>
      <c r="NI152" s="41">
        <v>0.65407050000000011</v>
      </c>
      <c r="NJ152" s="41">
        <v>3.0379999999999994E-2</v>
      </c>
      <c r="NK152" s="41">
        <v>2.788419233333332</v>
      </c>
      <c r="NL152" s="41">
        <v>2.3536741666666661</v>
      </c>
      <c r="NM152" s="41">
        <v>0.53107006666666656</v>
      </c>
      <c r="NN152" s="41">
        <v>0.62850759999999972</v>
      </c>
      <c r="NO152" s="41">
        <v>0.65280923333333341</v>
      </c>
      <c r="NP152" s="41">
        <v>0.72537203333333311</v>
      </c>
      <c r="NQ152" s="41">
        <v>22.956666666666674</v>
      </c>
      <c r="NR152" s="41">
        <v>23.776666666666664</v>
      </c>
      <c r="NS152" s="41">
        <v>23.190999999999999</v>
      </c>
      <c r="NT152" s="41">
        <v>22.797333333333331</v>
      </c>
      <c r="NU152" s="41">
        <f t="shared" si="164"/>
        <v>0.23433333333332484</v>
      </c>
      <c r="NV152" s="41">
        <v>72.77300000000001</v>
      </c>
      <c r="NW152" s="41">
        <f t="shared" si="165"/>
        <v>184.84342000000004</v>
      </c>
      <c r="NX152" s="41">
        <v>174</v>
      </c>
      <c r="NY152" s="41">
        <f t="shared" si="166"/>
        <v>-10.843420000000037</v>
      </c>
      <c r="NZ152" s="41">
        <v>0.28628863636363627</v>
      </c>
      <c r="OA152" s="41">
        <v>0.14746818181818178</v>
      </c>
      <c r="OB152" s="41">
        <v>7.3197727272727262E-2</v>
      </c>
      <c r="OC152" s="41">
        <v>0.26187727272727274</v>
      </c>
      <c r="OD152" s="41">
        <v>8.3059090909090874E-2</v>
      </c>
      <c r="OE152" s="41">
        <v>6.0963636363636338E-2</v>
      </c>
      <c r="OF152" s="41">
        <v>0.54862718181818171</v>
      </c>
      <c r="OG152" s="41">
        <v>0.51771402272727274</v>
      </c>
      <c r="OH152" s="41">
        <v>0.59266163636363622</v>
      </c>
      <c r="OI152" s="41">
        <v>0.56478724999999996</v>
      </c>
      <c r="OJ152" s="41">
        <v>0.28125665909090902</v>
      </c>
      <c r="OK152" s="41">
        <v>0.34677254545454539</v>
      </c>
      <c r="OL152" s="41">
        <v>0.31830427272727274</v>
      </c>
      <c r="OM152" s="41">
        <v>0.64704986363636374</v>
      </c>
      <c r="ON152" s="41">
        <v>0.62151322727272718</v>
      </c>
      <c r="OO152" s="41">
        <v>2.2095454545454547E-2</v>
      </c>
      <c r="OP152" s="41">
        <v>2.5291789999999996</v>
      </c>
      <c r="OQ152" s="41">
        <v>2.2247418181818186</v>
      </c>
      <c r="OR152" s="41">
        <v>0.54020893181818175</v>
      </c>
      <c r="OS152" s="41">
        <v>0.58245065909090932</v>
      </c>
      <c r="OT152" s="41">
        <v>0.65048727272727269</v>
      </c>
      <c r="OU152" s="41">
        <v>0.68110445454545443</v>
      </c>
      <c r="OV152" s="41">
        <v>15.24431818181818</v>
      </c>
      <c r="OW152" s="41">
        <v>18.39886363636364</v>
      </c>
      <c r="OX152" s="41">
        <v>16.902045454545455</v>
      </c>
      <c r="OY152" s="41">
        <v>16.341590909090908</v>
      </c>
      <c r="OZ152" s="41">
        <f t="shared" si="167"/>
        <v>1.6577272727272749</v>
      </c>
      <c r="PA152" s="41">
        <v>46.481363636363646</v>
      </c>
      <c r="PB152" s="41">
        <f t="shared" si="168"/>
        <v>118.06266363636367</v>
      </c>
      <c r="PC152" s="41">
        <v>184</v>
      </c>
      <c r="PD152" s="41">
        <f t="shared" si="169"/>
        <v>65.937336363636334</v>
      </c>
      <c r="PE152" s="41">
        <v>0.2755738095238095</v>
      </c>
      <c r="PF152" s="41">
        <v>0.12867380952380952</v>
      </c>
      <c r="PG152" s="41">
        <v>0.11919285714285713</v>
      </c>
      <c r="PH152" s="41">
        <v>0.24141190476190486</v>
      </c>
      <c r="PI152" s="41">
        <v>0.10386904761904764</v>
      </c>
      <c r="PJ152" s="41">
        <v>7.4142857142857135E-2</v>
      </c>
      <c r="PK152" s="41">
        <v>0.45099888095238083</v>
      </c>
      <c r="PL152" s="41">
        <v>0.39632509523809517</v>
      </c>
      <c r="PM152" s="41">
        <v>0.40141371428571432</v>
      </c>
      <c r="PN152" s="41">
        <v>0.3447781904761904</v>
      </c>
      <c r="PO152" s="41">
        <v>0.10746492857142857</v>
      </c>
      <c r="PP152" s="41">
        <v>4.8582714285714292E-2</v>
      </c>
      <c r="PQ152" s="41">
        <v>0.36261309523809521</v>
      </c>
      <c r="PR152" s="41">
        <v>0.57675909523809532</v>
      </c>
      <c r="PS152" s="41">
        <v>0.5309989523809524</v>
      </c>
      <c r="PT152" s="41">
        <v>2.9726190476190479E-2</v>
      </c>
      <c r="PU152" s="41">
        <v>1.6922072380952378</v>
      </c>
      <c r="PV152" s="41">
        <v>1.3612155714285714</v>
      </c>
      <c r="PW152" s="41">
        <v>0.94233895238095267</v>
      </c>
      <c r="PX152" s="41">
        <v>0.81439154761904742</v>
      </c>
      <c r="PY152" s="41">
        <v>0.95841449999999972</v>
      </c>
      <c r="PZ152" s="41">
        <v>0.86350300000000024</v>
      </c>
      <c r="QA152" s="41">
        <v>24.95357142857144</v>
      </c>
      <c r="QB152" s="41">
        <v>31.085714285714278</v>
      </c>
      <c r="QC152" s="41">
        <v>30.016666666666662</v>
      </c>
      <c r="QD152" s="41">
        <v>28.57785714285713</v>
      </c>
      <c r="QE152" s="41">
        <f t="shared" si="170"/>
        <v>5.0630952380952223</v>
      </c>
      <c r="QF152" s="41">
        <v>69.705952380952354</v>
      </c>
      <c r="QG152" s="41">
        <f t="shared" si="171"/>
        <v>177.05311904761899</v>
      </c>
      <c r="QH152" s="41">
        <v>185</v>
      </c>
      <c r="QI152" s="41">
        <f t="shared" si="172"/>
        <v>7.946880952381008</v>
      </c>
      <c r="QJ152" s="41">
        <v>0.23617878787878788</v>
      </c>
      <c r="QK152" s="41">
        <v>0.16217272727272727</v>
      </c>
      <c r="QL152" s="41">
        <v>0.13427272727272724</v>
      </c>
      <c r="QM152" s="41">
        <v>0.16497575757575755</v>
      </c>
      <c r="QN152" s="41">
        <v>0.10521818181818182</v>
      </c>
      <c r="QO152" s="41">
        <v>8.0466666666666672E-2</v>
      </c>
      <c r="QP152" s="41">
        <v>0.38285133333333332</v>
      </c>
      <c r="QQ152" s="41">
        <v>0.22236193939393936</v>
      </c>
      <c r="QR152" s="41">
        <v>0.27422096969696969</v>
      </c>
      <c r="QS152" s="41">
        <v>0.10239321212121212</v>
      </c>
      <c r="QT152" s="41">
        <v>0.21473878787878792</v>
      </c>
      <c r="QU152" s="41">
        <v>9.4436060606060607E-2</v>
      </c>
      <c r="QV152" s="41">
        <v>0.1845330909090909</v>
      </c>
      <c r="QW152" s="41">
        <v>0.49029666666666666</v>
      </c>
      <c r="QX152" s="41">
        <v>0.34326442424242426</v>
      </c>
      <c r="QY152" s="41">
        <v>2.4751515151515153E-2</v>
      </c>
      <c r="QZ152" s="41">
        <v>1.278015606060606</v>
      </c>
      <c r="RA152" s="41">
        <v>0.58083184848484837</v>
      </c>
      <c r="RB152" s="41">
        <v>0.68556854545454549</v>
      </c>
      <c r="RC152" s="41">
        <v>0.47464351515151521</v>
      </c>
      <c r="RD152" s="41">
        <v>0.7294179696969697</v>
      </c>
      <c r="RE152" s="41">
        <v>0.55302812121212119</v>
      </c>
      <c r="RF152" s="41">
        <v>25.265454545454553</v>
      </c>
      <c r="RG152" s="41">
        <v>33.654545454545456</v>
      </c>
      <c r="RH152" s="41">
        <v>33.50121212121212</v>
      </c>
      <c r="RI152" s="41">
        <v>31.639696969696967</v>
      </c>
      <c r="RJ152" s="41">
        <f t="shared" si="173"/>
        <v>8.2357575757575674</v>
      </c>
      <c r="RK152" s="41">
        <v>74.784848484848453</v>
      </c>
      <c r="RL152" s="41">
        <f t="shared" si="174"/>
        <v>189.95351515151506</v>
      </c>
      <c r="RM152" s="41">
        <v>197</v>
      </c>
      <c r="RN152" s="41">
        <f t="shared" si="175"/>
        <v>7.0464848484849369</v>
      </c>
      <c r="RO152" s="41">
        <v>0.21263333333333334</v>
      </c>
      <c r="RP152" s="41">
        <v>0.12795238095238096</v>
      </c>
      <c r="RQ152" s="41">
        <v>0.13355238095238095</v>
      </c>
      <c r="RR152" s="41">
        <v>0.15041428571428572</v>
      </c>
      <c r="RS152" s="41">
        <v>0.10988571428571428</v>
      </c>
      <c r="RT152" s="41">
        <v>7.5661904761904777E-2</v>
      </c>
      <c r="RU152" s="41">
        <v>0.31745271428571431</v>
      </c>
      <c r="RV152" s="41">
        <v>0.1558154761904762</v>
      </c>
      <c r="RW152" s="41">
        <v>0.22725676190476191</v>
      </c>
      <c r="RX152" s="41">
        <v>5.9410952380952384E-2</v>
      </c>
      <c r="RY152" s="41">
        <v>7.5574857142857138E-2</v>
      </c>
      <c r="RZ152" s="41">
        <v>-2.1918904761904764E-2</v>
      </c>
      <c r="SA152" s="41">
        <v>0.24788157142857142</v>
      </c>
      <c r="SB152" s="41">
        <v>0.47419204761904765</v>
      </c>
      <c r="SC152" s="41">
        <v>0.33075733333333335</v>
      </c>
      <c r="SD152" s="41">
        <v>3.4223809523809531E-2</v>
      </c>
      <c r="SE152" s="41">
        <v>0.94221885714285714</v>
      </c>
      <c r="SF152" s="41">
        <v>0.3730310476190476</v>
      </c>
      <c r="SG152" s="41">
        <v>1.1143631428571428</v>
      </c>
      <c r="SH152" s="41">
        <v>0.77982533333333326</v>
      </c>
      <c r="SI152" s="41">
        <v>1.0901927142857142</v>
      </c>
      <c r="SJ152" s="41">
        <v>0.82147028571428582</v>
      </c>
      <c r="SK152" s="41">
        <v>28.132857142857148</v>
      </c>
      <c r="SL152" s="41">
        <v>36.192857142857136</v>
      </c>
      <c r="SM152" s="41">
        <v>35.762380952380951</v>
      </c>
      <c r="SN152" s="41">
        <v>35.054761904761911</v>
      </c>
      <c r="SO152" s="41">
        <f t="shared" si="176"/>
        <v>7.6295238095238034</v>
      </c>
      <c r="SP152" s="42">
        <v>75.969523809523821</v>
      </c>
      <c r="SQ152" s="42">
        <f t="shared" si="177"/>
        <v>192.96259047619051</v>
      </c>
      <c r="SR152" s="42">
        <v>202.5</v>
      </c>
      <c r="SS152" s="42">
        <f t="shared" si="178"/>
        <v>9.5374095238094867</v>
      </c>
      <c r="ST152" s="41">
        <v>0.19857096774193544</v>
      </c>
      <c r="SU152" s="41">
        <v>0.12791935483870967</v>
      </c>
      <c r="SV152" s="41">
        <v>0.14475483870967742</v>
      </c>
      <c r="SW152" s="41">
        <v>0.14658387096774192</v>
      </c>
      <c r="SX152" s="41">
        <v>0.11376774193548388</v>
      </c>
      <c r="SY152" s="41">
        <v>7.7141935483870952E-2</v>
      </c>
      <c r="SZ152" s="41">
        <v>0.27006383870967748</v>
      </c>
      <c r="TA152" s="41">
        <v>0.12574222580645159</v>
      </c>
      <c r="TB152" s="41">
        <v>0.15525151612903224</v>
      </c>
      <c r="TC152" s="41">
        <v>5.8432580645161299E-3</v>
      </c>
      <c r="TD152" s="41">
        <v>5.8184870967741942E-2</v>
      </c>
      <c r="TE152" s="41">
        <v>-6.2270967741935489E-2</v>
      </c>
      <c r="TF152" s="41">
        <v>0.2153886451612903</v>
      </c>
      <c r="TG152" s="41">
        <v>0.43927264516129039</v>
      </c>
      <c r="TH152" s="41">
        <v>0.31057925806451608</v>
      </c>
      <c r="TI152" s="41">
        <v>3.6625806451612904E-2</v>
      </c>
      <c r="TJ152" s="41">
        <v>0.75050996774193546</v>
      </c>
      <c r="TK152" s="41">
        <v>0.29093083870967745</v>
      </c>
      <c r="TL152" s="41">
        <v>1.4980856129032254</v>
      </c>
      <c r="TM152" s="41">
        <v>0.79825238709677404</v>
      </c>
      <c r="TN152" s="41">
        <v>1.4164275483870969</v>
      </c>
      <c r="TO152" s="41">
        <v>0.83239319354838714</v>
      </c>
      <c r="TP152" s="41">
        <v>31.263225806451612</v>
      </c>
      <c r="TQ152" s="41">
        <v>43.212580645161289</v>
      </c>
      <c r="TR152" s="41">
        <v>42.731290322580634</v>
      </c>
      <c r="TS152" s="41">
        <v>40.689032258064515</v>
      </c>
      <c r="TT152" s="41">
        <f t="shared" si="127"/>
        <v>11.468064516129022</v>
      </c>
      <c r="TU152" s="41">
        <v>75.97032258064516</v>
      </c>
      <c r="TV152" s="41">
        <f t="shared" si="128"/>
        <v>192.9646193548387</v>
      </c>
      <c r="TW152" s="41">
        <v>207</v>
      </c>
      <c r="TX152" s="41">
        <f t="shared" si="129"/>
        <v>14.035380645161297</v>
      </c>
      <c r="TY152" s="41">
        <v>0.19973461538461543</v>
      </c>
      <c r="TZ152" s="41">
        <v>0.13013076923076927</v>
      </c>
      <c r="UA152" s="41">
        <v>0.14625769230769228</v>
      </c>
      <c r="UB152" s="41">
        <v>0.14429230769230769</v>
      </c>
      <c r="UC152" s="41">
        <v>0.11762307692307693</v>
      </c>
      <c r="UD152" s="41">
        <v>7.6080769230769243E-2</v>
      </c>
      <c r="UE152" s="41">
        <v>0.25829749999999996</v>
      </c>
      <c r="UF152" s="41">
        <v>0.10207815384615386</v>
      </c>
      <c r="UG152" s="41">
        <v>0.15399642307692307</v>
      </c>
      <c r="UH152" s="41">
        <v>-6.6838461538461531E-3</v>
      </c>
      <c r="UI152" s="41">
        <v>4.9787269230769232E-2</v>
      </c>
      <c r="UJ152" s="41">
        <v>-5.9180923076923062E-2</v>
      </c>
      <c r="UK152" s="41">
        <v>0.21108465384615391</v>
      </c>
      <c r="UL152" s="41">
        <v>0.44818649999999999</v>
      </c>
      <c r="UM152" s="41">
        <v>0.31000980769230774</v>
      </c>
      <c r="UN152" s="41">
        <v>4.1542307692307698E-2</v>
      </c>
      <c r="UO152" s="41">
        <v>0.70041130769230775</v>
      </c>
      <c r="UP152" s="41">
        <v>0.22894280769230768</v>
      </c>
      <c r="UQ152" s="41">
        <v>1.384936538461538</v>
      </c>
      <c r="UR152" s="41">
        <v>0.81434473076923086</v>
      </c>
      <c r="US152" s="41">
        <v>1.3150695769230769</v>
      </c>
      <c r="UT152" s="41">
        <v>0.84440696153846162</v>
      </c>
      <c r="UU152" s="41">
        <v>32.146153846153851</v>
      </c>
      <c r="UV152" s="41">
        <v>40.174230769230761</v>
      </c>
      <c r="UW152" s="41">
        <v>38.780769230769231</v>
      </c>
      <c r="UX152" s="41">
        <v>37.274615384615373</v>
      </c>
      <c r="UY152" s="41">
        <f t="shared" si="179"/>
        <v>6.6346153846153797</v>
      </c>
      <c r="UZ152" s="42">
        <v>75.98</v>
      </c>
      <c r="VA152" s="42">
        <f t="shared" si="180"/>
        <v>192.98920000000001</v>
      </c>
      <c r="VB152" s="42">
        <v>206</v>
      </c>
      <c r="VC152" s="42">
        <f t="shared" si="181"/>
        <v>13.010799999999989</v>
      </c>
      <c r="VD152" s="41">
        <f t="shared" si="134"/>
        <v>27.895478460825064</v>
      </c>
      <c r="VE152" s="41">
        <f t="shared" si="135"/>
        <v>27.28440376190807</v>
      </c>
      <c r="VF152" s="41">
        <f t="shared" si="183"/>
        <v>8.5612490747985142</v>
      </c>
    </row>
    <row r="153" spans="1:578" x14ac:dyDescent="0.25">
      <c r="A153" s="4">
        <v>3</v>
      </c>
      <c r="B153" s="4">
        <v>16</v>
      </c>
      <c r="C153" s="28">
        <v>1602</v>
      </c>
      <c r="D153" s="42">
        <v>-9999</v>
      </c>
      <c r="E153" s="42">
        <v>-9999</v>
      </c>
      <c r="F153" s="4">
        <v>2</v>
      </c>
      <c r="G153" s="4">
        <v>48.8</v>
      </c>
      <c r="H153" s="40">
        <v>171.29873417721518</v>
      </c>
      <c r="I153" s="40">
        <f t="shared" si="136"/>
        <v>220.09873417721519</v>
      </c>
      <c r="J153" s="41">
        <f t="shared" si="137"/>
        <v>0.45521971908420927</v>
      </c>
      <c r="K153" s="4" t="s">
        <v>11</v>
      </c>
      <c r="L153" s="42">
        <v>300</v>
      </c>
      <c r="M153" s="42">
        <f t="shared" si="131"/>
        <v>336.00000000000006</v>
      </c>
      <c r="N153" s="42">
        <v>-9999</v>
      </c>
      <c r="O153" s="42">
        <v>-9999</v>
      </c>
      <c r="P153" s="42">
        <v>-9999</v>
      </c>
      <c r="Q153" s="42">
        <v>-9999</v>
      </c>
      <c r="R153" s="42">
        <v>-9999</v>
      </c>
      <c r="S153" s="42">
        <v>-9999</v>
      </c>
      <c r="T153" s="42">
        <v>-9999</v>
      </c>
      <c r="U153" s="42">
        <v>-9999</v>
      </c>
      <c r="V153" s="42">
        <v>-9999</v>
      </c>
      <c r="W153" s="42">
        <v>-9999</v>
      </c>
      <c r="X153" s="42">
        <v>-9999</v>
      </c>
      <c r="Y153" s="42">
        <v>-9999</v>
      </c>
      <c r="Z153" s="42">
        <v>-9999</v>
      </c>
      <c r="AA153" s="42">
        <v>-9999</v>
      </c>
      <c r="AB153" s="42">
        <v>-9999</v>
      </c>
      <c r="AC153" s="42">
        <v>-9999</v>
      </c>
      <c r="AD153" s="42">
        <v>-9999</v>
      </c>
      <c r="AE153" s="42">
        <v>-9999</v>
      </c>
      <c r="AF153" s="57">
        <v>-9999</v>
      </c>
      <c r="AG153" s="42">
        <v>-9999</v>
      </c>
      <c r="AH153" s="42">
        <v>-9999</v>
      </c>
      <c r="AI153" s="42">
        <v>-9999</v>
      </c>
      <c r="AJ153" s="42">
        <v>-9999</v>
      </c>
      <c r="AK153" s="42">
        <v>-9999</v>
      </c>
      <c r="AL153" s="42">
        <v>-9999</v>
      </c>
      <c r="AM153" s="42">
        <v>-9999</v>
      </c>
      <c r="AN153" s="42">
        <v>-9999</v>
      </c>
      <c r="AO153" s="42">
        <v>-9999</v>
      </c>
      <c r="AP153" s="42">
        <v>-9999</v>
      </c>
      <c r="AQ153" s="42">
        <v>-9999</v>
      </c>
      <c r="AR153" s="42">
        <v>-9999</v>
      </c>
      <c r="AS153" s="42">
        <v>-9999</v>
      </c>
      <c r="AT153" s="42">
        <v>-9999</v>
      </c>
      <c r="AU153" s="42">
        <v>-9999</v>
      </c>
      <c r="AV153" s="42">
        <v>-9999</v>
      </c>
      <c r="AW153" s="42">
        <v>-9999</v>
      </c>
      <c r="AX153" s="42">
        <v>-9999</v>
      </c>
      <c r="AY153" s="42">
        <v>-9999</v>
      </c>
      <c r="AZ153" s="42">
        <v>-9999</v>
      </c>
      <c r="BA153" s="42">
        <v>-9999</v>
      </c>
      <c r="BB153" s="42">
        <v>-9999</v>
      </c>
      <c r="BC153" s="42">
        <v>-9999</v>
      </c>
      <c r="BD153" s="42">
        <v>-9999</v>
      </c>
      <c r="BE153" s="42">
        <v>-9999</v>
      </c>
      <c r="BF153" s="42">
        <v>-9999</v>
      </c>
      <c r="BG153" s="42">
        <v>-9999</v>
      </c>
      <c r="BH153" s="42">
        <v>-9999</v>
      </c>
      <c r="BI153" s="42">
        <v>-9999</v>
      </c>
      <c r="BJ153" s="42">
        <v>-9999</v>
      </c>
      <c r="BK153" s="42">
        <v>-9999</v>
      </c>
      <c r="BL153" s="42">
        <v>-9999</v>
      </c>
      <c r="BM153" s="42">
        <v>-9999</v>
      </c>
      <c r="BN153" s="42">
        <v>-9999</v>
      </c>
      <c r="BO153" s="42">
        <v>-9999</v>
      </c>
      <c r="BP153" s="42">
        <v>-9999</v>
      </c>
      <c r="BQ153" s="42">
        <v>-9999</v>
      </c>
      <c r="BR153" s="42">
        <v>-9999</v>
      </c>
      <c r="BS153" s="42">
        <v>-9999</v>
      </c>
      <c r="BT153" s="42">
        <v>-9999</v>
      </c>
      <c r="BU153" s="42">
        <v>-9999</v>
      </c>
      <c r="BV153" s="42">
        <v>-9999</v>
      </c>
      <c r="BW153" s="42">
        <v>-9999</v>
      </c>
      <c r="BX153" s="42">
        <v>-9999</v>
      </c>
      <c r="BY153" s="42">
        <v>-9999</v>
      </c>
      <c r="BZ153" s="42">
        <v>-9999</v>
      </c>
      <c r="CA153" s="42">
        <v>-9999</v>
      </c>
      <c r="CB153" s="42">
        <v>-9999</v>
      </c>
      <c r="CC153" s="42">
        <v>-9999</v>
      </c>
      <c r="CD153" s="63">
        <v>-9999</v>
      </c>
      <c r="CE153" s="60">
        <v>-9999</v>
      </c>
      <c r="CF153" s="42">
        <v>-9999</v>
      </c>
      <c r="CG153" s="42">
        <v>-9999</v>
      </c>
      <c r="CH153" s="61">
        <v>-9999</v>
      </c>
      <c r="CI153" s="60">
        <v>-9999</v>
      </c>
      <c r="CJ153" s="42">
        <v>-9999</v>
      </c>
      <c r="CK153" s="42">
        <v>-9999</v>
      </c>
      <c r="CL153" s="62">
        <v>-9999</v>
      </c>
      <c r="CM153" s="60">
        <v>-9999</v>
      </c>
      <c r="CN153" s="42">
        <v>-9999</v>
      </c>
      <c r="CO153" s="42">
        <v>-9999</v>
      </c>
      <c r="CP153" s="62">
        <v>-9999</v>
      </c>
      <c r="CQ153" s="60">
        <v>-9999</v>
      </c>
      <c r="CR153" s="42">
        <v>-9999</v>
      </c>
      <c r="CS153" s="42">
        <v>-9999</v>
      </c>
      <c r="CT153" s="44">
        <v>359.78</v>
      </c>
      <c r="CU153" s="44">
        <v>3.93468008728092</v>
      </c>
      <c r="CV153" s="44">
        <v>3.891915</v>
      </c>
      <c r="CW153" s="44">
        <v>924.42923342364872</v>
      </c>
      <c r="CX153" s="25">
        <f t="shared" si="182"/>
        <v>924.42923342364872</v>
      </c>
      <c r="CY153" s="25">
        <f t="shared" si="138"/>
        <v>782.13043478260875</v>
      </c>
      <c r="CZ153" s="60">
        <v>-9999</v>
      </c>
      <c r="DA153" s="43">
        <v>3.72</v>
      </c>
      <c r="DB153" s="41">
        <f t="shared" si="139"/>
        <v>34.388767483359736</v>
      </c>
      <c r="DC153" s="41">
        <v>51.4</v>
      </c>
      <c r="DD153" s="41">
        <v>1293</v>
      </c>
      <c r="DE153" s="41">
        <f t="shared" si="133"/>
        <v>39.752513534416089</v>
      </c>
      <c r="DF153" s="41">
        <v>0</v>
      </c>
      <c r="DG153" s="41">
        <v>0.8006724999999999</v>
      </c>
      <c r="DH153" s="41">
        <v>0.58117249999999987</v>
      </c>
      <c r="DI153" s="41">
        <v>0.48813250000000002</v>
      </c>
      <c r="DJ153" s="41">
        <v>0.76538499999999976</v>
      </c>
      <c r="DK153" s="41">
        <v>0.49877249999999995</v>
      </c>
      <c r="DL153" s="41">
        <v>0.31131500000000006</v>
      </c>
      <c r="DM153" s="41">
        <v>0.23212337499999994</v>
      </c>
      <c r="DN153" s="41">
        <v>0.21077694999999994</v>
      </c>
      <c r="DO153" s="41">
        <v>0.24233185000000007</v>
      </c>
      <c r="DP153" s="41">
        <v>0.22108757499999993</v>
      </c>
      <c r="DQ153" s="41">
        <v>7.6240824999999998E-2</v>
      </c>
      <c r="DR153" s="41">
        <v>8.7020175000000005E-2</v>
      </c>
      <c r="DS153" s="41">
        <v>0.15864712499999997</v>
      </c>
      <c r="DT153" s="41">
        <v>0.43992964999999984</v>
      </c>
      <c r="DU153" s="41">
        <v>0.42164869999999999</v>
      </c>
      <c r="DV153" s="41">
        <v>0.18745749999999997</v>
      </c>
      <c r="DW153" s="41">
        <v>0.60560572499999998</v>
      </c>
      <c r="DX153" s="41">
        <v>0.53481042499999976</v>
      </c>
      <c r="DY153" s="41">
        <v>0.6528626500000001</v>
      </c>
      <c r="DZ153" s="41">
        <v>0.68379285000000012</v>
      </c>
      <c r="EA153" s="41">
        <v>0.69953757500000013</v>
      </c>
      <c r="EB153" s="41">
        <v>0.72588445000000001</v>
      </c>
      <c r="EC153" s="41">
        <v>20.243500000000015</v>
      </c>
      <c r="ED153" s="41">
        <v>23.691749999999992</v>
      </c>
      <c r="EE153" s="41">
        <v>24.394749999999998</v>
      </c>
      <c r="EF153" s="41">
        <v>25.437000000000005</v>
      </c>
      <c r="EG153" s="41">
        <f t="shared" si="140"/>
        <v>4.1512499999999832</v>
      </c>
      <c r="EH153" s="41">
        <v>37.266499999999994</v>
      </c>
      <c r="EI153" s="42">
        <f t="shared" si="141"/>
        <v>94.656909999999982</v>
      </c>
      <c r="EJ153" s="4">
        <v>105</v>
      </c>
      <c r="EK153" s="40">
        <f t="shared" si="142"/>
        <v>10.343090000000018</v>
      </c>
      <c r="EL153" s="41">
        <v>0.75100232558139524</v>
      </c>
      <c r="EM153" s="41">
        <v>0.52793255813953488</v>
      </c>
      <c r="EN153" s="41">
        <v>0.4245023255813955</v>
      </c>
      <c r="EO153" s="41">
        <v>0.71207906976744195</v>
      </c>
      <c r="EP153" s="41">
        <v>0.43901162790697668</v>
      </c>
      <c r="EQ153" s="41">
        <v>0.27634883720930226</v>
      </c>
      <c r="ER153" s="41">
        <v>0.26202409302325586</v>
      </c>
      <c r="ES153" s="41">
        <v>0.23716716279069772</v>
      </c>
      <c r="ET153" s="41">
        <v>0.27778120930232569</v>
      </c>
      <c r="EU153" s="41">
        <v>0.25311709302325586</v>
      </c>
      <c r="EV153" s="41">
        <v>9.1848023255813926E-2</v>
      </c>
      <c r="EW153" s="41">
        <v>0.10865481395348836</v>
      </c>
      <c r="EX153" s="41">
        <v>0.17436339534883727</v>
      </c>
      <c r="EY153" s="41">
        <v>0.46211409302325579</v>
      </c>
      <c r="EZ153" s="41">
        <v>0.44101562790697663</v>
      </c>
      <c r="FA153" s="41">
        <v>0.16266279069767434</v>
      </c>
      <c r="FB153" s="41">
        <v>0.71178588372093032</v>
      </c>
      <c r="FC153" s="41">
        <v>0.62287965116279076</v>
      </c>
      <c r="FD153" s="41">
        <v>0.6267731627906975</v>
      </c>
      <c r="FE153" s="41">
        <v>0.66612197674418616</v>
      </c>
      <c r="FF153" s="41">
        <v>0.6813817674418603</v>
      </c>
      <c r="FG153" s="41">
        <v>0.7148191162790698</v>
      </c>
      <c r="FH153" s="41">
        <v>21.194651162790692</v>
      </c>
      <c r="FI153" s="41">
        <v>21.760697674418601</v>
      </c>
      <c r="FJ153" s="41">
        <v>22.554651162790694</v>
      </c>
      <c r="FK153" s="41">
        <v>23.480697674418597</v>
      </c>
      <c r="FL153" s="41">
        <f t="shared" si="143"/>
        <v>1.360000000000003</v>
      </c>
      <c r="FM153" s="41">
        <v>38.949302325581407</v>
      </c>
      <c r="FN153" s="40">
        <f t="shared" si="144"/>
        <v>98.931227906976773</v>
      </c>
      <c r="FO153" s="4">
        <v>105</v>
      </c>
      <c r="FP153" s="40">
        <f t="shared" si="145"/>
        <v>6.0687720930232274</v>
      </c>
      <c r="FQ153" s="41">
        <v>0.76624285714285711</v>
      </c>
      <c r="FR153" s="41">
        <v>0.52831836734693871</v>
      </c>
      <c r="FS153" s="41">
        <v>0.39565102040816341</v>
      </c>
      <c r="FT153" s="41">
        <v>0.7318489795918367</v>
      </c>
      <c r="FU153" s="41">
        <v>0.40737959183673483</v>
      </c>
      <c r="FV153" s="41">
        <v>0.27309591836734687</v>
      </c>
      <c r="FW153" s="41">
        <v>0.30581604081632657</v>
      </c>
      <c r="FX153" s="41">
        <v>0.28480206122448976</v>
      </c>
      <c r="FY153" s="41">
        <v>0.31929424489795916</v>
      </c>
      <c r="FZ153" s="41">
        <v>0.29846897959183671</v>
      </c>
      <c r="GA153" s="41">
        <v>0.12935032653061226</v>
      </c>
      <c r="GB153" s="41">
        <v>0.14396363265306128</v>
      </c>
      <c r="GC153" s="41">
        <v>0.18383591836734703</v>
      </c>
      <c r="GD153" s="41">
        <v>0.47460385714285713</v>
      </c>
      <c r="GE153" s="41">
        <v>0.45657024489795928</v>
      </c>
      <c r="GF153" s="41">
        <v>0.1342836734693878</v>
      </c>
      <c r="GG153" s="41">
        <v>0.88484108163265307</v>
      </c>
      <c r="GH153" s="41">
        <v>0.79989438775510191</v>
      </c>
      <c r="GI153" s="41">
        <v>0.57663891836734693</v>
      </c>
      <c r="GJ153" s="41">
        <v>0.60370973469387756</v>
      </c>
      <c r="GK153" s="41">
        <v>0.64202318367346956</v>
      </c>
      <c r="GL153" s="41">
        <v>0.66490969387755106</v>
      </c>
      <c r="GM153" s="41">
        <v>20.659183673469393</v>
      </c>
      <c r="GN153" s="41">
        <v>24.696734693877538</v>
      </c>
      <c r="GO153" s="41">
        <v>25.4938775510204</v>
      </c>
      <c r="GP153" s="41">
        <v>26.584897959183671</v>
      </c>
      <c r="GQ153" s="41">
        <f t="shared" si="146"/>
        <v>4.8346938775510075</v>
      </c>
      <c r="GR153" s="40">
        <v>38.978979591836733</v>
      </c>
      <c r="GS153" s="40">
        <f t="shared" si="147"/>
        <v>99.006608163265298</v>
      </c>
      <c r="GT153" s="4">
        <v>104</v>
      </c>
      <c r="GU153" s="41">
        <f t="shared" si="148"/>
        <v>4.9933918367347019</v>
      </c>
      <c r="GV153" s="41">
        <v>0.79537826086956531</v>
      </c>
      <c r="GW153" s="41">
        <v>0.52573478260869544</v>
      </c>
      <c r="GX153" s="41">
        <v>0.35263913043478257</v>
      </c>
      <c r="GY153" s="41">
        <v>0.75820869565217375</v>
      </c>
      <c r="GZ153" s="41">
        <v>0.37813478260869571</v>
      </c>
      <c r="HA153" s="41">
        <v>0.2570391304347826</v>
      </c>
      <c r="HB153" s="41">
        <v>0.35608741304347824</v>
      </c>
      <c r="HC153" s="41">
        <v>0.33505919565217396</v>
      </c>
      <c r="HD153" s="41">
        <v>0.38626567391304351</v>
      </c>
      <c r="HE153" s="41">
        <v>0.3658110869565217</v>
      </c>
      <c r="HF153" s="41">
        <v>0.16422134782608697</v>
      </c>
      <c r="HG153" s="41">
        <v>0.19802328260869564</v>
      </c>
      <c r="HH153" s="41">
        <v>0.20405799999999993</v>
      </c>
      <c r="HI153" s="41">
        <v>0.51159728260869564</v>
      </c>
      <c r="HJ153" s="41">
        <v>0.49377513043478272</v>
      </c>
      <c r="HK153" s="41">
        <v>0.12109565217391303</v>
      </c>
      <c r="HL153" s="41">
        <v>1.1156513260869561</v>
      </c>
      <c r="HM153" s="41">
        <v>1.0170901304347828</v>
      </c>
      <c r="HN153" s="41">
        <v>0.53030828260869556</v>
      </c>
      <c r="HO153" s="41">
        <v>0.57727589130434798</v>
      </c>
      <c r="HP153" s="41">
        <v>0.6095821086956521</v>
      </c>
      <c r="HQ153" s="41">
        <v>0.64857417391304362</v>
      </c>
      <c r="HR153" s="41">
        <v>14.486521739130433</v>
      </c>
      <c r="HS153" s="41">
        <v>18.577391304347824</v>
      </c>
      <c r="HT153" s="41">
        <v>19.463043478260868</v>
      </c>
      <c r="HU153" s="41">
        <v>20.203043478260867</v>
      </c>
      <c r="HV153" s="41">
        <f t="shared" si="149"/>
        <v>4.9765217391304351</v>
      </c>
      <c r="HW153" s="41">
        <v>38.517826086956518</v>
      </c>
      <c r="HX153" s="41">
        <f t="shared" si="150"/>
        <v>97.835278260869558</v>
      </c>
      <c r="HY153" s="4">
        <v>106</v>
      </c>
      <c r="HZ153" s="40">
        <f t="shared" si="151"/>
        <v>8.1647217391304423</v>
      </c>
      <c r="IA153" s="41">
        <v>0.73627887323943653</v>
      </c>
      <c r="IB153" s="41">
        <v>0.43465492957746482</v>
      </c>
      <c r="IC153" s="41">
        <v>0.24749295774647892</v>
      </c>
      <c r="ID153" s="41">
        <v>0.68088309859154927</v>
      </c>
      <c r="IE153" s="41">
        <v>0.2936014084507042</v>
      </c>
      <c r="IF153" s="41">
        <v>0.19440281690140851</v>
      </c>
      <c r="IG153" s="41">
        <v>0.43005926760563373</v>
      </c>
      <c r="IH153" s="41">
        <v>0.39780760563380291</v>
      </c>
      <c r="II153" s="41">
        <v>0.49793270422535202</v>
      </c>
      <c r="IJ153" s="41">
        <v>0.46802740845070429</v>
      </c>
      <c r="IK153" s="41">
        <v>0.19461008450704223</v>
      </c>
      <c r="IL153" s="41">
        <v>0.27616801408450714</v>
      </c>
      <c r="IM153" s="41">
        <v>0.25751336619718312</v>
      </c>
      <c r="IN153" s="41">
        <v>0.58237550704225349</v>
      </c>
      <c r="IO153" s="41">
        <v>0.55600070422535197</v>
      </c>
      <c r="IP153" s="41">
        <v>9.9198591549295792E-2</v>
      </c>
      <c r="IQ153" s="41">
        <v>1.5277629859154931</v>
      </c>
      <c r="IR153" s="41">
        <v>1.3370479577464789</v>
      </c>
      <c r="IS153" s="41">
        <v>0.51866029577464801</v>
      </c>
      <c r="IT153" s="41">
        <v>0.60241630985915484</v>
      </c>
      <c r="IU153" s="41">
        <v>0.61693630985915493</v>
      </c>
      <c r="IV153" s="41">
        <v>0.68362781690140817</v>
      </c>
      <c r="IW153" s="41">
        <v>19.741267605633823</v>
      </c>
      <c r="IX153" s="41">
        <v>20.685915492957751</v>
      </c>
      <c r="IY153" s="41">
        <v>21.408450704225359</v>
      </c>
      <c r="IZ153" s="41">
        <v>21.723802816901411</v>
      </c>
      <c r="JA153" s="41">
        <f t="shared" si="152"/>
        <v>1.6671830985915363</v>
      </c>
      <c r="JB153" s="41">
        <v>40.761408450704231</v>
      </c>
      <c r="JC153" s="41">
        <f t="shared" si="153"/>
        <v>103.53397746478875</v>
      </c>
      <c r="JD153" s="41">
        <v>112</v>
      </c>
      <c r="JE153" s="41">
        <f t="shared" si="154"/>
        <v>8.4660225352112519</v>
      </c>
      <c r="JF153" s="41">
        <v>0.69732432432432434</v>
      </c>
      <c r="JG153" s="41">
        <v>0.37296216216216216</v>
      </c>
      <c r="JH153" s="41">
        <v>0.19131081081081086</v>
      </c>
      <c r="JI153" s="41">
        <v>0.6375081081081081</v>
      </c>
      <c r="JJ153" s="41">
        <v>0.22541081081081085</v>
      </c>
      <c r="JK153" s="41">
        <v>0.16176216216216219</v>
      </c>
      <c r="JL153" s="41">
        <v>0.51177705405405383</v>
      </c>
      <c r="JM153" s="41">
        <v>0.47797424324324328</v>
      </c>
      <c r="JN153" s="41">
        <v>0.57040208108108115</v>
      </c>
      <c r="JO153" s="41">
        <v>0.53937316216216202</v>
      </c>
      <c r="JP153" s="41">
        <v>0.24722937837837838</v>
      </c>
      <c r="JQ153" s="41">
        <v>0.32362821621621624</v>
      </c>
      <c r="JR153" s="41">
        <v>0.30327445945945936</v>
      </c>
      <c r="JS153" s="41">
        <v>0.62386286486486497</v>
      </c>
      <c r="JT153" s="41">
        <v>0.59570410810810803</v>
      </c>
      <c r="JU153" s="41">
        <v>6.3648648648648665E-2</v>
      </c>
      <c r="JV153" s="41">
        <v>2.1159687027027023</v>
      </c>
      <c r="JW153" s="41">
        <v>1.8473133243243247</v>
      </c>
      <c r="JX153" s="41">
        <v>0.53235451351351371</v>
      </c>
      <c r="JY153" s="41">
        <v>0.59452097297297291</v>
      </c>
      <c r="JZ153" s="41">
        <v>0.64099875675675677</v>
      </c>
      <c r="KA153" s="41">
        <v>0.68859962162162169</v>
      </c>
      <c r="KB153" s="41">
        <v>22.285135135135143</v>
      </c>
      <c r="KC153" s="41">
        <v>21.194594594594594</v>
      </c>
      <c r="KD153" s="41">
        <v>21.742432432432423</v>
      </c>
      <c r="KE153" s="41">
        <v>21.874324324324327</v>
      </c>
      <c r="KF153" s="41">
        <f t="shared" si="155"/>
        <v>-0.54270270270271936</v>
      </c>
      <c r="KG153" s="41">
        <v>42.846486486486469</v>
      </c>
      <c r="KH153" s="41">
        <f t="shared" si="156"/>
        <v>108.83007567567563</v>
      </c>
      <c r="KI153" s="41">
        <v>120</v>
      </c>
      <c r="KJ153" s="41">
        <f t="shared" si="157"/>
        <v>11.16992432432437</v>
      </c>
      <c r="KK153" s="41">
        <v>0.43074054054054062</v>
      </c>
      <c r="KL153" s="41">
        <v>0.21662432432432432</v>
      </c>
      <c r="KM153" s="41">
        <v>9.9451351351351358E-2</v>
      </c>
      <c r="KN153" s="41">
        <v>0.39487027027027033</v>
      </c>
      <c r="KO153" s="41">
        <v>0.12529189189189185</v>
      </c>
      <c r="KP153" s="41">
        <v>9.1510810810810819E-2</v>
      </c>
      <c r="KQ153" s="41">
        <v>0.54908505405405394</v>
      </c>
      <c r="KR153" s="41">
        <v>0.51813299999999984</v>
      </c>
      <c r="KS153" s="41">
        <v>0.6253886756756758</v>
      </c>
      <c r="KT153" s="41">
        <v>0.59830600000000012</v>
      </c>
      <c r="KU153" s="41">
        <v>0.26726772972972979</v>
      </c>
      <c r="KV153" s="41">
        <v>0.37200191891891887</v>
      </c>
      <c r="KW153" s="41">
        <v>0.33070989189189193</v>
      </c>
      <c r="KX153" s="41">
        <v>0.64975537837837827</v>
      </c>
      <c r="KY153" s="41">
        <v>0.624051189189189</v>
      </c>
      <c r="KZ153" s="41">
        <v>3.3781081081081084E-2</v>
      </c>
      <c r="LA153" s="41">
        <v>2.4573510270270265</v>
      </c>
      <c r="LB153" s="41">
        <v>2.1688051621621627</v>
      </c>
      <c r="LC153" s="41">
        <v>0.52903802702702685</v>
      </c>
      <c r="LD153" s="41">
        <v>0.60310221621621629</v>
      </c>
      <c r="LE153" s="41">
        <v>0.64564767567567571</v>
      </c>
      <c r="LF153" s="41">
        <v>0.7013134864864865</v>
      </c>
      <c r="LG153" s="41">
        <v>19.597297297297303</v>
      </c>
      <c r="LH153" s="41">
        <v>17.975675675675681</v>
      </c>
      <c r="LI153" s="41">
        <v>18.247837837837835</v>
      </c>
      <c r="LJ153" s="41">
        <v>17.842972972972969</v>
      </c>
      <c r="LK153" s="41">
        <f t="shared" si="158"/>
        <v>-1.3494594594594673</v>
      </c>
      <c r="LL153" s="41">
        <v>56.169459459459475</v>
      </c>
      <c r="LM153" s="41">
        <f t="shared" si="159"/>
        <v>142.67042702702707</v>
      </c>
      <c r="LN153" s="41">
        <v>150</v>
      </c>
      <c r="LO153" s="41">
        <f t="shared" si="160"/>
        <v>7.329572972972926</v>
      </c>
      <c r="LP153" s="41">
        <v>0.39015809523809519</v>
      </c>
      <c r="LQ153" s="41">
        <v>0.17297142857142855</v>
      </c>
      <c r="LR153" s="41">
        <v>6.2020952380952371E-2</v>
      </c>
      <c r="LS153" s="41">
        <v>0.35749809523809517</v>
      </c>
      <c r="LT153" s="41">
        <v>8.7093333333333328E-2</v>
      </c>
      <c r="LU153" s="41">
        <v>6.4377142857142841E-2</v>
      </c>
      <c r="LV153" s="41">
        <v>0.63432648571428563</v>
      </c>
      <c r="LW153" s="41">
        <v>0.60788081904761915</v>
      </c>
      <c r="LX153" s="41">
        <v>0.72514752380952385</v>
      </c>
      <c r="LY153" s="41">
        <v>0.70407019999999954</v>
      </c>
      <c r="LZ153" s="41">
        <v>0.33081690476190473</v>
      </c>
      <c r="MA153" s="41">
        <v>0.47407599999999978</v>
      </c>
      <c r="MB153" s="41">
        <v>0.38429335238095252</v>
      </c>
      <c r="MC153" s="41">
        <v>0.7156002476190475</v>
      </c>
      <c r="MD153" s="41">
        <v>0.69392487619047627</v>
      </c>
      <c r="ME153" s="41">
        <v>2.2716190476190484E-2</v>
      </c>
      <c r="MF153" s="41">
        <v>3.5262054952380959</v>
      </c>
      <c r="MG153" s="41">
        <v>3.1453399904761903</v>
      </c>
      <c r="MH153" s="41">
        <v>0.52893757142857145</v>
      </c>
      <c r="MI153" s="41">
        <v>0.60602891428571426</v>
      </c>
      <c r="MJ153" s="41">
        <v>0.65838368571428596</v>
      </c>
      <c r="MK153" s="41">
        <v>0.71383620952380955</v>
      </c>
      <c r="ML153" s="41">
        <v>21.676857142857148</v>
      </c>
      <c r="MM153" s="41">
        <v>19.962571428571419</v>
      </c>
      <c r="MN153" s="41">
        <v>20.469047619047618</v>
      </c>
      <c r="MO153" s="41">
        <v>20.233714285714289</v>
      </c>
      <c r="MP153" s="41">
        <f t="shared" si="161"/>
        <v>-1.2078095238095301</v>
      </c>
      <c r="MQ153" s="41">
        <v>65.259333333333316</v>
      </c>
      <c r="MR153" s="41">
        <f t="shared" si="162"/>
        <v>165.75870666666663</v>
      </c>
      <c r="MS153" s="41">
        <v>150</v>
      </c>
      <c r="MT153" s="41">
        <f t="shared" si="163"/>
        <v>-15.758706666666626</v>
      </c>
      <c r="MU153" s="41">
        <v>0.35147333333333342</v>
      </c>
      <c r="MV153" s="41">
        <v>0.14866333333333334</v>
      </c>
      <c r="MW153" s="41">
        <v>5.2806666666666675E-2</v>
      </c>
      <c r="MX153" s="41">
        <v>0.31115666666666669</v>
      </c>
      <c r="MY153" s="41">
        <v>7.3260000000000006E-2</v>
      </c>
      <c r="MZ153" s="41">
        <v>5.4976666666666667E-2</v>
      </c>
      <c r="NA153" s="41">
        <v>0.65474239999999995</v>
      </c>
      <c r="NB153" s="41">
        <v>0.61893489999999995</v>
      </c>
      <c r="NC153" s="41">
        <v>0.73892503333333326</v>
      </c>
      <c r="ND153" s="41">
        <v>0.71010833333333323</v>
      </c>
      <c r="NE153" s="41">
        <v>0.34003126666666678</v>
      </c>
      <c r="NF153" s="41">
        <v>0.47682493333333315</v>
      </c>
      <c r="NG153" s="41">
        <v>0.40525436666666664</v>
      </c>
      <c r="NH153" s="41">
        <v>0.72930833333333334</v>
      </c>
      <c r="NI153" s="41">
        <v>0.69964539999999986</v>
      </c>
      <c r="NJ153" s="41">
        <v>1.8283333333333332E-2</v>
      </c>
      <c r="NK153" s="41">
        <v>3.8396267333333336</v>
      </c>
      <c r="NL153" s="41">
        <v>3.2832466000000005</v>
      </c>
      <c r="NM153" s="41">
        <v>0.54827463333333326</v>
      </c>
      <c r="NN153" s="41">
        <v>0.61940096666666677</v>
      </c>
      <c r="NO153" s="41">
        <v>0.67793593333333335</v>
      </c>
      <c r="NP153" s="41">
        <v>0.72851153333333341</v>
      </c>
      <c r="NQ153" s="41">
        <v>22.982000000000003</v>
      </c>
      <c r="NR153" s="41">
        <v>20.724666666666671</v>
      </c>
      <c r="NS153" s="41">
        <v>21.473333333333336</v>
      </c>
      <c r="NT153" s="41">
        <v>22.075333333333333</v>
      </c>
      <c r="NU153" s="41">
        <f t="shared" si="164"/>
        <v>-1.5086666666666666</v>
      </c>
      <c r="NV153" s="41">
        <v>75.960333333333352</v>
      </c>
      <c r="NW153" s="41">
        <f t="shared" si="165"/>
        <v>192.93924666666672</v>
      </c>
      <c r="NX153" s="41">
        <v>174</v>
      </c>
      <c r="NY153" s="41">
        <f t="shared" si="166"/>
        <v>-18.939246666666719</v>
      </c>
      <c r="NZ153" s="41">
        <v>0.30854374999999995</v>
      </c>
      <c r="OA153" s="41">
        <v>0.13819062499999998</v>
      </c>
      <c r="OB153" s="41">
        <v>5.1284374999999993E-2</v>
      </c>
      <c r="OC153" s="41">
        <v>0.27937812500000003</v>
      </c>
      <c r="OD153" s="41">
        <v>7.1237499999999995E-2</v>
      </c>
      <c r="OE153" s="41">
        <v>5.1062499999999997E-2</v>
      </c>
      <c r="OF153" s="41">
        <v>0.62410471875000006</v>
      </c>
      <c r="OG153" s="41">
        <v>0.59346365624999997</v>
      </c>
      <c r="OH153" s="41">
        <v>0.71465824999999994</v>
      </c>
      <c r="OI153" s="41">
        <v>0.69023528124999978</v>
      </c>
      <c r="OJ153" s="41">
        <v>0.32053631249999998</v>
      </c>
      <c r="OK153" s="41">
        <v>0.45966056250000004</v>
      </c>
      <c r="OL153" s="41">
        <v>0.38081890624999992</v>
      </c>
      <c r="OM153" s="41">
        <v>0.71556928124999997</v>
      </c>
      <c r="ON153" s="41">
        <v>0.69091446875000018</v>
      </c>
      <c r="OO153" s="41">
        <v>2.0175000000000005E-2</v>
      </c>
      <c r="OP153" s="41">
        <v>3.3882298437499991</v>
      </c>
      <c r="OQ153" s="41">
        <v>2.9680139374999994</v>
      </c>
      <c r="OR153" s="41">
        <v>0.53282581249999994</v>
      </c>
      <c r="OS153" s="41">
        <v>0.61076199999999992</v>
      </c>
      <c r="OT153" s="41">
        <v>0.66104821874999997</v>
      </c>
      <c r="OU153" s="41">
        <v>0.71762418750000001</v>
      </c>
      <c r="OV153" s="41">
        <v>14.736875000000001</v>
      </c>
      <c r="OW153" s="41">
        <v>14.877812500000001</v>
      </c>
      <c r="OX153" s="41">
        <v>15.280312500000001</v>
      </c>
      <c r="OY153" s="41">
        <v>15.1890625</v>
      </c>
      <c r="OZ153" s="41">
        <f t="shared" si="167"/>
        <v>0.54343749999999957</v>
      </c>
      <c r="PA153" s="41">
        <v>47.131250000000009</v>
      </c>
      <c r="PB153" s="41">
        <f t="shared" si="168"/>
        <v>119.71337500000003</v>
      </c>
      <c r="PC153" s="41">
        <v>184</v>
      </c>
      <c r="PD153" s="41">
        <f t="shared" si="169"/>
        <v>64.286624999999972</v>
      </c>
      <c r="PE153" s="41">
        <v>0.29419999999999996</v>
      </c>
      <c r="PF153" s="41">
        <v>0.12310535714285717</v>
      </c>
      <c r="PG153" s="41">
        <v>9.4249999999999959E-2</v>
      </c>
      <c r="PH153" s="41">
        <v>0.25879642857142859</v>
      </c>
      <c r="PI153" s="41">
        <v>9.1755357142857125E-2</v>
      </c>
      <c r="PJ153" s="41">
        <v>6.7087500000000008E-2</v>
      </c>
      <c r="PK153" s="41">
        <v>0.52364710714285712</v>
      </c>
      <c r="PL153" s="41">
        <v>0.47634644642857144</v>
      </c>
      <c r="PM153" s="41">
        <v>0.5144689642857142</v>
      </c>
      <c r="PN153" s="41">
        <v>0.46669039285714281</v>
      </c>
      <c r="PO153" s="41">
        <v>0.14623919642857144</v>
      </c>
      <c r="PP153" s="41">
        <v>0.13456380357142855</v>
      </c>
      <c r="PQ153" s="41">
        <v>0.40918105357142848</v>
      </c>
      <c r="PR153" s="41">
        <v>0.62797337500000006</v>
      </c>
      <c r="PS153" s="41">
        <v>0.58816558928571416</v>
      </c>
      <c r="PT153" s="41">
        <v>2.4667857142857137E-2</v>
      </c>
      <c r="PU153" s="41">
        <v>2.2231970357142865</v>
      </c>
      <c r="PV153" s="41">
        <v>1.8330826250000005</v>
      </c>
      <c r="PW153" s="41">
        <v>0.79887249999999987</v>
      </c>
      <c r="PX153" s="41">
        <v>0.78190083928571419</v>
      </c>
      <c r="PY153" s="41">
        <v>0.85689362499999988</v>
      </c>
      <c r="PZ153" s="41">
        <v>0.84486978571428595</v>
      </c>
      <c r="QA153" s="41">
        <v>24.65464285714285</v>
      </c>
      <c r="QB153" s="41">
        <v>27.679464285714289</v>
      </c>
      <c r="QC153" s="41">
        <v>28.258571428571436</v>
      </c>
      <c r="QD153" s="41">
        <v>27.68214285714285</v>
      </c>
      <c r="QE153" s="41">
        <f t="shared" si="170"/>
        <v>3.603928571428586</v>
      </c>
      <c r="QF153" s="41">
        <v>71.685714285714241</v>
      </c>
      <c r="QG153" s="41">
        <f t="shared" si="171"/>
        <v>182.08171428571418</v>
      </c>
      <c r="QH153" s="41">
        <v>185</v>
      </c>
      <c r="QI153" s="41">
        <f t="shared" si="172"/>
        <v>2.9182857142858154</v>
      </c>
      <c r="QJ153" s="41">
        <v>0.246009375</v>
      </c>
      <c r="QK153" s="41">
        <v>0.16089687499999999</v>
      </c>
      <c r="QL153" s="41">
        <v>0.11816874999999999</v>
      </c>
      <c r="QM153" s="41">
        <v>0.17915937500000004</v>
      </c>
      <c r="QN153" s="41">
        <v>9.6600000000000005E-2</v>
      </c>
      <c r="QO153" s="41">
        <v>7.7199999999999991E-2</v>
      </c>
      <c r="QP153" s="41">
        <v>0.43528556249999995</v>
      </c>
      <c r="QQ153" s="41">
        <v>0.29947796874999988</v>
      </c>
      <c r="QR153" s="41">
        <v>0.35096562499999995</v>
      </c>
      <c r="QS153" s="41">
        <v>0.20584406250000001</v>
      </c>
      <c r="QT153" s="41">
        <v>0.24959646874999999</v>
      </c>
      <c r="QU153" s="41">
        <v>0.15363553125000001</v>
      </c>
      <c r="QV153" s="41">
        <v>0.20876599999999995</v>
      </c>
      <c r="QW153" s="41">
        <v>0.52160306249999999</v>
      </c>
      <c r="QX153" s="41">
        <v>0.39758350000000003</v>
      </c>
      <c r="QY153" s="41">
        <v>1.9400000000000001E-2</v>
      </c>
      <c r="QZ153" s="41">
        <v>1.5574172812499998</v>
      </c>
      <c r="RA153" s="41">
        <v>0.86079253124999988</v>
      </c>
      <c r="RB153" s="41">
        <v>0.59743334375000001</v>
      </c>
      <c r="RC153" s="41">
        <v>0.47792878125000005</v>
      </c>
      <c r="RD153" s="41">
        <v>0.66523940625</v>
      </c>
      <c r="RE153" s="41">
        <v>0.56674931249999994</v>
      </c>
      <c r="RF153" s="41">
        <v>25.189687500000002</v>
      </c>
      <c r="RG153" s="41">
        <v>30.724062500000006</v>
      </c>
      <c r="RH153" s="41">
        <v>31.589374999999997</v>
      </c>
      <c r="RI153" s="41">
        <v>30.285625000000003</v>
      </c>
      <c r="RJ153" s="41">
        <f t="shared" si="173"/>
        <v>6.3996874999999953</v>
      </c>
      <c r="RK153" s="41">
        <v>68.456249999999997</v>
      </c>
      <c r="RL153" s="41">
        <f t="shared" si="174"/>
        <v>173.87887499999999</v>
      </c>
      <c r="RM153" s="41">
        <v>197</v>
      </c>
      <c r="RN153" s="41">
        <f t="shared" si="175"/>
        <v>23.121125000000006</v>
      </c>
      <c r="RO153" s="41">
        <v>0.22498636363636362</v>
      </c>
      <c r="RP153" s="41">
        <v>0.12458181818181821</v>
      </c>
      <c r="RQ153" s="41">
        <v>0.12467272727272728</v>
      </c>
      <c r="RR153" s="41">
        <v>0.15558636363636363</v>
      </c>
      <c r="RS153" s="41">
        <v>0.10426363636363636</v>
      </c>
      <c r="RT153" s="41">
        <v>7.2000000000000008E-2</v>
      </c>
      <c r="RU153" s="41">
        <v>0.36576422727272728</v>
      </c>
      <c r="RV153" s="41">
        <v>0.19729940909090909</v>
      </c>
      <c r="RW153" s="41">
        <v>0.2862902727272727</v>
      </c>
      <c r="RX153" s="41">
        <v>0.11022481818181819</v>
      </c>
      <c r="RY153" s="41">
        <v>8.8563590909090897E-2</v>
      </c>
      <c r="RZ153" s="41">
        <v>-4.5195454545454581E-4</v>
      </c>
      <c r="SA153" s="41">
        <v>0.28664372727272724</v>
      </c>
      <c r="SB153" s="41">
        <v>0.5149330909090909</v>
      </c>
      <c r="SC153" s="41">
        <v>0.36752845454545452</v>
      </c>
      <c r="SD153" s="41">
        <v>3.2263636363636355E-2</v>
      </c>
      <c r="SE153" s="41">
        <v>1.1608939999999999</v>
      </c>
      <c r="SF153" s="41">
        <v>0.49504831818181816</v>
      </c>
      <c r="SG153" s="41">
        <v>1.002814136363636</v>
      </c>
      <c r="SH153" s="41">
        <v>0.78560895454545454</v>
      </c>
      <c r="SI153" s="41">
        <v>1.0015234545454546</v>
      </c>
      <c r="SJ153" s="41">
        <v>0.83285095454545466</v>
      </c>
      <c r="SK153" s="41">
        <v>27.788181818181815</v>
      </c>
      <c r="SL153" s="41">
        <v>33.733181818181805</v>
      </c>
      <c r="SM153" s="41">
        <v>33.68954545454546</v>
      </c>
      <c r="SN153" s="41">
        <v>33.117272727272727</v>
      </c>
      <c r="SO153" s="41">
        <f t="shared" si="176"/>
        <v>5.9013636363636444</v>
      </c>
      <c r="SP153" s="42">
        <v>74.119090909090929</v>
      </c>
      <c r="SQ153" s="42">
        <f t="shared" si="177"/>
        <v>188.26249090909096</v>
      </c>
      <c r="SR153" s="42">
        <v>202.5</v>
      </c>
      <c r="SS153" s="42">
        <f t="shared" si="178"/>
        <v>14.237509090909043</v>
      </c>
      <c r="ST153" s="41">
        <v>0.20650312499999993</v>
      </c>
      <c r="SU153" s="41">
        <v>0.12635000000000002</v>
      </c>
      <c r="SV153" s="41">
        <v>0.13927187500000002</v>
      </c>
      <c r="SW153" s="41">
        <v>0.15223125000000004</v>
      </c>
      <c r="SX153" s="41">
        <v>0.10778437499999999</v>
      </c>
      <c r="SY153" s="41">
        <v>7.1890625E-2</v>
      </c>
      <c r="SZ153" s="41">
        <v>0.31342031249999996</v>
      </c>
      <c r="TA153" s="41">
        <v>0.17058065625000005</v>
      </c>
      <c r="TB153" s="41">
        <v>0.193800375</v>
      </c>
      <c r="TC153" s="41">
        <v>4.416840625E-2</v>
      </c>
      <c r="TD153" s="41">
        <v>7.8902937499999992E-2</v>
      </c>
      <c r="TE153" s="41">
        <v>-4.8967218749999993E-2</v>
      </c>
      <c r="TF153" s="41">
        <v>0.2403995625</v>
      </c>
      <c r="TG153" s="41">
        <v>0.48314587500000011</v>
      </c>
      <c r="TH153" s="41">
        <v>0.35866921874999996</v>
      </c>
      <c r="TI153" s="41">
        <v>3.5893749999999995E-2</v>
      </c>
      <c r="TJ153" s="41">
        <v>0.91724112499999988</v>
      </c>
      <c r="TK153" s="41">
        <v>0.41306134374999998</v>
      </c>
      <c r="TL153" s="41">
        <v>1.2490187812500002</v>
      </c>
      <c r="TM153" s="41">
        <v>0.76541146874999999</v>
      </c>
      <c r="TN153" s="41">
        <v>1.200404875</v>
      </c>
      <c r="TO153" s="41">
        <v>0.80948265625000015</v>
      </c>
      <c r="TP153" s="41">
        <v>31.117187500000004</v>
      </c>
      <c r="TQ153" s="41">
        <v>39.638749999999995</v>
      </c>
      <c r="TR153" s="41">
        <v>40.126562499999999</v>
      </c>
      <c r="TS153" s="41">
        <v>38.432499999999997</v>
      </c>
      <c r="TT153" s="41">
        <f t="shared" si="127"/>
        <v>9.009374999999995</v>
      </c>
      <c r="TU153" s="41">
        <v>75.970624999999984</v>
      </c>
      <c r="TV153" s="41">
        <f t="shared" si="128"/>
        <v>192.96538749999996</v>
      </c>
      <c r="TW153" s="41">
        <v>207</v>
      </c>
      <c r="TX153" s="41">
        <f t="shared" si="129"/>
        <v>14.034612500000037</v>
      </c>
      <c r="TY153" s="41">
        <v>0.20557727272727269</v>
      </c>
      <c r="TZ153" s="41">
        <v>0.12866363636363637</v>
      </c>
      <c r="UA153" s="41">
        <v>0.14143181818181819</v>
      </c>
      <c r="UB153" s="41">
        <v>0.14345454545454547</v>
      </c>
      <c r="UC153" s="41">
        <v>0.11206363636363635</v>
      </c>
      <c r="UD153" s="41">
        <v>7.2331818181818164E-2</v>
      </c>
      <c r="UE153" s="41">
        <v>0.29254236363636366</v>
      </c>
      <c r="UF153" s="41">
        <v>0.12266559090909092</v>
      </c>
      <c r="UG153" s="41">
        <v>0.18304954545454544</v>
      </c>
      <c r="UH153" s="41">
        <v>7.0001818181818186E-3</v>
      </c>
      <c r="UI153" s="41">
        <v>6.8454000000000001E-2</v>
      </c>
      <c r="UJ153" s="41">
        <v>-4.7656772727272728E-2</v>
      </c>
      <c r="UK153" s="41">
        <v>0.22848859090909091</v>
      </c>
      <c r="UL153" s="41">
        <v>0.47784699999999991</v>
      </c>
      <c r="UM153" s="41">
        <v>0.32979331818181823</v>
      </c>
      <c r="UN153" s="41">
        <v>3.9731818181818181E-2</v>
      </c>
      <c r="UO153" s="41">
        <v>0.83522213636363629</v>
      </c>
      <c r="UP153" s="41">
        <v>0.28062972727272728</v>
      </c>
      <c r="UQ153" s="41">
        <v>1.2664302272727272</v>
      </c>
      <c r="UR153" s="41">
        <v>0.77348954545454551</v>
      </c>
      <c r="US153" s="41">
        <v>1.2176828181818182</v>
      </c>
      <c r="UT153" s="41">
        <v>0.8122602272727274</v>
      </c>
      <c r="UU153" s="41">
        <v>31.78409090909091</v>
      </c>
      <c r="UV153" s="41">
        <v>36.260909090909095</v>
      </c>
      <c r="UW153" s="41">
        <v>36.514090909090903</v>
      </c>
      <c r="UX153" s="41">
        <v>36.051818181818184</v>
      </c>
      <c r="UY153" s="41">
        <f t="shared" si="179"/>
        <v>4.7299999999999933</v>
      </c>
      <c r="UZ153" s="42">
        <v>75.98</v>
      </c>
      <c r="VA153" s="42">
        <f t="shared" si="180"/>
        <v>192.98920000000001</v>
      </c>
      <c r="VB153" s="42">
        <v>206</v>
      </c>
      <c r="VC153" s="42">
        <f t="shared" si="181"/>
        <v>13.010799999999989</v>
      </c>
      <c r="VD153" s="41">
        <f t="shared" si="134"/>
        <v>25.257627601540527</v>
      </c>
      <c r="VE153" s="41">
        <f t="shared" si="135"/>
        <v>25.803059888063959</v>
      </c>
      <c r="VF153" s="41">
        <f t="shared" si="183"/>
        <v>7.4681093450925955</v>
      </c>
    </row>
    <row r="154" spans="1:578" x14ac:dyDescent="0.25">
      <c r="A154" s="4">
        <v>3</v>
      </c>
      <c r="B154" s="4">
        <v>16</v>
      </c>
      <c r="C154" s="28">
        <v>1603</v>
      </c>
      <c r="D154" s="42">
        <v>-9999</v>
      </c>
      <c r="E154" s="42">
        <v>-9999</v>
      </c>
      <c r="F154" s="4">
        <v>3</v>
      </c>
      <c r="G154" s="4">
        <v>48.8</v>
      </c>
      <c r="H154" s="40">
        <v>213.38417721518985</v>
      </c>
      <c r="I154" s="40">
        <f t="shared" si="136"/>
        <v>262.18417721518983</v>
      </c>
      <c r="J154" s="41">
        <f t="shared" si="137"/>
        <v>0.54226303457123026</v>
      </c>
      <c r="K154" s="4" t="s">
        <v>11</v>
      </c>
      <c r="L154" s="42">
        <v>300</v>
      </c>
      <c r="M154" s="42">
        <f t="shared" si="131"/>
        <v>336.00000000000006</v>
      </c>
      <c r="N154" s="42">
        <v>-9999</v>
      </c>
      <c r="O154" s="42">
        <v>-9999</v>
      </c>
      <c r="P154" s="42">
        <v>-9999</v>
      </c>
      <c r="Q154" s="42">
        <v>-9999</v>
      </c>
      <c r="R154" s="42">
        <v>-9999</v>
      </c>
      <c r="S154" s="42">
        <v>-9999</v>
      </c>
      <c r="T154" s="42">
        <v>-9999</v>
      </c>
      <c r="U154" s="42">
        <v>-9999</v>
      </c>
      <c r="V154" s="42">
        <v>-9999</v>
      </c>
      <c r="W154" s="42">
        <v>-9999</v>
      </c>
      <c r="X154" s="42">
        <v>-9999</v>
      </c>
      <c r="Y154" s="42">
        <v>-9999</v>
      </c>
      <c r="Z154" s="42">
        <v>-9999</v>
      </c>
      <c r="AA154" s="42">
        <v>-9999</v>
      </c>
      <c r="AB154" s="42">
        <v>-9999</v>
      </c>
      <c r="AC154" s="42">
        <v>-9999</v>
      </c>
      <c r="AD154" s="42">
        <v>-9999</v>
      </c>
      <c r="AE154" s="42">
        <v>-9999</v>
      </c>
      <c r="AF154" s="43">
        <v>39</v>
      </c>
      <c r="AG154" s="42">
        <v>-9999</v>
      </c>
      <c r="AH154" s="42">
        <v>-9999</v>
      </c>
      <c r="AI154" s="42">
        <v>-9999</v>
      </c>
      <c r="AJ154" s="42">
        <v>-9999</v>
      </c>
      <c r="AK154" s="42">
        <v>-9999</v>
      </c>
      <c r="AL154" s="42">
        <v>-9999</v>
      </c>
      <c r="AM154" s="42">
        <v>-9999</v>
      </c>
      <c r="AN154" s="42">
        <v>-9999</v>
      </c>
      <c r="AO154" s="42">
        <v>-9999</v>
      </c>
      <c r="AP154" s="42">
        <v>-9999</v>
      </c>
      <c r="AQ154" s="42">
        <v>-9999</v>
      </c>
      <c r="AR154" s="42">
        <v>-9999</v>
      </c>
      <c r="AS154" s="42">
        <v>-9999</v>
      </c>
      <c r="AT154" s="42">
        <v>-9999</v>
      </c>
      <c r="AU154" s="42">
        <v>-9999</v>
      </c>
      <c r="AV154" s="42">
        <v>-9999</v>
      </c>
      <c r="AW154" s="42">
        <v>-9999</v>
      </c>
      <c r="AX154" s="42">
        <v>-9999</v>
      </c>
      <c r="AY154" s="42">
        <v>-9999</v>
      </c>
      <c r="AZ154" s="42">
        <v>-9999</v>
      </c>
      <c r="BA154" s="42">
        <v>-9999</v>
      </c>
      <c r="BB154" s="42">
        <v>-9999</v>
      </c>
      <c r="BC154" s="42">
        <v>-9999</v>
      </c>
      <c r="BD154" s="42">
        <v>-9999</v>
      </c>
      <c r="BE154" s="42">
        <v>-9999</v>
      </c>
      <c r="BF154" s="42">
        <v>-9999</v>
      </c>
      <c r="BG154" s="42">
        <v>-9999</v>
      </c>
      <c r="BH154" s="42">
        <v>-9999</v>
      </c>
      <c r="BI154" s="42">
        <v>-9999</v>
      </c>
      <c r="BJ154" s="42">
        <v>-9999</v>
      </c>
      <c r="BK154" s="42">
        <v>-9999</v>
      </c>
      <c r="BL154" s="42">
        <v>-9999</v>
      </c>
      <c r="BM154" s="42">
        <v>-9999</v>
      </c>
      <c r="BN154" s="42">
        <v>-9999</v>
      </c>
      <c r="BO154" s="42">
        <v>-9999</v>
      </c>
      <c r="BP154" s="42">
        <v>-9999</v>
      </c>
      <c r="BQ154" s="42">
        <v>-9999</v>
      </c>
      <c r="BR154" s="42">
        <v>-9999</v>
      </c>
      <c r="BS154" s="42">
        <v>-9999</v>
      </c>
      <c r="BT154" s="42">
        <v>-9999</v>
      </c>
      <c r="BU154" s="42">
        <v>-9999</v>
      </c>
      <c r="BV154" s="42">
        <v>-9999</v>
      </c>
      <c r="BW154" s="42">
        <v>-9999</v>
      </c>
      <c r="BX154" s="42">
        <v>-9999</v>
      </c>
      <c r="BY154" s="42">
        <v>-9999</v>
      </c>
      <c r="BZ154" s="42">
        <v>-9999</v>
      </c>
      <c r="CA154" s="4">
        <v>64.099999999999994</v>
      </c>
      <c r="CB154" s="4">
        <v>66.5</v>
      </c>
      <c r="CC154" s="4">
        <v>66.150000000000006</v>
      </c>
      <c r="CD154" s="8">
        <v>7.94</v>
      </c>
      <c r="CE154" s="25">
        <f t="shared" si="132"/>
        <v>529.33333333333348</v>
      </c>
      <c r="CF154" s="4">
        <v>3.7</v>
      </c>
      <c r="CG154" s="41">
        <f t="shared" si="184"/>
        <v>19.585333333333338</v>
      </c>
      <c r="CH154" s="37">
        <v>33.19</v>
      </c>
      <c r="CI154" s="25">
        <f>(CH154/1000)*(10000/(0.5*2*0.15))</f>
        <v>2212.6666666666665</v>
      </c>
      <c r="CJ154" s="43">
        <v>3.09</v>
      </c>
      <c r="CK154" s="41">
        <f>CI154*CJ154/100</f>
        <v>68.371399999999994</v>
      </c>
      <c r="CL154" s="38">
        <v>118.03</v>
      </c>
      <c r="CM154" s="25">
        <f>(CL154/1000)*(10000/(0.5*2*0.15))</f>
        <v>7868.666666666667</v>
      </c>
      <c r="CN154" s="43">
        <v>1.9</v>
      </c>
      <c r="CO154" s="41">
        <f>CM154*CN154/100</f>
        <v>149.50466666666668</v>
      </c>
      <c r="CP154" s="38">
        <v>131.69</v>
      </c>
      <c r="CQ154" s="25">
        <f>(CP154/1000)*(10000/(0.5*2*0.15))</f>
        <v>8779.3333333333339</v>
      </c>
      <c r="CR154" s="43">
        <v>1.41</v>
      </c>
      <c r="CS154" s="41">
        <f>CQ154*CR154/100</f>
        <v>123.7886</v>
      </c>
      <c r="CT154" s="8">
        <v>774.99</v>
      </c>
      <c r="CU154" s="8">
        <v>4.425634824667469</v>
      </c>
      <c r="CV154" s="8">
        <v>4.8206025000000006</v>
      </c>
      <c r="CW154" s="8">
        <v>1607.6621127753217</v>
      </c>
      <c r="CX154" s="25">
        <f t="shared" si="182"/>
        <v>1607.6621127753217</v>
      </c>
      <c r="CY154" s="25">
        <f t="shared" si="138"/>
        <v>1684.7608695652175</v>
      </c>
      <c r="CZ154" s="25">
        <f>CX154/(CQ154)</f>
        <v>0.1831189284807489</v>
      </c>
      <c r="DA154" s="43">
        <v>3.57</v>
      </c>
      <c r="DB154" s="41">
        <f t="shared" si="139"/>
        <v>57.393537426078979</v>
      </c>
      <c r="DC154" s="41">
        <v>65.5</v>
      </c>
      <c r="DD154" s="41">
        <v>1483</v>
      </c>
      <c r="DE154" s="41">
        <f t="shared" si="133"/>
        <v>44.167228590694535</v>
      </c>
      <c r="DF154" s="41">
        <v>0</v>
      </c>
      <c r="DG154" s="41">
        <v>0.79133142857142857</v>
      </c>
      <c r="DH154" s="41">
        <v>0.5720628571428571</v>
      </c>
      <c r="DI154" s="41">
        <v>0.48565999999999993</v>
      </c>
      <c r="DJ154" s="41">
        <v>0.75198857142857156</v>
      </c>
      <c r="DK154" s="41">
        <v>0.49507714285714294</v>
      </c>
      <c r="DL154" s="41">
        <v>0.31038857142857135</v>
      </c>
      <c r="DM154" s="41">
        <v>0.23024888571428567</v>
      </c>
      <c r="DN154" s="41">
        <v>0.20601177142857147</v>
      </c>
      <c r="DO154" s="41">
        <v>0.23928854285714282</v>
      </c>
      <c r="DP154" s="41">
        <v>0.2151709142857143</v>
      </c>
      <c r="DQ154" s="41">
        <v>7.2132914285714306E-2</v>
      </c>
      <c r="DR154" s="41">
        <v>8.1702428571428579E-2</v>
      </c>
      <c r="DS154" s="41">
        <v>0.16075334285714282</v>
      </c>
      <c r="DT154" s="41">
        <v>0.43637117142857135</v>
      </c>
      <c r="DU154" s="41">
        <v>0.41557645714285707</v>
      </c>
      <c r="DV154" s="41">
        <v>0.18468857142857142</v>
      </c>
      <c r="DW154" s="41">
        <v>0.59860354285714301</v>
      </c>
      <c r="DX154" s="41">
        <v>0.51916597142857146</v>
      </c>
      <c r="DY154" s="41">
        <v>0.67101154285714282</v>
      </c>
      <c r="DZ154" s="41">
        <v>0.6976520285714285</v>
      </c>
      <c r="EA154" s="41">
        <v>0.71623394285714292</v>
      </c>
      <c r="EB154" s="41">
        <v>0.73887262857142866</v>
      </c>
      <c r="EC154" s="41">
        <v>20.157714285714288</v>
      </c>
      <c r="ED154" s="41">
        <v>23.762571428571423</v>
      </c>
      <c r="EE154" s="41">
        <v>24.310000000000006</v>
      </c>
      <c r="EF154" s="41">
        <v>25.364000000000008</v>
      </c>
      <c r="EG154" s="41">
        <f t="shared" si="140"/>
        <v>4.1522857142857177</v>
      </c>
      <c r="EH154" s="41">
        <v>37.600857142857144</v>
      </c>
      <c r="EI154" s="42">
        <f t="shared" si="141"/>
        <v>95.506177142857155</v>
      </c>
      <c r="EJ154" s="4">
        <v>105</v>
      </c>
      <c r="EK154" s="40">
        <f t="shared" si="142"/>
        <v>9.4938228571428454</v>
      </c>
      <c r="EL154" s="41">
        <v>0.73372765957446795</v>
      </c>
      <c r="EM154" s="41">
        <v>0.5243234042553192</v>
      </c>
      <c r="EN154" s="41">
        <v>0.42796808510638296</v>
      </c>
      <c r="EO154" s="41">
        <v>0.69847021276595744</v>
      </c>
      <c r="EP154" s="41">
        <v>0.43788297872340437</v>
      </c>
      <c r="EQ154" s="41">
        <v>0.27519787234042553</v>
      </c>
      <c r="ER154" s="41">
        <v>0.25245885106382981</v>
      </c>
      <c r="ES154" s="41">
        <v>0.22916765957446814</v>
      </c>
      <c r="ET154" s="41">
        <v>0.26309934042553185</v>
      </c>
      <c r="EU154" s="41">
        <v>0.23993710638297877</v>
      </c>
      <c r="EV154" s="41">
        <v>8.9880744680851068E-2</v>
      </c>
      <c r="EW154" s="41">
        <v>0.10126770212765958</v>
      </c>
      <c r="EX154" s="41">
        <v>0.16630446808510635</v>
      </c>
      <c r="EY154" s="41">
        <v>0.45440172340425533</v>
      </c>
      <c r="EZ154" s="41">
        <v>0.43455580851063835</v>
      </c>
      <c r="FA154" s="41">
        <v>0.16268510638297873</v>
      </c>
      <c r="FB154" s="41">
        <v>0.67608361702127651</v>
      </c>
      <c r="FC154" s="41">
        <v>0.5951270851063829</v>
      </c>
      <c r="FD154" s="41">
        <v>0.63120299999999974</v>
      </c>
      <c r="FE154" s="41">
        <v>0.6589919361702129</v>
      </c>
      <c r="FF154" s="41">
        <v>0.68331921276595742</v>
      </c>
      <c r="FG154" s="41">
        <v>0.70669427659574457</v>
      </c>
      <c r="FH154" s="41">
        <v>21.087446808510634</v>
      </c>
      <c r="FI154" s="41">
        <v>22.295319148936173</v>
      </c>
      <c r="FJ154" s="41">
        <v>22.909574468085108</v>
      </c>
      <c r="FK154" s="41">
        <v>23.719787234042556</v>
      </c>
      <c r="FL154" s="41">
        <f t="shared" si="143"/>
        <v>1.8221276595744733</v>
      </c>
      <c r="FM154" s="41">
        <v>39.358723404255322</v>
      </c>
      <c r="FN154" s="40">
        <f t="shared" si="144"/>
        <v>99.971157446808519</v>
      </c>
      <c r="FO154" s="4">
        <v>105</v>
      </c>
      <c r="FP154" s="40">
        <f t="shared" si="145"/>
        <v>5.0288425531914811</v>
      </c>
      <c r="FQ154" s="41">
        <v>0.75337959183673453</v>
      </c>
      <c r="FR154" s="41">
        <v>0.53063061224489794</v>
      </c>
      <c r="FS154" s="41">
        <v>0.40392653061224498</v>
      </c>
      <c r="FT154" s="41">
        <v>0.72032653061224483</v>
      </c>
      <c r="FU154" s="41">
        <v>0.41727346938775506</v>
      </c>
      <c r="FV154" s="41">
        <v>0.27392040816326529</v>
      </c>
      <c r="FW154" s="41">
        <v>0.28719802040816322</v>
      </c>
      <c r="FX154" s="41">
        <v>0.26653340816326526</v>
      </c>
      <c r="FY154" s="41">
        <v>0.30183285714285707</v>
      </c>
      <c r="FZ154" s="41">
        <v>0.28133167346938776</v>
      </c>
      <c r="GA154" s="41">
        <v>0.11983718367346941</v>
      </c>
      <c r="GB154" s="41">
        <v>0.13566775510204082</v>
      </c>
      <c r="GC154" s="41">
        <v>0.17333657142857142</v>
      </c>
      <c r="GD154" s="41">
        <v>0.46645871428571423</v>
      </c>
      <c r="GE154" s="41">
        <v>0.44875408163265296</v>
      </c>
      <c r="GF154" s="41">
        <v>0.14335306122448982</v>
      </c>
      <c r="GG154" s="41">
        <v>0.80769689795918354</v>
      </c>
      <c r="GH154" s="41">
        <v>0.72823512244897959</v>
      </c>
      <c r="GI154" s="41">
        <v>0.57451395918367354</v>
      </c>
      <c r="GJ154" s="41">
        <v>0.60497842857142881</v>
      </c>
      <c r="GK154" s="41">
        <v>0.63701669387755111</v>
      </c>
      <c r="GL154" s="41">
        <v>0.66274344897959203</v>
      </c>
      <c r="GM154" s="41">
        <v>20.437959183673467</v>
      </c>
      <c r="GN154" s="41">
        <v>24.816530612244893</v>
      </c>
      <c r="GO154" s="41">
        <v>25.491020408163269</v>
      </c>
      <c r="GP154" s="41">
        <v>26.300408163265299</v>
      </c>
      <c r="GQ154" s="41">
        <f t="shared" si="146"/>
        <v>5.0530612244898023</v>
      </c>
      <c r="GR154" s="40">
        <v>39.161020408163282</v>
      </c>
      <c r="GS154" s="40">
        <f t="shared" si="147"/>
        <v>99.46899183673473</v>
      </c>
      <c r="GT154" s="4">
        <v>104</v>
      </c>
      <c r="GU154" s="41">
        <f t="shared" si="148"/>
        <v>4.5310081632652697</v>
      </c>
      <c r="GV154" s="41">
        <v>0.77953800000000006</v>
      </c>
      <c r="GW154" s="41">
        <v>0.52694800000000008</v>
      </c>
      <c r="GX154" s="41">
        <v>0.366004</v>
      </c>
      <c r="GY154" s="41">
        <v>0.74680799999999981</v>
      </c>
      <c r="GZ154" s="41">
        <v>0.38542600000000016</v>
      </c>
      <c r="HA154" s="41">
        <v>0.26039200000000007</v>
      </c>
      <c r="HB154" s="41">
        <v>0.33835479999999996</v>
      </c>
      <c r="HC154" s="41">
        <v>0.31947404000000001</v>
      </c>
      <c r="HD154" s="41">
        <v>0.3612743000000001</v>
      </c>
      <c r="HE154" s="41">
        <v>0.34273607999999994</v>
      </c>
      <c r="HF154" s="41">
        <v>0.15574711999999999</v>
      </c>
      <c r="HG154" s="41">
        <v>0.18120717999999994</v>
      </c>
      <c r="HH154" s="41">
        <v>0.19292061999999999</v>
      </c>
      <c r="HI154" s="41">
        <v>0.49903858000000012</v>
      </c>
      <c r="HJ154" s="41">
        <v>0.48298301999999999</v>
      </c>
      <c r="HK154" s="41">
        <v>0.12503400000000003</v>
      </c>
      <c r="HL154" s="41">
        <v>1.0289730600000002</v>
      </c>
      <c r="HM154" s="41">
        <v>0.94412233999999995</v>
      </c>
      <c r="HN154" s="41">
        <v>0.53513636000000009</v>
      </c>
      <c r="HO154" s="41">
        <v>0.57251136000000014</v>
      </c>
      <c r="HP154" s="41">
        <v>0.6098768400000002</v>
      </c>
      <c r="HQ154" s="41">
        <v>0.64108579999999993</v>
      </c>
      <c r="HR154" s="41">
        <v>14.514799999999985</v>
      </c>
      <c r="HS154" s="41">
        <v>19.012999999999998</v>
      </c>
      <c r="HT154" s="41">
        <v>19.6004</v>
      </c>
      <c r="HU154" s="41">
        <v>20.1694</v>
      </c>
      <c r="HV154" s="41">
        <f t="shared" si="149"/>
        <v>5.0856000000000154</v>
      </c>
      <c r="HW154" s="41">
        <v>38.840000000000003</v>
      </c>
      <c r="HX154" s="41">
        <f t="shared" si="150"/>
        <v>98.653600000000012</v>
      </c>
      <c r="HY154" s="4">
        <v>106</v>
      </c>
      <c r="HZ154" s="40">
        <f t="shared" si="151"/>
        <v>7.3463999999999885</v>
      </c>
      <c r="IA154" s="41">
        <v>0.72149305555555554</v>
      </c>
      <c r="IB154" s="41">
        <v>0.42999305555555528</v>
      </c>
      <c r="IC154" s="41">
        <v>0.25390555555555555</v>
      </c>
      <c r="ID154" s="41">
        <v>0.6675736111111108</v>
      </c>
      <c r="IE154" s="41">
        <v>0.29400277777777784</v>
      </c>
      <c r="IF154" s="41">
        <v>0.19366249999999996</v>
      </c>
      <c r="IG154" s="41">
        <v>0.42192468055555565</v>
      </c>
      <c r="IH154" s="41">
        <v>0.38970324999999995</v>
      </c>
      <c r="II154" s="41">
        <v>0.48019661111111112</v>
      </c>
      <c r="IJ154" s="41">
        <v>0.44986684722222214</v>
      </c>
      <c r="IK154" s="41">
        <v>0.18958976388888885</v>
      </c>
      <c r="IL154" s="41">
        <v>0.25900616666666676</v>
      </c>
      <c r="IM154" s="41">
        <v>0.25314611111111102</v>
      </c>
      <c r="IN154" s="41">
        <v>0.5769398750000001</v>
      </c>
      <c r="IO154" s="41">
        <v>0.55052472222222215</v>
      </c>
      <c r="IP154" s="41">
        <v>0.10034027777777776</v>
      </c>
      <c r="IQ154" s="41">
        <v>1.4788272361111114</v>
      </c>
      <c r="IR154" s="41">
        <v>1.2921199305555557</v>
      </c>
      <c r="IS154" s="41">
        <v>0.52807951388888896</v>
      </c>
      <c r="IT154" s="41">
        <v>0.60460991666666664</v>
      </c>
      <c r="IU154" s="41">
        <v>0.62319277777777793</v>
      </c>
      <c r="IV154" s="41">
        <v>0.68421756944444434</v>
      </c>
      <c r="IW154" s="41">
        <v>19.756111111111082</v>
      </c>
      <c r="IX154" s="41">
        <v>20.984444444444438</v>
      </c>
      <c r="IY154" s="41">
        <v>21.259999999999998</v>
      </c>
      <c r="IZ154" s="41">
        <v>21.74944444444445</v>
      </c>
      <c r="JA154" s="41">
        <f t="shared" si="152"/>
        <v>1.5038888888889161</v>
      </c>
      <c r="JB154" s="41">
        <v>41.640416666666674</v>
      </c>
      <c r="JC154" s="41">
        <f t="shared" si="153"/>
        <v>105.76665833333335</v>
      </c>
      <c r="JD154" s="41">
        <v>112</v>
      </c>
      <c r="JE154" s="41">
        <f t="shared" si="154"/>
        <v>6.2333416666666466</v>
      </c>
      <c r="JF154" s="41">
        <v>0.68188181818181826</v>
      </c>
      <c r="JG154" s="41">
        <v>0.36596136363636361</v>
      </c>
      <c r="JH154" s="41">
        <v>0.18832954545454547</v>
      </c>
      <c r="JI154" s="41">
        <v>0.62244545454545441</v>
      </c>
      <c r="JJ154" s="41">
        <v>0.22598863636363636</v>
      </c>
      <c r="JK154" s="41">
        <v>0.15718409090909088</v>
      </c>
      <c r="JL154" s="41">
        <v>0.50249934090909076</v>
      </c>
      <c r="JM154" s="41">
        <v>0.4678209318181818</v>
      </c>
      <c r="JN154" s="41">
        <v>0.56790409090909089</v>
      </c>
      <c r="JO154" s="41">
        <v>0.53635079545454545</v>
      </c>
      <c r="JP154" s="41">
        <v>0.23741545454545457</v>
      </c>
      <c r="JQ154" s="41">
        <v>0.32220490909090915</v>
      </c>
      <c r="JR154" s="41">
        <v>0.30152070454545443</v>
      </c>
      <c r="JS154" s="41">
        <v>0.62552504545454557</v>
      </c>
      <c r="JT154" s="41">
        <v>0.59704977272727244</v>
      </c>
      <c r="JU154" s="41">
        <v>6.8804545454545438E-2</v>
      </c>
      <c r="JV154" s="41">
        <v>2.0400424772727273</v>
      </c>
      <c r="JW154" s="41">
        <v>1.774411</v>
      </c>
      <c r="JX154" s="41">
        <v>0.5313915681818181</v>
      </c>
      <c r="JY154" s="41">
        <v>0.60155295454545465</v>
      </c>
      <c r="JZ154" s="41">
        <v>0.63975324999999994</v>
      </c>
      <c r="KA154" s="41">
        <v>0.69358431818181832</v>
      </c>
      <c r="KB154" s="41">
        <v>22.11727272727272</v>
      </c>
      <c r="KC154" s="41">
        <v>20.485227272727272</v>
      </c>
      <c r="KD154" s="41">
        <v>21.10113636363636</v>
      </c>
      <c r="KE154" s="41">
        <v>21.055227272727276</v>
      </c>
      <c r="KF154" s="41">
        <f t="shared" si="155"/>
        <v>-1.0161363636363596</v>
      </c>
      <c r="KG154" s="41">
        <v>43.210909090909105</v>
      </c>
      <c r="KH154" s="41">
        <f t="shared" si="156"/>
        <v>109.75570909090912</v>
      </c>
      <c r="KI154" s="41">
        <v>120</v>
      </c>
      <c r="KJ154" s="41">
        <f t="shared" si="157"/>
        <v>10.244290909090878</v>
      </c>
      <c r="KK154" s="41">
        <v>0.4316888888888889</v>
      </c>
      <c r="KL154" s="41">
        <v>0.20802499999999996</v>
      </c>
      <c r="KM154" s="41">
        <v>9.3244444444444477E-2</v>
      </c>
      <c r="KN154" s="41">
        <v>0.39305000000000001</v>
      </c>
      <c r="KO154" s="41">
        <v>0.11708333333333336</v>
      </c>
      <c r="KP154" s="41">
        <v>8.5386111111111107E-2</v>
      </c>
      <c r="KQ154" s="41">
        <v>0.57332894444444449</v>
      </c>
      <c r="KR154" s="41">
        <v>0.54120561111111098</v>
      </c>
      <c r="KS154" s="41">
        <v>0.64494599999999991</v>
      </c>
      <c r="KT154" s="41">
        <v>0.61683691666666662</v>
      </c>
      <c r="KU154" s="41">
        <v>0.28028183333333323</v>
      </c>
      <c r="KV154" s="41">
        <v>0.38245013888888896</v>
      </c>
      <c r="KW154" s="41">
        <v>0.34957466666666664</v>
      </c>
      <c r="KX154" s="41">
        <v>0.66982530555555542</v>
      </c>
      <c r="KY154" s="41">
        <v>0.64327611111111116</v>
      </c>
      <c r="KZ154" s="41">
        <v>3.1697222222222217E-2</v>
      </c>
      <c r="LA154" s="41">
        <v>2.7135876388888884</v>
      </c>
      <c r="LB154" s="41">
        <v>2.3795371666666667</v>
      </c>
      <c r="LC154" s="41">
        <v>0.54150894444444431</v>
      </c>
      <c r="LD154" s="41">
        <v>0.61014061111111118</v>
      </c>
      <c r="LE154" s="41">
        <v>0.6597938333333333</v>
      </c>
      <c r="LF154" s="41">
        <v>0.71051091666666677</v>
      </c>
      <c r="LG154" s="41">
        <v>19.60444444444445</v>
      </c>
      <c r="LH154" s="41">
        <v>17.598055555555558</v>
      </c>
      <c r="LI154" s="41">
        <v>17.935833333333331</v>
      </c>
      <c r="LJ154" s="41">
        <v>17.800833333333333</v>
      </c>
      <c r="LK154" s="41">
        <f t="shared" si="158"/>
        <v>-1.6686111111111188</v>
      </c>
      <c r="LL154" s="41">
        <v>56.477499999999999</v>
      </c>
      <c r="LM154" s="41">
        <f t="shared" si="159"/>
        <v>143.45285000000001</v>
      </c>
      <c r="LN154" s="41">
        <v>150</v>
      </c>
      <c r="LO154" s="41">
        <f t="shared" si="160"/>
        <v>6.5471499999999878</v>
      </c>
      <c r="LP154" s="41">
        <v>0.41993461538461535</v>
      </c>
      <c r="LQ154" s="41">
        <v>0.17318974358974357</v>
      </c>
      <c r="LR154" s="41">
        <v>5.5006410256410267E-2</v>
      </c>
      <c r="LS154" s="41">
        <v>0.37986282051282044</v>
      </c>
      <c r="LT154" s="41">
        <v>8.1958974358974354E-2</v>
      </c>
      <c r="LU154" s="41">
        <v>6.1738461538461534E-2</v>
      </c>
      <c r="LV154" s="41">
        <v>0.67327871794871808</v>
      </c>
      <c r="LW154" s="41">
        <v>0.64506257692307711</v>
      </c>
      <c r="LX154" s="41">
        <v>0.76818361538461555</v>
      </c>
      <c r="LY154" s="41">
        <v>0.74703032051282059</v>
      </c>
      <c r="LZ154" s="41">
        <v>0.35811647435897459</v>
      </c>
      <c r="MA154" s="41">
        <v>0.5190203717948717</v>
      </c>
      <c r="MB154" s="41">
        <v>0.41568887179487174</v>
      </c>
      <c r="MC154" s="41">
        <v>0.74350256410256421</v>
      </c>
      <c r="MD154" s="41">
        <v>0.72024903846153843</v>
      </c>
      <c r="ME154" s="41">
        <v>2.0220512820512813E-2</v>
      </c>
      <c r="MF154" s="41">
        <v>4.1710667307692315</v>
      </c>
      <c r="MG154" s="41">
        <v>3.6766593846153839</v>
      </c>
      <c r="MH154" s="41">
        <v>0.54085837179487173</v>
      </c>
      <c r="MI154" s="41">
        <v>0.61768258974358992</v>
      </c>
      <c r="MJ154" s="41">
        <v>0.67512452564102587</v>
      </c>
      <c r="MK154" s="41">
        <v>0.7293130384615385</v>
      </c>
      <c r="ML154" s="41">
        <v>21.286538461538473</v>
      </c>
      <c r="MM154" s="41">
        <v>19.468333333333334</v>
      </c>
      <c r="MN154" s="41">
        <v>19.698461538461551</v>
      </c>
      <c r="MO154" s="41">
        <v>19.542820512820516</v>
      </c>
      <c r="MP154" s="41">
        <f t="shared" si="161"/>
        <v>-1.5880769230769225</v>
      </c>
      <c r="MQ154" s="41">
        <v>65.512692307692333</v>
      </c>
      <c r="MR154" s="41">
        <f t="shared" si="162"/>
        <v>166.40223846153853</v>
      </c>
      <c r="MS154" s="41">
        <v>150</v>
      </c>
      <c r="MT154" s="41">
        <f t="shared" si="163"/>
        <v>-16.402238461538531</v>
      </c>
      <c r="MU154" s="41">
        <v>0.36786562499999997</v>
      </c>
      <c r="MV154" s="41">
        <v>0.14716562499999999</v>
      </c>
      <c r="MW154" s="41">
        <v>4.5990625000000007E-2</v>
      </c>
      <c r="MX154" s="41">
        <v>0.32755937499999999</v>
      </c>
      <c r="MY154" s="41">
        <v>6.5762500000000002E-2</v>
      </c>
      <c r="MZ154" s="41">
        <v>4.9899999999999993E-2</v>
      </c>
      <c r="NA154" s="41">
        <v>0.69681184374999994</v>
      </c>
      <c r="NB154" s="41">
        <v>0.66593403125000006</v>
      </c>
      <c r="NC154" s="41">
        <v>0.77802815624999988</v>
      </c>
      <c r="ND154" s="41">
        <v>0.75411696875000001</v>
      </c>
      <c r="NE154" s="41">
        <v>0.38297978125000004</v>
      </c>
      <c r="NF154" s="41">
        <v>0.52459809374999988</v>
      </c>
      <c r="NG154" s="41">
        <v>0.42860278125000001</v>
      </c>
      <c r="NH154" s="41">
        <v>0.76109715625000007</v>
      </c>
      <c r="NI154" s="41">
        <v>0.73578484375000008</v>
      </c>
      <c r="NJ154" s="41">
        <v>1.5862500000000002E-2</v>
      </c>
      <c r="NK154" s="41">
        <v>4.6595960312499995</v>
      </c>
      <c r="NL154" s="41">
        <v>4.0336350312500002</v>
      </c>
      <c r="NM154" s="41">
        <v>0.55082431250000008</v>
      </c>
      <c r="NN154" s="41">
        <v>0.6155903437500001</v>
      </c>
      <c r="NO154" s="41">
        <v>0.68505909374999985</v>
      </c>
      <c r="NP154" s="41">
        <v>0.73038515625000011</v>
      </c>
      <c r="NQ154" s="41">
        <v>22.920625000000001</v>
      </c>
      <c r="NR154" s="41">
        <v>20.729374999999997</v>
      </c>
      <c r="NS154" s="41">
        <v>21.375625000000003</v>
      </c>
      <c r="NT154" s="41">
        <v>22.279375000000002</v>
      </c>
      <c r="NU154" s="41">
        <f t="shared" si="164"/>
        <v>-1.5449999999999982</v>
      </c>
      <c r="NV154" s="41">
        <v>75.960625000000007</v>
      </c>
      <c r="NW154" s="41">
        <f t="shared" si="165"/>
        <v>192.93998750000003</v>
      </c>
      <c r="NX154" s="41">
        <v>174</v>
      </c>
      <c r="NY154" s="41">
        <f t="shared" si="166"/>
        <v>-18.939987500000029</v>
      </c>
      <c r="NZ154" s="41">
        <v>0.32798823529411758</v>
      </c>
      <c r="OA154" s="41">
        <v>0.13600588235294114</v>
      </c>
      <c r="OB154" s="41">
        <v>4.356470588235295E-2</v>
      </c>
      <c r="OC154" s="41">
        <v>0.29235588235294124</v>
      </c>
      <c r="OD154" s="41">
        <v>6.1923529411764704E-2</v>
      </c>
      <c r="OE154" s="41">
        <v>4.8211764705882357E-2</v>
      </c>
      <c r="OF154" s="41">
        <v>0.68134952941176474</v>
      </c>
      <c r="OG154" s="41">
        <v>0.65009097058823517</v>
      </c>
      <c r="OH154" s="41">
        <v>0.76517682352941174</v>
      </c>
      <c r="OI154" s="41">
        <v>0.740635088235294</v>
      </c>
      <c r="OJ154" s="41">
        <v>0.37471164705882354</v>
      </c>
      <c r="OK154" s="41">
        <v>0.51554235294117634</v>
      </c>
      <c r="OL154" s="41">
        <v>0.41279738235294122</v>
      </c>
      <c r="OM154" s="41">
        <v>0.74357408823529425</v>
      </c>
      <c r="ON154" s="41">
        <v>0.71696899999999997</v>
      </c>
      <c r="OO154" s="41">
        <v>1.3711764705882354E-2</v>
      </c>
      <c r="OP154" s="41">
        <v>4.3395859999999997</v>
      </c>
      <c r="OQ154" s="41">
        <v>3.7516235882352946</v>
      </c>
      <c r="OR154" s="41">
        <v>0.53933894117647063</v>
      </c>
      <c r="OS154" s="41">
        <v>0.60546685294117641</v>
      </c>
      <c r="OT154" s="41">
        <v>0.67322888235294098</v>
      </c>
      <c r="OU154" s="41">
        <v>0.72019776470588237</v>
      </c>
      <c r="OV154" s="41">
        <v>15.166176470588235</v>
      </c>
      <c r="OW154" s="41">
        <v>15.088235294117647</v>
      </c>
      <c r="OX154" s="41">
        <v>15.36941176470588</v>
      </c>
      <c r="OY154" s="41">
        <v>15.636470588235291</v>
      </c>
      <c r="OZ154" s="41">
        <f t="shared" si="167"/>
        <v>0.20323529411764518</v>
      </c>
      <c r="PA154" s="41">
        <v>46.375588235294124</v>
      </c>
      <c r="PB154" s="41">
        <f t="shared" si="168"/>
        <v>117.79399411764707</v>
      </c>
      <c r="PC154" s="41">
        <v>184</v>
      </c>
      <c r="PD154" s="41">
        <f t="shared" si="169"/>
        <v>66.206005882352926</v>
      </c>
      <c r="PE154" s="41">
        <v>0.33911014492753627</v>
      </c>
      <c r="PF154" s="41">
        <v>0.12575797101449274</v>
      </c>
      <c r="PG154" s="41">
        <v>7.6236231884057981E-2</v>
      </c>
      <c r="PH154" s="41">
        <v>0.29824927536231888</v>
      </c>
      <c r="PI154" s="41">
        <v>8.0857971014492769E-2</v>
      </c>
      <c r="PJ154" s="41">
        <v>6.3785507246376827E-2</v>
      </c>
      <c r="PK154" s="41">
        <v>0.61423124637681148</v>
      </c>
      <c r="PL154" s="41">
        <v>0.57201533333333343</v>
      </c>
      <c r="PM154" s="41">
        <v>0.63314449275362317</v>
      </c>
      <c r="PN154" s="41">
        <v>0.59250050724637693</v>
      </c>
      <c r="PO154" s="41">
        <v>0.21868411594202894</v>
      </c>
      <c r="PP154" s="41">
        <v>0.24943224637681155</v>
      </c>
      <c r="PQ154" s="41">
        <v>0.45841962318840573</v>
      </c>
      <c r="PR154" s="41">
        <v>0.68291042028985494</v>
      </c>
      <c r="PS154" s="41">
        <v>0.64676692753623188</v>
      </c>
      <c r="PT154" s="41">
        <v>1.7072463768115945E-2</v>
      </c>
      <c r="PU154" s="41">
        <v>3.2516922463768116</v>
      </c>
      <c r="PV154" s="41">
        <v>2.7463913913043476</v>
      </c>
      <c r="PW154" s="41">
        <v>0.72808269565217387</v>
      </c>
      <c r="PX154" s="41">
        <v>0.74784234782608683</v>
      </c>
      <c r="PY154" s="41">
        <v>0.81342186956521723</v>
      </c>
      <c r="PZ154" s="41">
        <v>0.82696181159420279</v>
      </c>
      <c r="QA154" s="41">
        <v>24.403623188405792</v>
      </c>
      <c r="QB154" s="41">
        <v>26.426086956521733</v>
      </c>
      <c r="QC154" s="41">
        <v>26.615942028985518</v>
      </c>
      <c r="QD154" s="41">
        <v>25.920289855072451</v>
      </c>
      <c r="QE154" s="41">
        <f t="shared" si="170"/>
        <v>2.2123188405797265</v>
      </c>
      <c r="QF154" s="41">
        <v>68.833478260869512</v>
      </c>
      <c r="QG154" s="41">
        <f t="shared" si="171"/>
        <v>174.83703478260855</v>
      </c>
      <c r="QH154" s="41">
        <v>185</v>
      </c>
      <c r="QI154" s="41">
        <f t="shared" si="172"/>
        <v>10.162965217391445</v>
      </c>
      <c r="QJ154" s="41">
        <v>0.27512058823529417</v>
      </c>
      <c r="QK154" s="41">
        <v>0.15976176470588233</v>
      </c>
      <c r="QL154" s="41">
        <v>9.3958823529411747E-2</v>
      </c>
      <c r="QM154" s="41">
        <v>0.19833529411764705</v>
      </c>
      <c r="QN154" s="41">
        <v>8.5911764705882368E-2</v>
      </c>
      <c r="QO154" s="41">
        <v>6.9364705882352939E-2</v>
      </c>
      <c r="QP154" s="41">
        <v>0.52259538235294123</v>
      </c>
      <c r="QQ154" s="41">
        <v>0.39519064705882351</v>
      </c>
      <c r="QR154" s="41">
        <v>0.49055952941176467</v>
      </c>
      <c r="QS154" s="41">
        <v>0.35761538235294121</v>
      </c>
      <c r="QT154" s="41">
        <v>0.30118708823529411</v>
      </c>
      <c r="QU154" s="41">
        <v>0.26182973529411768</v>
      </c>
      <c r="QV154" s="41">
        <v>0.26430547058823517</v>
      </c>
      <c r="QW154" s="41">
        <v>0.5959976764705881</v>
      </c>
      <c r="QX154" s="41">
        <v>0.48100811764705881</v>
      </c>
      <c r="QY154" s="41">
        <v>1.6547058823529408E-2</v>
      </c>
      <c r="QZ154" s="41">
        <v>2.2467971176470591</v>
      </c>
      <c r="RA154" s="41">
        <v>1.3369582058823526</v>
      </c>
      <c r="RB154" s="41">
        <v>0.53949197058823506</v>
      </c>
      <c r="RC154" s="41">
        <v>0.50321323529411754</v>
      </c>
      <c r="RD154" s="41">
        <v>0.63374220588235286</v>
      </c>
      <c r="RE154" s="41">
        <v>0.60481605882352962</v>
      </c>
      <c r="RF154" s="41">
        <v>24.763823529411766</v>
      </c>
      <c r="RG154" s="41">
        <v>28.175294117647063</v>
      </c>
      <c r="RH154" s="41">
        <v>28.686470588235299</v>
      </c>
      <c r="RI154" s="41">
        <v>27.484705882352937</v>
      </c>
      <c r="RJ154" s="41">
        <f t="shared" si="173"/>
        <v>3.9226470588235323</v>
      </c>
      <c r="RK154" s="41">
        <v>74.405588235294132</v>
      </c>
      <c r="RL154" s="41">
        <f t="shared" si="174"/>
        <v>188.99019411764709</v>
      </c>
      <c r="RM154" s="41">
        <v>197</v>
      </c>
      <c r="RN154" s="41">
        <f t="shared" si="175"/>
        <v>8.0098058823529072</v>
      </c>
      <c r="RO154" s="41">
        <v>0.24683043478260866</v>
      </c>
      <c r="RP154" s="41">
        <v>0.12458695652173911</v>
      </c>
      <c r="RQ154" s="41">
        <v>0.10265652173913041</v>
      </c>
      <c r="RR154" s="41">
        <v>0.17481739130434784</v>
      </c>
      <c r="RS154" s="41">
        <v>9.4073913043478258E-2</v>
      </c>
      <c r="RT154" s="41">
        <v>6.7965217391304344E-2</v>
      </c>
      <c r="RU154" s="41">
        <v>0.44680252173913043</v>
      </c>
      <c r="RV154" s="41">
        <v>0.29973708695652174</v>
      </c>
      <c r="RW154" s="41">
        <v>0.41163499999999997</v>
      </c>
      <c r="RX154" s="41">
        <v>0.26020678260869562</v>
      </c>
      <c r="RY154" s="41">
        <v>0.13908256521739132</v>
      </c>
      <c r="RZ154" s="41">
        <v>9.7215521739130437E-2</v>
      </c>
      <c r="SA154" s="41">
        <v>0.32845291304347823</v>
      </c>
      <c r="SB154" s="41">
        <v>0.56703526086956513</v>
      </c>
      <c r="SC154" s="41">
        <v>0.4397789565217391</v>
      </c>
      <c r="SD154" s="41">
        <v>2.610869565217391E-2</v>
      </c>
      <c r="SE154" s="41">
        <v>1.6375145652173912</v>
      </c>
      <c r="SF154" s="41">
        <v>0.86823908695652185</v>
      </c>
      <c r="SG154" s="41">
        <v>0.80496926086956533</v>
      </c>
      <c r="SH154" s="41">
        <v>0.73534495652173926</v>
      </c>
      <c r="SI154" s="41">
        <v>0.85272865217391292</v>
      </c>
      <c r="SJ154" s="41">
        <v>0.79964095652173917</v>
      </c>
      <c r="SK154" s="41">
        <v>27.68000000000001</v>
      </c>
      <c r="SL154" s="41">
        <v>31.375217391304343</v>
      </c>
      <c r="SM154" s="41">
        <v>31.524347826086956</v>
      </c>
      <c r="SN154" s="41">
        <v>31.782173913043483</v>
      </c>
      <c r="SO154" s="41">
        <f t="shared" si="176"/>
        <v>3.8443478260869455</v>
      </c>
      <c r="SP154" s="42">
        <v>67.66</v>
      </c>
      <c r="SQ154" s="42">
        <f t="shared" si="177"/>
        <v>171.85640000000001</v>
      </c>
      <c r="SR154" s="42">
        <v>202.5</v>
      </c>
      <c r="SS154" s="42">
        <f t="shared" si="178"/>
        <v>30.643599999999992</v>
      </c>
      <c r="ST154" s="41">
        <v>0.21788709677419352</v>
      </c>
      <c r="SU154" s="41">
        <v>0.12786774193548392</v>
      </c>
      <c r="SV154" s="41">
        <v>0.1331258064516129</v>
      </c>
      <c r="SW154" s="41">
        <v>0.16065806451612905</v>
      </c>
      <c r="SX154" s="41">
        <v>0.10526129032258068</v>
      </c>
      <c r="SY154" s="41">
        <v>7.2535483870967726E-2</v>
      </c>
      <c r="SZ154" s="41">
        <v>0.34748587096774197</v>
      </c>
      <c r="TA154" s="41">
        <v>0.20825822580645159</v>
      </c>
      <c r="TB154" s="41">
        <v>0.24054483870967738</v>
      </c>
      <c r="TC154" s="41">
        <v>9.3820290322580643E-2</v>
      </c>
      <c r="TD154" s="41">
        <v>9.5852419354838708E-2</v>
      </c>
      <c r="TE154" s="41">
        <v>-2.0962870967741937E-2</v>
      </c>
      <c r="TF154" s="41">
        <v>0.26004651612903229</v>
      </c>
      <c r="TG154" s="41">
        <v>0.49942977419354839</v>
      </c>
      <c r="TH154" s="41">
        <v>0.37782483870967742</v>
      </c>
      <c r="TI154" s="41">
        <v>3.2725806451612903E-2</v>
      </c>
      <c r="TJ154" s="41">
        <v>1.0742737419354842</v>
      </c>
      <c r="TK154" s="41">
        <v>0.52963203225806454</v>
      </c>
      <c r="TL154" s="41">
        <v>1.0954797741935483</v>
      </c>
      <c r="TM154" s="41">
        <v>0.74686890322580635</v>
      </c>
      <c r="TN154" s="41">
        <v>1.0727514516129031</v>
      </c>
      <c r="TO154" s="41">
        <v>0.79603429032258055</v>
      </c>
      <c r="TP154" s="41">
        <v>31.605483870967742</v>
      </c>
      <c r="TQ154" s="41">
        <v>37.466451612903228</v>
      </c>
      <c r="TR154" s="41">
        <v>38.328387096774193</v>
      </c>
      <c r="TS154" s="41">
        <v>37.033225806451611</v>
      </c>
      <c r="TT154" s="41">
        <f t="shared" si="127"/>
        <v>6.7229032258064514</v>
      </c>
      <c r="TU154" s="41">
        <v>75.969999999999985</v>
      </c>
      <c r="TV154" s="41">
        <f t="shared" si="128"/>
        <v>192.96379999999996</v>
      </c>
      <c r="TW154" s="41">
        <v>207</v>
      </c>
      <c r="TX154" s="41">
        <f t="shared" si="129"/>
        <v>14.036200000000036</v>
      </c>
      <c r="TY154" s="41">
        <v>0.21190000000000001</v>
      </c>
      <c r="TZ154" s="41">
        <v>0.13059090909090909</v>
      </c>
      <c r="UA154" s="41">
        <v>0.13646818181818182</v>
      </c>
      <c r="UB154" s="41">
        <v>0.15519545454545455</v>
      </c>
      <c r="UC154" s="41">
        <v>0.11048181818181821</v>
      </c>
      <c r="UD154" s="41">
        <v>7.2054545454545468E-2</v>
      </c>
      <c r="UE154" s="41">
        <v>0.31379354545454546</v>
      </c>
      <c r="UF154" s="41">
        <v>0.1682984090909091</v>
      </c>
      <c r="UG154" s="41">
        <v>0.21559445454545453</v>
      </c>
      <c r="UH154" s="41">
        <v>6.4160727272727286E-2</v>
      </c>
      <c r="UI154" s="41">
        <v>8.2795045454545441E-2</v>
      </c>
      <c r="UJ154" s="41">
        <v>-2.2560909090909086E-2</v>
      </c>
      <c r="UK154" s="41">
        <v>0.23700113636363634</v>
      </c>
      <c r="UL154" s="41">
        <v>0.49185890909090907</v>
      </c>
      <c r="UM154" s="41">
        <v>0.36597763636363639</v>
      </c>
      <c r="UN154" s="41">
        <v>3.8427272727272727E-2</v>
      </c>
      <c r="UO154" s="41">
        <v>0.91801295454545473</v>
      </c>
      <c r="UP154" s="41">
        <v>0.40580631818181812</v>
      </c>
      <c r="UQ154" s="41">
        <v>1.1159645909090907</v>
      </c>
      <c r="UR154" s="41">
        <v>0.75644536363636372</v>
      </c>
      <c r="US154" s="41">
        <v>1.0925365454545455</v>
      </c>
      <c r="UT154" s="41">
        <v>0.80121822727272729</v>
      </c>
      <c r="UU154" s="41">
        <v>31.62681818181818</v>
      </c>
      <c r="UV154" s="41">
        <v>35.230454545454549</v>
      </c>
      <c r="UW154" s="41">
        <v>34.757727272727273</v>
      </c>
      <c r="UX154" s="41">
        <v>34.149090909090901</v>
      </c>
      <c r="UY154" s="41">
        <f t="shared" si="179"/>
        <v>3.1309090909090926</v>
      </c>
      <c r="UZ154" s="42">
        <v>75.98</v>
      </c>
      <c r="VA154" s="42">
        <f t="shared" si="180"/>
        <v>192.98920000000001</v>
      </c>
      <c r="VB154" s="42">
        <v>206</v>
      </c>
      <c r="VC154" s="42">
        <f t="shared" si="181"/>
        <v>13.010799999999989</v>
      </c>
      <c r="VD154" s="41">
        <f t="shared" si="134"/>
        <v>24.564399765268693</v>
      </c>
      <c r="VE154" s="41">
        <f t="shared" si="135"/>
        <v>24.954566977799626</v>
      </c>
      <c r="VF154" s="41">
        <f t="shared" si="183"/>
        <v>6.8569283714236731</v>
      </c>
    </row>
    <row r="155" spans="1:578" x14ac:dyDescent="0.25">
      <c r="A155" s="4">
        <v>3</v>
      </c>
      <c r="B155" s="4">
        <v>16</v>
      </c>
      <c r="C155" s="28">
        <v>1604</v>
      </c>
      <c r="D155" s="42">
        <v>-9999</v>
      </c>
      <c r="E155" s="4">
        <v>32</v>
      </c>
      <c r="F155" s="4">
        <v>4</v>
      </c>
      <c r="G155" s="4">
        <v>48.8</v>
      </c>
      <c r="H155" s="40">
        <v>260.89999999999998</v>
      </c>
      <c r="I155" s="40">
        <f t="shared" si="136"/>
        <v>309.7</v>
      </c>
      <c r="J155" s="41">
        <f t="shared" si="137"/>
        <v>0.64053774560496379</v>
      </c>
      <c r="K155" s="4" t="s">
        <v>11</v>
      </c>
      <c r="L155" s="42">
        <v>300</v>
      </c>
      <c r="M155" s="42">
        <f t="shared" si="131"/>
        <v>336.00000000000006</v>
      </c>
      <c r="N155" s="42">
        <v>-9999</v>
      </c>
      <c r="O155" s="42">
        <v>-9999</v>
      </c>
      <c r="P155" s="42">
        <v>-9999</v>
      </c>
      <c r="Q155" s="42">
        <v>-9999</v>
      </c>
      <c r="R155" s="42">
        <v>-9999</v>
      </c>
      <c r="S155" s="42">
        <v>-9999</v>
      </c>
      <c r="T155" s="42">
        <v>-9999</v>
      </c>
      <c r="U155" s="42">
        <v>-9999</v>
      </c>
      <c r="V155" s="42">
        <v>-9999</v>
      </c>
      <c r="W155" s="42">
        <v>-9999</v>
      </c>
      <c r="X155" s="42">
        <v>-9999</v>
      </c>
      <c r="Y155" s="42">
        <v>-9999</v>
      </c>
      <c r="Z155" s="42">
        <v>-9999</v>
      </c>
      <c r="AA155" s="42">
        <v>-9999</v>
      </c>
      <c r="AB155" s="42">
        <v>-9999</v>
      </c>
      <c r="AC155" s="42">
        <v>-9999</v>
      </c>
      <c r="AD155" s="42">
        <v>-9999</v>
      </c>
      <c r="AE155" s="42">
        <v>-9999</v>
      </c>
      <c r="AF155" s="57">
        <v>-9999</v>
      </c>
      <c r="AG155" s="42">
        <v>-9999</v>
      </c>
      <c r="AH155" s="42">
        <v>-9999</v>
      </c>
      <c r="AI155" s="42">
        <v>-9999</v>
      </c>
      <c r="AJ155" s="42">
        <v>-9999</v>
      </c>
      <c r="AK155" s="42">
        <v>-9999</v>
      </c>
      <c r="AL155" s="42">
        <v>-9999</v>
      </c>
      <c r="AM155" s="42">
        <v>-9999</v>
      </c>
      <c r="AN155" s="42">
        <v>-9999</v>
      </c>
      <c r="AO155" s="42">
        <v>-9999</v>
      </c>
      <c r="AP155" s="42">
        <v>-9999</v>
      </c>
      <c r="AQ155" s="42">
        <v>-9999</v>
      </c>
      <c r="AR155" s="42">
        <v>-9999</v>
      </c>
      <c r="AS155" s="42">
        <v>-9999</v>
      </c>
      <c r="AT155" s="42">
        <v>-9999</v>
      </c>
      <c r="AU155" s="42">
        <v>-9999</v>
      </c>
      <c r="AV155" s="42">
        <v>-9999</v>
      </c>
      <c r="AW155" s="42">
        <v>-9999</v>
      </c>
      <c r="AX155" s="42">
        <v>-9999</v>
      </c>
      <c r="AY155" s="42">
        <v>-9999</v>
      </c>
      <c r="AZ155" s="41">
        <v>5.4702638247130713</v>
      </c>
      <c r="BA155" s="41">
        <v>3.0360531309297909</v>
      </c>
      <c r="BB155" s="41">
        <v>1.9697572622363708</v>
      </c>
      <c r="BC155" s="41">
        <v>0.68332585166342463</v>
      </c>
      <c r="BD155" s="41">
        <v>0.644387831560018</v>
      </c>
      <c r="BE155" s="41">
        <v>0.53683268714583954</v>
      </c>
      <c r="BF155" s="41">
        <v>0.54088924176260411</v>
      </c>
      <c r="BG155" s="41">
        <f>(2*AZ155)+(2*BA155)+(4*BB155)</f>
        <v>24.891662960231209</v>
      </c>
      <c r="BH155" s="41">
        <f>BG155+(4*BC155)</f>
        <v>27.624966366884905</v>
      </c>
      <c r="BI155" s="41">
        <f>(BH155+(BD155*4))</f>
        <v>30.202517693124978</v>
      </c>
      <c r="BJ155" s="41">
        <f>(BD155*4)</f>
        <v>2.577551326240072</v>
      </c>
      <c r="BK155" s="41">
        <f>(BE155*4)</f>
        <v>2.1473307485833582</v>
      </c>
      <c r="BL155" s="41">
        <f>(BF155*4)</f>
        <v>2.1635569670504164</v>
      </c>
      <c r="BM155" s="41">
        <f>SUM(BJ155:BL155)</f>
        <v>6.8884390418738466</v>
      </c>
      <c r="BN155" s="41">
        <v>8.1532270084960494</v>
      </c>
      <c r="BO155" s="41">
        <v>5.1033656246879051</v>
      </c>
      <c r="BP155" s="41">
        <v>2.4771189812972541</v>
      </c>
      <c r="BQ155" s="41">
        <v>2.1048431343209137</v>
      </c>
      <c r="BR155" s="41">
        <v>2.5575703082072034</v>
      </c>
      <c r="BS155" s="41">
        <v>2.3710110348941247</v>
      </c>
      <c r="BT155" s="41">
        <v>2.634974196109567</v>
      </c>
      <c r="BU155" s="41">
        <f>(2*BN155)+(2*BO155)+(4*BP155)</f>
        <v>36.421661191556922</v>
      </c>
      <c r="BV155" s="41">
        <f>BU155+(4*BQ155)</f>
        <v>44.841033728840578</v>
      </c>
      <c r="BW155" s="41">
        <f>(BV155+(BR155*4))</f>
        <v>55.071314961669394</v>
      </c>
      <c r="BX155" s="41">
        <f>(BR155*4)</f>
        <v>10.230281232828814</v>
      </c>
      <c r="BY155" s="41">
        <f>(BS155*4)</f>
        <v>9.4840441395764987</v>
      </c>
      <c r="BZ155" s="41">
        <f>(BT155*4)</f>
        <v>10.539896784438268</v>
      </c>
      <c r="CA155" s="42">
        <v>-9999</v>
      </c>
      <c r="CB155" s="42">
        <v>-9999</v>
      </c>
      <c r="CC155" s="42">
        <v>-9999</v>
      </c>
      <c r="CD155" s="63">
        <v>-9999</v>
      </c>
      <c r="CE155" s="60">
        <v>-9999</v>
      </c>
      <c r="CF155" s="42">
        <v>-9999</v>
      </c>
      <c r="CG155" s="42">
        <v>-9999</v>
      </c>
      <c r="CH155" s="61">
        <v>-9999</v>
      </c>
      <c r="CI155" s="60">
        <v>-9999</v>
      </c>
      <c r="CJ155" s="42">
        <v>-9999</v>
      </c>
      <c r="CK155" s="42">
        <v>-9999</v>
      </c>
      <c r="CL155" s="62">
        <v>-9999</v>
      </c>
      <c r="CM155" s="60">
        <v>-9999</v>
      </c>
      <c r="CN155" s="42">
        <v>-9999</v>
      </c>
      <c r="CO155" s="42">
        <v>-9999</v>
      </c>
      <c r="CP155" s="62">
        <v>-9999</v>
      </c>
      <c r="CQ155" s="60">
        <v>-9999</v>
      </c>
      <c r="CR155" s="42">
        <v>-9999</v>
      </c>
      <c r="CS155" s="42">
        <v>-9999</v>
      </c>
      <c r="CT155" s="8">
        <v>1094.82</v>
      </c>
      <c r="CU155" s="8">
        <v>4.1490976555911638</v>
      </c>
      <c r="CV155" s="8">
        <v>4.8606074999999995</v>
      </c>
      <c r="CW155" s="8">
        <v>2252.4344950708319</v>
      </c>
      <c r="CX155" s="25">
        <f t="shared" si="182"/>
        <v>2252.4344950708319</v>
      </c>
      <c r="CY155" s="25">
        <f t="shared" si="138"/>
        <v>2380.0434782608695</v>
      </c>
      <c r="CZ155" s="60">
        <v>-9999</v>
      </c>
      <c r="DA155" s="43">
        <v>3.31</v>
      </c>
      <c r="DB155" s="41">
        <f t="shared" si="139"/>
        <v>74.555581786844527</v>
      </c>
      <c r="DC155" s="41">
        <v>55.9</v>
      </c>
      <c r="DD155" s="41">
        <v>1098</v>
      </c>
      <c r="DE155" s="41">
        <f t="shared" si="133"/>
        <v>50.910746812386158</v>
      </c>
      <c r="DF155" s="41">
        <v>0</v>
      </c>
      <c r="DG155" s="41">
        <v>0.79934897959183693</v>
      </c>
      <c r="DH155" s="41">
        <v>0.58748979591836736</v>
      </c>
      <c r="DI155" s="41">
        <v>0.49981020408163251</v>
      </c>
      <c r="DJ155" s="41">
        <v>0.76399591836734704</v>
      </c>
      <c r="DK155" s="41">
        <v>0.504973469387755</v>
      </c>
      <c r="DL155" s="41">
        <v>0.31775306122448987</v>
      </c>
      <c r="DM155" s="41">
        <v>0.22571732653061227</v>
      </c>
      <c r="DN155" s="41">
        <v>0.20419044897959182</v>
      </c>
      <c r="DO155" s="41">
        <v>0.2305357551020408</v>
      </c>
      <c r="DP155" s="41">
        <v>0.20907028571428568</v>
      </c>
      <c r="DQ155" s="41">
        <v>7.545151020408164E-2</v>
      </c>
      <c r="DR155" s="41">
        <v>8.0563877551020402E-2</v>
      </c>
      <c r="DS155" s="41">
        <v>0.1528329795918367</v>
      </c>
      <c r="DT155" s="41">
        <v>0.4310630612244899</v>
      </c>
      <c r="DU155" s="41">
        <v>0.41252053061224486</v>
      </c>
      <c r="DV155" s="41">
        <v>0.18722040816326527</v>
      </c>
      <c r="DW155" s="41">
        <v>0.58338232653061217</v>
      </c>
      <c r="DX155" s="41">
        <v>0.51360026530612246</v>
      </c>
      <c r="DY155" s="41">
        <v>0.66206661224489793</v>
      </c>
      <c r="DZ155" s="41">
        <v>0.67695493877551016</v>
      </c>
      <c r="EA155" s="41">
        <v>0.70647732653061235</v>
      </c>
      <c r="EB155" s="41">
        <v>0.71902273469387756</v>
      </c>
      <c r="EC155" s="41">
        <v>20.171020408163283</v>
      </c>
      <c r="ED155" s="41">
        <v>24.052857142857142</v>
      </c>
      <c r="EE155" s="41">
        <v>24.456122448979588</v>
      </c>
      <c r="EF155" s="41">
        <v>25.228367346938789</v>
      </c>
      <c r="EG155" s="41">
        <f t="shared" si="140"/>
        <v>4.2851020408163052</v>
      </c>
      <c r="EH155" s="41">
        <v>37.296530612244894</v>
      </c>
      <c r="EI155" s="42">
        <f t="shared" si="141"/>
        <v>94.733187755102037</v>
      </c>
      <c r="EJ155" s="4">
        <v>105</v>
      </c>
      <c r="EK155" s="40">
        <f t="shared" si="142"/>
        <v>10.266812244897963</v>
      </c>
      <c r="EL155" s="41">
        <v>0.74100961538461518</v>
      </c>
      <c r="EM155" s="41">
        <v>0.53178461538461541</v>
      </c>
      <c r="EN155" s="41">
        <v>0.43750769230769221</v>
      </c>
      <c r="EO155" s="41">
        <v>0.70783653846153816</v>
      </c>
      <c r="EP155" s="41">
        <v>0.44900961538461553</v>
      </c>
      <c r="EQ155" s="41">
        <v>0.2809961538461539</v>
      </c>
      <c r="ER155" s="41">
        <v>0.24542338461538477</v>
      </c>
      <c r="ES155" s="41">
        <v>0.22379792307692309</v>
      </c>
      <c r="ET155" s="41">
        <v>0.25754630769230769</v>
      </c>
      <c r="EU155" s="41">
        <v>0.23604807692307689</v>
      </c>
      <c r="EV155" s="41">
        <v>8.4271153846153857E-2</v>
      </c>
      <c r="EW155" s="41">
        <v>9.7155903846153857E-2</v>
      </c>
      <c r="EX155" s="41">
        <v>0.16453371153846155</v>
      </c>
      <c r="EY155" s="41">
        <v>0.45019309615384623</v>
      </c>
      <c r="EZ155" s="41">
        <v>0.43174015384615394</v>
      </c>
      <c r="FA155" s="41">
        <v>0.16801346153846156</v>
      </c>
      <c r="FB155" s="41">
        <v>0.6511418461538464</v>
      </c>
      <c r="FC155" s="41">
        <v>0.57720788461538453</v>
      </c>
      <c r="FD155" s="41">
        <v>0.63848886538461547</v>
      </c>
      <c r="FE155" s="41">
        <v>0.67074438461538466</v>
      </c>
      <c r="FF155" s="41">
        <v>0.68920198076923067</v>
      </c>
      <c r="FG155" s="41">
        <v>0.71666196153846151</v>
      </c>
      <c r="FH155" s="41">
        <v>21.028461538461517</v>
      </c>
      <c r="FI155" s="41">
        <v>22.345000000000002</v>
      </c>
      <c r="FJ155" s="41">
        <v>23.080961538461533</v>
      </c>
      <c r="FK155" s="41">
        <v>23.80019230769231</v>
      </c>
      <c r="FL155" s="41">
        <f t="shared" si="143"/>
        <v>2.0525000000000162</v>
      </c>
      <c r="FM155" s="41">
        <v>39.006730769230778</v>
      </c>
      <c r="FN155" s="40">
        <f t="shared" si="144"/>
        <v>99.077096153846171</v>
      </c>
      <c r="FO155" s="4">
        <v>105</v>
      </c>
      <c r="FP155" s="40">
        <f t="shared" si="145"/>
        <v>5.9229038461538295</v>
      </c>
      <c r="FQ155" s="41">
        <v>0.75574583333333356</v>
      </c>
      <c r="FR155" s="41">
        <v>0.53881458333333321</v>
      </c>
      <c r="FS155" s="41">
        <v>0.41685</v>
      </c>
      <c r="FT155" s="41">
        <v>0.72357916666666666</v>
      </c>
      <c r="FU155" s="41">
        <v>0.42597291666666665</v>
      </c>
      <c r="FV155" s="41">
        <v>0.28092500000000004</v>
      </c>
      <c r="FW155" s="41">
        <v>0.27927345833333334</v>
      </c>
      <c r="FX155" s="41">
        <v>0.2591906458333334</v>
      </c>
      <c r="FY155" s="41">
        <v>0.28899783333333334</v>
      </c>
      <c r="FZ155" s="41">
        <v>0.26903672916666665</v>
      </c>
      <c r="GA155" s="41">
        <v>0.1172479791666667</v>
      </c>
      <c r="GB155" s="41">
        <v>0.12770529166666664</v>
      </c>
      <c r="GC155" s="41">
        <v>0.1675702708333334</v>
      </c>
      <c r="GD155" s="41">
        <v>0.45797879166666661</v>
      </c>
      <c r="GE155" s="41">
        <v>0.44071625000000009</v>
      </c>
      <c r="GF155" s="41">
        <v>0.14504791666666664</v>
      </c>
      <c r="GG155" s="41">
        <v>0.77713804166666645</v>
      </c>
      <c r="GH155" s="41">
        <v>0.70170987500000004</v>
      </c>
      <c r="GI155" s="41">
        <v>0.5799862916666666</v>
      </c>
      <c r="GJ155" s="41">
        <v>0.59985300000000008</v>
      </c>
      <c r="GK155" s="41">
        <v>0.63992102083333324</v>
      </c>
      <c r="GL155" s="41">
        <v>0.65689514583333364</v>
      </c>
      <c r="GM155" s="41">
        <v>20.341666666666669</v>
      </c>
      <c r="GN155" s="41">
        <v>24.383958333333339</v>
      </c>
      <c r="GO155" s="41">
        <v>25.322291666666668</v>
      </c>
      <c r="GP155" s="41">
        <v>26.15958333333333</v>
      </c>
      <c r="GQ155" s="41">
        <f t="shared" si="146"/>
        <v>4.9806249999999999</v>
      </c>
      <c r="GR155" s="40">
        <v>38.945000000000007</v>
      </c>
      <c r="GS155" s="40">
        <f t="shared" si="147"/>
        <v>98.920300000000026</v>
      </c>
      <c r="GT155" s="4">
        <v>104</v>
      </c>
      <c r="GU155" s="41">
        <f t="shared" si="148"/>
        <v>5.0796999999999741</v>
      </c>
      <c r="GV155" s="41">
        <v>0.78458235294117629</v>
      </c>
      <c r="GW155" s="41">
        <v>0.5383980392156863</v>
      </c>
      <c r="GX155" s="41">
        <v>0.37886862745098021</v>
      </c>
      <c r="GY155" s="41">
        <v>0.75059215686274494</v>
      </c>
      <c r="GZ155" s="41">
        <v>0.39928039215686273</v>
      </c>
      <c r="HA155" s="41">
        <v>0.26845882352941181</v>
      </c>
      <c r="HB155" s="41">
        <v>0.32578292156862743</v>
      </c>
      <c r="HC155" s="41">
        <v>0.305876431372549</v>
      </c>
      <c r="HD155" s="41">
        <v>0.34880727450980398</v>
      </c>
      <c r="HE155" s="41">
        <v>0.32925586274509794</v>
      </c>
      <c r="HF155" s="41">
        <v>0.14903301960784315</v>
      </c>
      <c r="HG155" s="41">
        <v>0.1744377843137255</v>
      </c>
      <c r="HH155" s="41">
        <v>0.18601209803921562</v>
      </c>
      <c r="HI155" s="41">
        <v>0.48997707843137245</v>
      </c>
      <c r="HJ155" s="41">
        <v>0.47298772549019596</v>
      </c>
      <c r="HK155" s="41">
        <v>0.13082156862745098</v>
      </c>
      <c r="HL155" s="41">
        <v>0.97258654901960795</v>
      </c>
      <c r="HM155" s="41">
        <v>0.88726807843137256</v>
      </c>
      <c r="HN155" s="41">
        <v>0.53467525490196077</v>
      </c>
      <c r="HO155" s="41">
        <v>0.57169360784313716</v>
      </c>
      <c r="HP155" s="41">
        <v>0.60742819607843135</v>
      </c>
      <c r="HQ155" s="41">
        <v>0.63865082352941194</v>
      </c>
      <c r="HR155" s="41">
        <v>14.645882352941182</v>
      </c>
      <c r="HS155" s="41">
        <v>18.675294117647052</v>
      </c>
      <c r="HT155" s="41">
        <v>19.472745098039219</v>
      </c>
      <c r="HU155" s="41">
        <v>20.026470588235298</v>
      </c>
      <c r="HV155" s="41">
        <f t="shared" si="149"/>
        <v>4.8268627450980368</v>
      </c>
      <c r="HW155" s="41">
        <v>38.472941176470599</v>
      </c>
      <c r="HX155" s="41">
        <f t="shared" si="150"/>
        <v>97.721270588235328</v>
      </c>
      <c r="HY155" s="4">
        <v>106</v>
      </c>
      <c r="HZ155" s="40">
        <f t="shared" si="151"/>
        <v>8.2787294117646724</v>
      </c>
      <c r="IA155" s="41">
        <v>0.7271735849056602</v>
      </c>
      <c r="IB155" s="41">
        <v>0.44235660377358482</v>
      </c>
      <c r="IC155" s="41">
        <v>0.27156981132075469</v>
      </c>
      <c r="ID155" s="41">
        <v>0.6760396226415093</v>
      </c>
      <c r="IE155" s="41">
        <v>0.30326603773584904</v>
      </c>
      <c r="IF155" s="41">
        <v>0.20319622641509422</v>
      </c>
      <c r="IG155" s="41">
        <v>0.41218384905660371</v>
      </c>
      <c r="IH155" s="41">
        <v>0.38147626415094338</v>
      </c>
      <c r="II155" s="41">
        <v>0.4565949056603773</v>
      </c>
      <c r="IJ155" s="41">
        <v>0.4273462830188679</v>
      </c>
      <c r="IK155" s="41">
        <v>0.18808266037735846</v>
      </c>
      <c r="IL155" s="41">
        <v>0.24064179245283018</v>
      </c>
      <c r="IM155" s="41">
        <v>0.24346666037735845</v>
      </c>
      <c r="IN155" s="41">
        <v>0.56309560377358492</v>
      </c>
      <c r="IO155" s="41">
        <v>0.53771888679245261</v>
      </c>
      <c r="IP155" s="41">
        <v>0.10006981132075468</v>
      </c>
      <c r="IQ155" s="41">
        <v>1.4186726037735848</v>
      </c>
      <c r="IR155" s="41">
        <v>1.2494533018867924</v>
      </c>
      <c r="IS155" s="41">
        <v>0.53447045283018857</v>
      </c>
      <c r="IT155" s="41">
        <v>0.59307067924528323</v>
      </c>
      <c r="IU155" s="41">
        <v>0.62540428301886786</v>
      </c>
      <c r="IV155" s="41">
        <v>0.67242747169811312</v>
      </c>
      <c r="IW155" s="41">
        <v>19.670377358490562</v>
      </c>
      <c r="IX155" s="41">
        <v>21.132264150943399</v>
      </c>
      <c r="IY155" s="41">
        <v>21.50698113207547</v>
      </c>
      <c r="IZ155" s="41">
        <v>21.798867924528299</v>
      </c>
      <c r="JA155" s="41">
        <f t="shared" si="152"/>
        <v>1.8366037735849083</v>
      </c>
      <c r="JB155" s="41">
        <v>41.3311320754717</v>
      </c>
      <c r="JC155" s="41">
        <f t="shared" si="153"/>
        <v>104.98107547169812</v>
      </c>
      <c r="JD155" s="41">
        <v>112</v>
      </c>
      <c r="JE155" s="41">
        <f t="shared" si="154"/>
        <v>7.0189245283018806</v>
      </c>
      <c r="JF155" s="41">
        <v>0.68163684210526299</v>
      </c>
      <c r="JG155" s="41">
        <v>0.37247105263157887</v>
      </c>
      <c r="JH155" s="41">
        <v>0.20337631578947374</v>
      </c>
      <c r="JI155" s="41">
        <v>0.62232631578947373</v>
      </c>
      <c r="JJ155" s="41">
        <v>0.23020526315789472</v>
      </c>
      <c r="JK155" s="41">
        <v>0.16477105263157901</v>
      </c>
      <c r="JL155" s="41">
        <v>0.49563197368421064</v>
      </c>
      <c r="JM155" s="41">
        <v>0.46071255263157884</v>
      </c>
      <c r="JN155" s="41">
        <v>0.54059618421052613</v>
      </c>
      <c r="JO155" s="41">
        <v>0.50772968421052622</v>
      </c>
      <c r="JP155" s="41">
        <v>0.23784381578947364</v>
      </c>
      <c r="JQ155" s="41">
        <v>0.29536805263157889</v>
      </c>
      <c r="JR155" s="41">
        <v>0.29304657894736846</v>
      </c>
      <c r="JS155" s="41">
        <v>0.61034865789473691</v>
      </c>
      <c r="JT155" s="41">
        <v>0.58107418421052637</v>
      </c>
      <c r="JU155" s="41">
        <v>6.5434210526315789E-2</v>
      </c>
      <c r="JV155" s="41">
        <v>1.9944068947368423</v>
      </c>
      <c r="JW155" s="41">
        <v>1.7327842105263158</v>
      </c>
      <c r="JX155" s="41">
        <v>0.54303771052631589</v>
      </c>
      <c r="JY155" s="41">
        <v>0.5935313684210527</v>
      </c>
      <c r="JZ155" s="41">
        <v>0.64628023684210534</v>
      </c>
      <c r="KA155" s="41">
        <v>0.68522857894736833</v>
      </c>
      <c r="KB155" s="41">
        <v>21.983157894736852</v>
      </c>
      <c r="KC155" s="41">
        <v>19.748157894736845</v>
      </c>
      <c r="KD155" s="41">
        <v>20.792368421052632</v>
      </c>
      <c r="KE155" s="41">
        <v>20.742368421052628</v>
      </c>
      <c r="KF155" s="41">
        <f t="shared" si="155"/>
        <v>-1.1907894736842195</v>
      </c>
      <c r="KG155" s="41">
        <v>43.213947368421053</v>
      </c>
      <c r="KH155" s="41">
        <f t="shared" si="156"/>
        <v>109.76342631578947</v>
      </c>
      <c r="KI155" s="41">
        <v>120</v>
      </c>
      <c r="KJ155" s="41">
        <f t="shared" si="157"/>
        <v>10.236573684210526</v>
      </c>
      <c r="KK155" s="41">
        <v>0.42537647058823536</v>
      </c>
      <c r="KL155" s="41">
        <v>0.20349117647058826</v>
      </c>
      <c r="KM155" s="41">
        <v>9.0747058823529403E-2</v>
      </c>
      <c r="KN155" s="41">
        <v>0.39022647058823534</v>
      </c>
      <c r="KO155" s="41">
        <v>0.11257647058823532</v>
      </c>
      <c r="KP155" s="41">
        <v>8.2891176470588246E-2</v>
      </c>
      <c r="KQ155" s="41">
        <v>0.58122526470588243</v>
      </c>
      <c r="KR155" s="41">
        <v>0.55229035294117657</v>
      </c>
      <c r="KS155" s="41">
        <v>0.64813205882352931</v>
      </c>
      <c r="KT155" s="41">
        <v>0.62249926470588246</v>
      </c>
      <c r="KU155" s="41">
        <v>0.28856420588235293</v>
      </c>
      <c r="KV155" s="41">
        <v>0.38502917647058821</v>
      </c>
      <c r="KW155" s="41">
        <v>0.35234432352941181</v>
      </c>
      <c r="KX155" s="41">
        <v>0.67344941176470574</v>
      </c>
      <c r="KY155" s="41">
        <v>0.64929311764705877</v>
      </c>
      <c r="KZ155" s="41">
        <v>2.968529411764706E-2</v>
      </c>
      <c r="LA155" s="41">
        <v>2.8112987352941179</v>
      </c>
      <c r="LB155" s="41">
        <v>2.4941396176470589</v>
      </c>
      <c r="LC155" s="41">
        <v>0.54355776470588224</v>
      </c>
      <c r="LD155" s="41">
        <v>0.60665152941176459</v>
      </c>
      <c r="LE155" s="41">
        <v>0.66198788235294104</v>
      </c>
      <c r="LF155" s="41">
        <v>0.70852008823529411</v>
      </c>
      <c r="LG155" s="41">
        <v>19.581764705882357</v>
      </c>
      <c r="LH155" s="41">
        <v>17.729117647058821</v>
      </c>
      <c r="LI155" s="41">
        <v>17.975294117647056</v>
      </c>
      <c r="LJ155" s="41">
        <v>17.736470588235303</v>
      </c>
      <c r="LK155" s="41">
        <f t="shared" si="158"/>
        <v>-1.6064705882353003</v>
      </c>
      <c r="LL155" s="41">
        <v>56.436470588235281</v>
      </c>
      <c r="LM155" s="41">
        <f t="shared" si="159"/>
        <v>143.34863529411763</v>
      </c>
      <c r="LN155" s="41">
        <v>150</v>
      </c>
      <c r="LO155" s="41">
        <f t="shared" si="160"/>
        <v>6.6513647058823722</v>
      </c>
      <c r="LP155" s="41">
        <v>0.42814999999999986</v>
      </c>
      <c r="LQ155" s="41">
        <v>0.1740820512820512</v>
      </c>
      <c r="LR155" s="41">
        <v>5.7173076923076924E-2</v>
      </c>
      <c r="LS155" s="41">
        <v>0.39021794871794874</v>
      </c>
      <c r="LT155" s="41">
        <v>8.2717948717948755E-2</v>
      </c>
      <c r="LU155" s="41">
        <v>6.3898717948717959E-2</v>
      </c>
      <c r="LV155" s="41">
        <v>0.67601678205128202</v>
      </c>
      <c r="LW155" s="41">
        <v>0.65028562820512814</v>
      </c>
      <c r="LX155" s="41">
        <v>0.76439544871794851</v>
      </c>
      <c r="LY155" s="41">
        <v>0.74454842307692304</v>
      </c>
      <c r="LZ155" s="41">
        <v>0.356995423076923</v>
      </c>
      <c r="MA155" s="41">
        <v>0.50710262820512808</v>
      </c>
      <c r="MB155" s="41">
        <v>0.42137725641025636</v>
      </c>
      <c r="MC155" s="41">
        <v>0.74012255128205107</v>
      </c>
      <c r="MD155" s="41">
        <v>0.7184996025641025</v>
      </c>
      <c r="ME155" s="41">
        <v>1.8819230769230765E-2</v>
      </c>
      <c r="MF155" s="41">
        <v>4.2411402051282057</v>
      </c>
      <c r="MG155" s="41">
        <v>3.7755912948717949</v>
      </c>
      <c r="MH155" s="41">
        <v>0.55133001282051275</v>
      </c>
      <c r="MI155" s="41">
        <v>0.62368492307692314</v>
      </c>
      <c r="MJ155" s="41">
        <v>0.68375878205128238</v>
      </c>
      <c r="MK155" s="41">
        <v>0.73468426923076946</v>
      </c>
      <c r="ML155" s="41">
        <v>21.134871794871788</v>
      </c>
      <c r="MM155" s="41">
        <v>18.898461538461536</v>
      </c>
      <c r="MN155" s="41">
        <v>19.526025641025633</v>
      </c>
      <c r="MO155" s="41">
        <v>19.342179487179493</v>
      </c>
      <c r="MP155" s="41">
        <f t="shared" si="161"/>
        <v>-1.6088461538461551</v>
      </c>
      <c r="MQ155" s="41">
        <v>62.429358974358983</v>
      </c>
      <c r="MR155" s="41">
        <f t="shared" si="162"/>
        <v>158.57057179487182</v>
      </c>
      <c r="MS155" s="41">
        <v>150</v>
      </c>
      <c r="MT155" s="41">
        <f t="shared" si="163"/>
        <v>-8.5705717948718245</v>
      </c>
      <c r="MU155" s="41">
        <v>0.37196666666666667</v>
      </c>
      <c r="MV155" s="41">
        <v>0.14468787878787875</v>
      </c>
      <c r="MW155" s="41">
        <v>4.3693939393939389E-2</v>
      </c>
      <c r="MX155" s="41">
        <v>0.33218787878787881</v>
      </c>
      <c r="MY155" s="41">
        <v>6.3606060606060569E-2</v>
      </c>
      <c r="MZ155" s="41">
        <v>5.1224242424242415E-2</v>
      </c>
      <c r="NA155" s="41">
        <v>0.70793036363636375</v>
      </c>
      <c r="NB155" s="41">
        <v>0.67873615151515165</v>
      </c>
      <c r="NC155" s="41">
        <v>0.7897289090909092</v>
      </c>
      <c r="ND155" s="41">
        <v>0.76766784848484848</v>
      </c>
      <c r="NE155" s="41">
        <v>0.3900216363636364</v>
      </c>
      <c r="NF155" s="41">
        <v>0.5376838484848484</v>
      </c>
      <c r="NG155" s="41">
        <v>0.43967463636363652</v>
      </c>
      <c r="NH155" s="41">
        <v>0.75799487878787875</v>
      </c>
      <c r="NI155" s="41">
        <v>0.73291954545454541</v>
      </c>
      <c r="NJ155" s="41">
        <v>1.2381818181818183E-2</v>
      </c>
      <c r="NK155" s="41">
        <v>4.9109589393939395</v>
      </c>
      <c r="NL155" s="41">
        <v>4.2801606969696966</v>
      </c>
      <c r="NM155" s="41">
        <v>0.5570905151515152</v>
      </c>
      <c r="NN155" s="41">
        <v>0.62177272727272725</v>
      </c>
      <c r="NO155" s="41">
        <v>0.6920170000000001</v>
      </c>
      <c r="NP155" s="41">
        <v>0.73688036363636367</v>
      </c>
      <c r="NQ155" s="41">
        <v>22.914242424242413</v>
      </c>
      <c r="NR155" s="41">
        <v>21.175454545454549</v>
      </c>
      <c r="NS155" s="41">
        <v>21.960303030303027</v>
      </c>
      <c r="NT155" s="41">
        <v>22.263333333333328</v>
      </c>
      <c r="NU155" s="41">
        <f t="shared" si="164"/>
        <v>-0.95393939393938609</v>
      </c>
      <c r="NV155" s="41">
        <v>75.962121212121232</v>
      </c>
      <c r="NW155" s="41">
        <f t="shared" si="165"/>
        <v>192.94378787878793</v>
      </c>
      <c r="NX155" s="41">
        <v>174</v>
      </c>
      <c r="NY155" s="41">
        <f t="shared" si="166"/>
        <v>-18.94378787878793</v>
      </c>
      <c r="NZ155" s="41">
        <v>0.33726470588235297</v>
      </c>
      <c r="OA155" s="41">
        <v>0.14131764705882352</v>
      </c>
      <c r="OB155" s="41">
        <v>4.4535294117647062E-2</v>
      </c>
      <c r="OC155" s="41">
        <v>0.30452647058823529</v>
      </c>
      <c r="OD155" s="41">
        <v>6.4547058823529402E-2</v>
      </c>
      <c r="OE155" s="41">
        <v>4.8447058823529413E-2</v>
      </c>
      <c r="OF155" s="41">
        <v>0.67868220588235306</v>
      </c>
      <c r="OG155" s="41">
        <v>0.65012902941176487</v>
      </c>
      <c r="OH155" s="41">
        <v>0.76681141176470602</v>
      </c>
      <c r="OI155" s="41">
        <v>0.74500047058823515</v>
      </c>
      <c r="OJ155" s="41">
        <v>0.37409761764705879</v>
      </c>
      <c r="OK155" s="41">
        <v>0.52298750000000005</v>
      </c>
      <c r="OL155" s="41">
        <v>0.4091835882352941</v>
      </c>
      <c r="OM155" s="41">
        <v>0.7489026470588237</v>
      </c>
      <c r="ON155" s="41">
        <v>0.72561326470588228</v>
      </c>
      <c r="OO155" s="41">
        <v>1.61E-2</v>
      </c>
      <c r="OP155" s="41">
        <v>4.2950617352941176</v>
      </c>
      <c r="OQ155" s="41">
        <v>3.7840521176470587</v>
      </c>
      <c r="OR155" s="41">
        <v>0.53369385294117644</v>
      </c>
      <c r="OS155" s="41">
        <v>0.60337820588235291</v>
      </c>
      <c r="OT155" s="41">
        <v>0.66868644117647069</v>
      </c>
      <c r="OU155" s="41">
        <v>0.71809611764705883</v>
      </c>
      <c r="OV155" s="41">
        <v>13.734117647058824</v>
      </c>
      <c r="OW155" s="41">
        <v>14.011176470588236</v>
      </c>
      <c r="OX155" s="41">
        <v>14.317941176470587</v>
      </c>
      <c r="OY155" s="41">
        <v>13.71970588235294</v>
      </c>
      <c r="OZ155" s="41">
        <f t="shared" si="167"/>
        <v>0.58382352941176308</v>
      </c>
      <c r="PA155" s="41">
        <v>41.09764705882354</v>
      </c>
      <c r="PB155" s="41">
        <f t="shared" si="168"/>
        <v>104.3880235294118</v>
      </c>
      <c r="PC155" s="41">
        <v>184</v>
      </c>
      <c r="PD155" s="41">
        <f t="shared" si="169"/>
        <v>79.611976470588203</v>
      </c>
      <c r="PE155" s="41">
        <v>0.34601833333333337</v>
      </c>
      <c r="PF155" s="41">
        <v>0.12871000000000002</v>
      </c>
      <c r="PG155" s="41">
        <v>7.1070000000000008E-2</v>
      </c>
      <c r="PH155" s="41">
        <v>0.30580833333333335</v>
      </c>
      <c r="PI155" s="41">
        <v>8.1808333333333316E-2</v>
      </c>
      <c r="PJ155" s="41">
        <v>6.3143333333333343E-2</v>
      </c>
      <c r="PK155" s="41">
        <v>0.61654621666666676</v>
      </c>
      <c r="PL155" s="41">
        <v>0.57716213333333344</v>
      </c>
      <c r="PM155" s="41">
        <v>0.65966435000000012</v>
      </c>
      <c r="PN155" s="41">
        <v>0.62331915000000004</v>
      </c>
      <c r="PO155" s="41">
        <v>0.22429179999999996</v>
      </c>
      <c r="PP155" s="41">
        <v>0.29130329999999999</v>
      </c>
      <c r="PQ155" s="41">
        <v>0.45675491666666651</v>
      </c>
      <c r="PR155" s="41">
        <v>0.69073446666666682</v>
      </c>
      <c r="PS155" s="41">
        <v>0.65719993333333349</v>
      </c>
      <c r="PT155" s="41">
        <v>1.8664999999999994E-2</v>
      </c>
      <c r="PU155" s="41">
        <v>3.2863326166666664</v>
      </c>
      <c r="PV155" s="41">
        <v>2.7872140499999998</v>
      </c>
      <c r="PW155" s="41">
        <v>0.69393870000000002</v>
      </c>
      <c r="PX155" s="41">
        <v>0.74222693333333323</v>
      </c>
      <c r="PY155" s="41">
        <v>0.78938291666666649</v>
      </c>
      <c r="PZ155" s="41">
        <v>0.82287798333333328</v>
      </c>
      <c r="QA155" s="41">
        <v>23.95549999999999</v>
      </c>
      <c r="QB155" s="41">
        <v>26.14633333333332</v>
      </c>
      <c r="QC155" s="41">
        <v>26.553166666666666</v>
      </c>
      <c r="QD155" s="41">
        <v>25.999000000000006</v>
      </c>
      <c r="QE155" s="41">
        <f t="shared" si="170"/>
        <v>2.5976666666666759</v>
      </c>
      <c r="QF155" s="41">
        <v>60.918333333333358</v>
      </c>
      <c r="QG155" s="41">
        <f t="shared" si="171"/>
        <v>154.73256666666674</v>
      </c>
      <c r="QH155" s="41">
        <v>185</v>
      </c>
      <c r="QI155" s="41">
        <f t="shared" si="172"/>
        <v>30.267433333333258</v>
      </c>
      <c r="QJ155" s="41">
        <v>0.2894944444444445</v>
      </c>
      <c r="QK155" s="41">
        <v>0.16135555555555559</v>
      </c>
      <c r="QL155" s="41">
        <v>8.8530555555555557E-2</v>
      </c>
      <c r="QM155" s="41">
        <v>0.20768333333333333</v>
      </c>
      <c r="QN155" s="41">
        <v>7.9502777777777797E-2</v>
      </c>
      <c r="QO155" s="41">
        <v>6.6647222222222205E-2</v>
      </c>
      <c r="QP155" s="41">
        <v>0.56785866666666662</v>
      </c>
      <c r="QQ155" s="41">
        <v>0.44606905555555559</v>
      </c>
      <c r="QR155" s="41">
        <v>0.53165369444444455</v>
      </c>
      <c r="QS155" s="41">
        <v>0.40257055555555554</v>
      </c>
      <c r="QT155" s="41">
        <v>0.33955952777777776</v>
      </c>
      <c r="QU155" s="41">
        <v>0.2935658611111111</v>
      </c>
      <c r="QV155" s="41">
        <v>0.28357527777777775</v>
      </c>
      <c r="QW155" s="41">
        <v>0.62495025000000004</v>
      </c>
      <c r="QX155" s="41">
        <v>0.51348513888888869</v>
      </c>
      <c r="QY155" s="41">
        <v>1.2855555555555556E-2</v>
      </c>
      <c r="QZ155" s="41">
        <v>2.6635225833333331</v>
      </c>
      <c r="RA155" s="41">
        <v>1.6218383888888892</v>
      </c>
      <c r="RB155" s="41">
        <v>0.53645347222222228</v>
      </c>
      <c r="RC155" s="41">
        <v>0.49931005555555547</v>
      </c>
      <c r="RD155" s="41">
        <v>0.63808175</v>
      </c>
      <c r="RE155" s="41">
        <v>0.60909166666666659</v>
      </c>
      <c r="RF155" s="41">
        <v>24.242222222222232</v>
      </c>
      <c r="RG155" s="41">
        <v>26.689444444444437</v>
      </c>
      <c r="RH155" s="41">
        <v>27.798611111111114</v>
      </c>
      <c r="RI155" s="41">
        <v>26.656944444444441</v>
      </c>
      <c r="RJ155" s="41">
        <f t="shared" si="173"/>
        <v>3.5563888888888826</v>
      </c>
      <c r="RK155" s="41">
        <v>59.2425</v>
      </c>
      <c r="RL155" s="41">
        <f t="shared" si="174"/>
        <v>150.47595000000001</v>
      </c>
      <c r="RM155" s="41">
        <v>197</v>
      </c>
      <c r="RN155" s="41">
        <f t="shared" si="175"/>
        <v>46.524049999999988</v>
      </c>
      <c r="RO155" s="41">
        <v>0.27354166666666674</v>
      </c>
      <c r="RP155" s="41">
        <v>0.12678749999999997</v>
      </c>
      <c r="RQ155" s="41">
        <v>9.0325000000000003E-2</v>
      </c>
      <c r="RR155" s="41">
        <v>0.19218333333333334</v>
      </c>
      <c r="RS155" s="41">
        <v>8.9220833333333319E-2</v>
      </c>
      <c r="RT155" s="41">
        <v>6.5825000000000009E-2</v>
      </c>
      <c r="RU155" s="41">
        <v>0.50603583333333335</v>
      </c>
      <c r="RV155" s="41">
        <v>0.365091</v>
      </c>
      <c r="RW155" s="41">
        <v>0.50272158333333328</v>
      </c>
      <c r="RX155" s="41">
        <v>0.36031270833333329</v>
      </c>
      <c r="RY155" s="41">
        <v>0.1744600416666667</v>
      </c>
      <c r="RZ155" s="41">
        <v>0.17105029166666666</v>
      </c>
      <c r="SA155" s="41">
        <v>0.36487141666666667</v>
      </c>
      <c r="SB155" s="41">
        <v>0.61049100000000001</v>
      </c>
      <c r="SC155" s="41">
        <v>0.48821987500000003</v>
      </c>
      <c r="SD155" s="41">
        <v>2.3395833333333334E-2</v>
      </c>
      <c r="SE155" s="41">
        <v>2.091067583333333</v>
      </c>
      <c r="SF155" s="41">
        <v>1.1693095</v>
      </c>
      <c r="SG155" s="41">
        <v>0.73209599999999986</v>
      </c>
      <c r="SH155" s="41">
        <v>0.72278991666666681</v>
      </c>
      <c r="SI155" s="41">
        <v>0.80332087499999993</v>
      </c>
      <c r="SJ155" s="41">
        <v>0.79651962500000018</v>
      </c>
      <c r="SK155" s="41">
        <v>27.282083333333343</v>
      </c>
      <c r="SL155" s="41">
        <v>31.687916666666666</v>
      </c>
      <c r="SM155" s="41">
        <v>31.953333333333337</v>
      </c>
      <c r="SN155" s="41">
        <v>31.585416666666664</v>
      </c>
      <c r="SO155" s="41">
        <f t="shared" si="176"/>
        <v>4.6712499999999935</v>
      </c>
      <c r="SP155" s="42">
        <v>69.12541666666668</v>
      </c>
      <c r="SQ155" s="42">
        <f t="shared" si="177"/>
        <v>175.57855833333338</v>
      </c>
      <c r="SR155" s="42">
        <v>202.5</v>
      </c>
      <c r="SS155" s="42">
        <f t="shared" si="178"/>
        <v>26.921441666666624</v>
      </c>
      <c r="ST155" s="41">
        <v>0.24054545454545456</v>
      </c>
      <c r="SU155" s="41">
        <v>0.1334636363636364</v>
      </c>
      <c r="SV155" s="41">
        <v>0.115369696969697</v>
      </c>
      <c r="SW155" s="41">
        <v>0.17692121212121212</v>
      </c>
      <c r="SX155" s="41">
        <v>9.7633333333333336E-2</v>
      </c>
      <c r="SY155" s="41">
        <v>6.766363636363637E-2</v>
      </c>
      <c r="SZ155" s="41">
        <v>0.42005754545454549</v>
      </c>
      <c r="TA155" s="41">
        <v>0.28843387878787874</v>
      </c>
      <c r="TB155" s="41">
        <v>0.34986103030303034</v>
      </c>
      <c r="TC155" s="41">
        <v>0.21087642424242425</v>
      </c>
      <c r="TD155" s="41">
        <v>0.15499487878787876</v>
      </c>
      <c r="TE155" s="41">
        <v>7.3799333333333328E-2</v>
      </c>
      <c r="TF155" s="41">
        <v>0.28431927272727275</v>
      </c>
      <c r="TG155" s="41">
        <v>0.55885224242424247</v>
      </c>
      <c r="TH155" s="41">
        <v>0.44649654545454548</v>
      </c>
      <c r="TI155" s="41">
        <v>2.9969696969696973E-2</v>
      </c>
      <c r="TJ155" s="41">
        <v>1.4800522727272731</v>
      </c>
      <c r="TK155" s="41">
        <v>0.81893318181818175</v>
      </c>
      <c r="TL155" s="41">
        <v>0.81925506060606079</v>
      </c>
      <c r="TM155" s="41">
        <v>0.67418251515151517</v>
      </c>
      <c r="TN155" s="41">
        <v>0.85840936363636366</v>
      </c>
      <c r="TO155" s="41">
        <v>0.74451087878787869</v>
      </c>
      <c r="TP155" s="41">
        <v>31.380606060606059</v>
      </c>
      <c r="TQ155" s="41">
        <v>35.676666666666662</v>
      </c>
      <c r="TR155" s="41">
        <v>36.426969696969699</v>
      </c>
      <c r="TS155" s="41">
        <v>35.036969696969706</v>
      </c>
      <c r="TT155" s="41">
        <f t="shared" si="127"/>
        <v>5.0463636363636404</v>
      </c>
      <c r="TU155" s="41">
        <v>71.119696969696975</v>
      </c>
      <c r="TV155" s="41">
        <f t="shared" si="128"/>
        <v>180.64403030303032</v>
      </c>
      <c r="TW155" s="41">
        <v>207</v>
      </c>
      <c r="TX155" s="41">
        <f t="shared" si="129"/>
        <v>26.35596969696968</v>
      </c>
      <c r="TY155" s="41">
        <v>0.22639130434782612</v>
      </c>
      <c r="TZ155" s="41">
        <v>0.12995217391304348</v>
      </c>
      <c r="UA155" s="41">
        <v>0.11868695652173911</v>
      </c>
      <c r="UB155" s="41">
        <v>0.16596956521739134</v>
      </c>
      <c r="UC155" s="41">
        <v>0.10346086956521738</v>
      </c>
      <c r="UD155" s="41">
        <v>7.0408695652173905E-2</v>
      </c>
      <c r="UE155" s="41">
        <v>0.3705986086956522</v>
      </c>
      <c r="UF155" s="41">
        <v>0.23173421739130431</v>
      </c>
      <c r="UG155" s="41">
        <v>0.31126686956521743</v>
      </c>
      <c r="UH155" s="41">
        <v>0.16687226086956522</v>
      </c>
      <c r="UI155" s="41">
        <v>0.11309226086956523</v>
      </c>
      <c r="UJ155" s="41">
        <v>4.6329173913043482E-2</v>
      </c>
      <c r="UK155" s="41">
        <v>0.26921065217391305</v>
      </c>
      <c r="UL155" s="41">
        <v>0.52376200000000006</v>
      </c>
      <c r="UM155" s="41">
        <v>0.40384573913043476</v>
      </c>
      <c r="UN155" s="41">
        <v>3.3052173913043478E-2</v>
      </c>
      <c r="UO155" s="41">
        <v>1.1988382608695651</v>
      </c>
      <c r="UP155" s="41">
        <v>0.60902965217391292</v>
      </c>
      <c r="UQ155" s="41">
        <v>0.87619095652173906</v>
      </c>
      <c r="UR155" s="41">
        <v>0.72409582608695655</v>
      </c>
      <c r="US155" s="41">
        <v>0.90133073913043493</v>
      </c>
      <c r="UT155" s="41">
        <v>0.78102956521739131</v>
      </c>
      <c r="UU155" s="41">
        <v>31.696521739130443</v>
      </c>
      <c r="UV155" s="41">
        <v>32.690869565217398</v>
      </c>
      <c r="UW155" s="41">
        <v>32.343913043478267</v>
      </c>
      <c r="UX155" s="41">
        <v>31.486521739130445</v>
      </c>
      <c r="UY155" s="41">
        <f t="shared" si="179"/>
        <v>0.6473913043478241</v>
      </c>
      <c r="UZ155" s="42">
        <v>75.98</v>
      </c>
      <c r="VA155" s="42">
        <f t="shared" si="180"/>
        <v>192.98920000000001</v>
      </c>
      <c r="VB155" s="42">
        <v>206</v>
      </c>
      <c r="VC155" s="42">
        <f t="shared" si="181"/>
        <v>13.010799999999989</v>
      </c>
      <c r="VD155" s="41">
        <f t="shared" si="134"/>
        <v>24.026262742840167</v>
      </c>
      <c r="VE155" s="41">
        <f t="shared" si="135"/>
        <v>24.572448787445808</v>
      </c>
      <c r="VF155" s="41">
        <f t="shared" si="183"/>
        <v>6.4979287545505917</v>
      </c>
    </row>
    <row r="156" spans="1:578" x14ac:dyDescent="0.25">
      <c r="A156" s="4">
        <v>3</v>
      </c>
      <c r="B156" s="4">
        <v>16</v>
      </c>
      <c r="C156" s="28">
        <v>1605</v>
      </c>
      <c r="D156" s="42">
        <v>-9999</v>
      </c>
      <c r="E156" s="42">
        <v>-9999</v>
      </c>
      <c r="F156" s="4">
        <v>5</v>
      </c>
      <c r="G156" s="4">
        <v>48.8</v>
      </c>
      <c r="H156" s="40">
        <v>313.84620253164553</v>
      </c>
      <c r="I156" s="40">
        <f t="shared" si="136"/>
        <v>362.64620253164554</v>
      </c>
      <c r="J156" s="41">
        <f t="shared" si="137"/>
        <v>0.75004385218540959</v>
      </c>
      <c r="K156" s="4" t="s">
        <v>11</v>
      </c>
      <c r="L156" s="42">
        <v>300</v>
      </c>
      <c r="M156" s="42">
        <f t="shared" si="131"/>
        <v>336.00000000000006</v>
      </c>
      <c r="N156" s="42">
        <v>-9999</v>
      </c>
      <c r="O156" s="42">
        <v>-9999</v>
      </c>
      <c r="P156" s="42">
        <v>-9999</v>
      </c>
      <c r="Q156" s="42">
        <v>-9999</v>
      </c>
      <c r="R156" s="42">
        <v>-9999</v>
      </c>
      <c r="S156" s="42">
        <v>-9999</v>
      </c>
      <c r="T156" s="42">
        <v>-9999</v>
      </c>
      <c r="U156" s="42">
        <v>-9999</v>
      </c>
      <c r="V156" s="42">
        <v>-9999</v>
      </c>
      <c r="W156" s="42">
        <v>-9999</v>
      </c>
      <c r="X156" s="42">
        <v>-9999</v>
      </c>
      <c r="Y156" s="42">
        <v>-9999</v>
      </c>
      <c r="Z156" s="42">
        <v>-9999</v>
      </c>
      <c r="AA156" s="42">
        <v>-9999</v>
      </c>
      <c r="AB156" s="42">
        <v>-9999</v>
      </c>
      <c r="AC156" s="42">
        <v>-9999</v>
      </c>
      <c r="AD156" s="42">
        <v>-9999</v>
      </c>
      <c r="AE156" s="42">
        <v>-9999</v>
      </c>
      <c r="AF156" s="57">
        <v>-9999</v>
      </c>
      <c r="AG156" s="42">
        <v>-9999</v>
      </c>
      <c r="AH156" s="42">
        <v>-9999</v>
      </c>
      <c r="AI156" s="42">
        <v>-9999</v>
      </c>
      <c r="AJ156" s="42">
        <v>-9999</v>
      </c>
      <c r="AK156" s="42">
        <v>-9999</v>
      </c>
      <c r="AL156" s="42">
        <v>-9999</v>
      </c>
      <c r="AM156" s="42">
        <v>-9999</v>
      </c>
      <c r="AN156" s="42">
        <v>-9999</v>
      </c>
      <c r="AO156" s="42">
        <v>-9999</v>
      </c>
      <c r="AP156" s="42">
        <v>-9999</v>
      </c>
      <c r="AQ156" s="42">
        <v>-9999</v>
      </c>
      <c r="AR156" s="42">
        <v>-9999</v>
      </c>
      <c r="AS156" s="42">
        <v>-9999</v>
      </c>
      <c r="AT156" s="42">
        <v>-9999</v>
      </c>
      <c r="AU156" s="42">
        <v>-9999</v>
      </c>
      <c r="AV156" s="42">
        <v>-9999</v>
      </c>
      <c r="AW156" s="42">
        <v>-9999</v>
      </c>
      <c r="AX156" s="42">
        <v>-9999</v>
      </c>
      <c r="AY156" s="42">
        <v>-9999</v>
      </c>
      <c r="AZ156" s="42">
        <v>-9999</v>
      </c>
      <c r="BA156" s="42">
        <v>-9999</v>
      </c>
      <c r="BB156" s="42">
        <v>-9999</v>
      </c>
      <c r="BC156" s="42">
        <v>-9999</v>
      </c>
      <c r="BD156" s="42">
        <v>-9999</v>
      </c>
      <c r="BE156" s="42">
        <v>-9999</v>
      </c>
      <c r="BF156" s="42">
        <v>-9999</v>
      </c>
      <c r="BG156" s="42">
        <v>-9999</v>
      </c>
      <c r="BH156" s="42">
        <v>-9999</v>
      </c>
      <c r="BI156" s="42">
        <v>-9999</v>
      </c>
      <c r="BJ156" s="42">
        <v>-9999</v>
      </c>
      <c r="BK156" s="42">
        <v>-9999</v>
      </c>
      <c r="BL156" s="42">
        <v>-9999</v>
      </c>
      <c r="BM156" s="42">
        <v>-9999</v>
      </c>
      <c r="BN156" s="42">
        <v>-9999</v>
      </c>
      <c r="BO156" s="42">
        <v>-9999</v>
      </c>
      <c r="BP156" s="42">
        <v>-9999</v>
      </c>
      <c r="BQ156" s="42">
        <v>-9999</v>
      </c>
      <c r="BR156" s="42">
        <v>-9999</v>
      </c>
      <c r="BS156" s="42">
        <v>-9999</v>
      </c>
      <c r="BT156" s="42">
        <v>-9999</v>
      </c>
      <c r="BU156" s="42">
        <v>-9999</v>
      </c>
      <c r="BV156" s="42">
        <v>-9999</v>
      </c>
      <c r="BW156" s="42">
        <v>-9999</v>
      </c>
      <c r="BX156" s="42">
        <v>-9999</v>
      </c>
      <c r="BY156" s="42">
        <v>-9999</v>
      </c>
      <c r="BZ156" s="42">
        <v>-9999</v>
      </c>
      <c r="CA156" s="42">
        <v>-9999</v>
      </c>
      <c r="CB156" s="42">
        <v>-9999</v>
      </c>
      <c r="CC156" s="42">
        <v>-9999</v>
      </c>
      <c r="CD156" s="8">
        <v>8.76</v>
      </c>
      <c r="CE156" s="25">
        <f t="shared" si="132"/>
        <v>584.00000000000011</v>
      </c>
      <c r="CF156" s="4">
        <v>3.41</v>
      </c>
      <c r="CG156" s="41">
        <f t="shared" si="184"/>
        <v>19.914400000000004</v>
      </c>
      <c r="CH156" s="37">
        <v>29.94</v>
      </c>
      <c r="CI156" s="25">
        <f>(CH156/1000)*(10000/(0.5*2*0.15))</f>
        <v>1996.0000000000002</v>
      </c>
      <c r="CJ156" s="43">
        <v>3.74</v>
      </c>
      <c r="CK156" s="41">
        <f>CI156*CJ156/100</f>
        <v>74.650400000000005</v>
      </c>
      <c r="CL156" s="38">
        <v>114.82</v>
      </c>
      <c r="CM156" s="25">
        <f>(CL156/1000)*(10000/(0.5*2*0.15))</f>
        <v>7654.666666666667</v>
      </c>
      <c r="CN156" s="43">
        <v>2.37</v>
      </c>
      <c r="CO156" s="41">
        <f>CM156*CN156/100</f>
        <v>181.41560000000001</v>
      </c>
      <c r="CP156" s="38">
        <v>246.27</v>
      </c>
      <c r="CQ156" s="25">
        <f>(CP156/1000)*(10000/(0.5*2*0.15))</f>
        <v>16418.000000000004</v>
      </c>
      <c r="CR156" s="43">
        <v>1.87</v>
      </c>
      <c r="CS156" s="41">
        <f>CQ156*CR156/100</f>
        <v>307.0166000000001</v>
      </c>
      <c r="CT156" s="8">
        <v>1908.9</v>
      </c>
      <c r="CU156" s="8">
        <v>4.7758284600389906</v>
      </c>
      <c r="CV156" s="8">
        <v>4.8406049999999992</v>
      </c>
      <c r="CW156" s="8">
        <v>3943.5153250471794</v>
      </c>
      <c r="CX156" s="25">
        <f t="shared" si="182"/>
        <v>3943.5153250471794</v>
      </c>
      <c r="CY156" s="25">
        <f t="shared" si="138"/>
        <v>4149.7826086956529</v>
      </c>
      <c r="CZ156" s="25">
        <f>CX156/(CQ156)</f>
        <v>0.24019462328220115</v>
      </c>
      <c r="DA156" s="43">
        <v>3.07</v>
      </c>
      <c r="DB156" s="41">
        <f t="shared" si="139"/>
        <v>121.0659204789484</v>
      </c>
      <c r="DC156" s="41">
        <v>68.5</v>
      </c>
      <c r="DD156" s="41">
        <v>1433</v>
      </c>
      <c r="DE156" s="41">
        <f t="shared" si="133"/>
        <v>47.801814375436145</v>
      </c>
      <c r="DF156" s="41">
        <v>0</v>
      </c>
      <c r="DG156" s="41">
        <v>0.80093414634146354</v>
      </c>
      <c r="DH156" s="41">
        <v>0.58871951219512197</v>
      </c>
      <c r="DI156" s="41">
        <v>0.49923902439024376</v>
      </c>
      <c r="DJ156" s="41">
        <v>0.76467317073170737</v>
      </c>
      <c r="DK156" s="41">
        <v>0.51001707317073164</v>
      </c>
      <c r="DL156" s="41">
        <v>0.31871463414634144</v>
      </c>
      <c r="DM156" s="41">
        <v>0.22180963414634139</v>
      </c>
      <c r="DN156" s="41">
        <v>0.19976102439024393</v>
      </c>
      <c r="DO156" s="41">
        <v>0.23164204878048777</v>
      </c>
      <c r="DP156" s="41">
        <v>0.20970329268292687</v>
      </c>
      <c r="DQ156" s="41">
        <v>7.1800682926829298E-2</v>
      </c>
      <c r="DR156" s="41">
        <v>8.2210536585365868E-2</v>
      </c>
      <c r="DS156" s="41">
        <v>0.15237453658536587</v>
      </c>
      <c r="DT156" s="41">
        <v>0.43038219512195119</v>
      </c>
      <c r="DU156" s="41">
        <v>0.41140643902439017</v>
      </c>
      <c r="DV156" s="41">
        <v>0.19130243902439018</v>
      </c>
      <c r="DW156" s="41">
        <v>0.57070719512195134</v>
      </c>
      <c r="DX156" s="41">
        <v>0.49972004878048787</v>
      </c>
      <c r="DY156" s="41">
        <v>0.6552872682926828</v>
      </c>
      <c r="DZ156" s="41">
        <v>0.68635178048780465</v>
      </c>
      <c r="EA156" s="41">
        <v>0.70008736585365861</v>
      </c>
      <c r="EB156" s="41">
        <v>0.72634831707317082</v>
      </c>
      <c r="EC156" s="41">
        <v>20.211951219512208</v>
      </c>
      <c r="ED156" s="41">
        <v>23.780243902439022</v>
      </c>
      <c r="EE156" s="41">
        <v>24.29317073170732</v>
      </c>
      <c r="EF156" s="41">
        <v>25.290975609756092</v>
      </c>
      <c r="EG156" s="41">
        <f t="shared" si="140"/>
        <v>4.081219512195112</v>
      </c>
      <c r="EH156" s="41">
        <v>36.936585365853659</v>
      </c>
      <c r="EI156" s="42">
        <f t="shared" si="141"/>
        <v>93.818926829268293</v>
      </c>
      <c r="EJ156" s="4">
        <v>105</v>
      </c>
      <c r="EK156" s="40">
        <f t="shared" si="142"/>
        <v>11.181073170731707</v>
      </c>
      <c r="EL156" s="41">
        <v>0.74026078431372544</v>
      </c>
      <c r="EM156" s="41">
        <v>0.52679607843137244</v>
      </c>
      <c r="EN156" s="41">
        <v>0.43229019607843139</v>
      </c>
      <c r="EO156" s="41">
        <v>0.70179019607843107</v>
      </c>
      <c r="EP156" s="41">
        <v>0.44580784313725513</v>
      </c>
      <c r="EQ156" s="41">
        <v>0.27748431372549026</v>
      </c>
      <c r="ER156" s="41">
        <v>0.2482716862745098</v>
      </c>
      <c r="ES156" s="41">
        <v>0.2230273137254902</v>
      </c>
      <c r="ET156" s="41">
        <v>0.26241974509803928</v>
      </c>
      <c r="EU156" s="41">
        <v>0.23735464705882345</v>
      </c>
      <c r="EV156" s="41">
        <v>8.3423274509803913E-2</v>
      </c>
      <c r="EW156" s="41">
        <v>9.8531431372549036E-2</v>
      </c>
      <c r="EX156" s="41">
        <v>0.16830025490196077</v>
      </c>
      <c r="EY156" s="41">
        <v>0.45458633333333337</v>
      </c>
      <c r="EZ156" s="41">
        <v>0.4331221764705882</v>
      </c>
      <c r="FA156" s="41">
        <v>0.16832352941176471</v>
      </c>
      <c r="FB156" s="41">
        <v>0.66159629411764709</v>
      </c>
      <c r="FC156" s="41">
        <v>0.57504041176470599</v>
      </c>
      <c r="FD156" s="41">
        <v>0.6402563921568627</v>
      </c>
      <c r="FE156" s="41">
        <v>0.67808570588235284</v>
      </c>
      <c r="FF156" s="41">
        <v>0.69152033333333329</v>
      </c>
      <c r="FG156" s="41">
        <v>0.72345233333333336</v>
      </c>
      <c r="FH156" s="41">
        <v>21.153725490196091</v>
      </c>
      <c r="FI156" s="41">
        <v>22.100392156862739</v>
      </c>
      <c r="FJ156" s="41">
        <v>22.764901960784314</v>
      </c>
      <c r="FK156" s="41">
        <v>23.760784313725498</v>
      </c>
      <c r="FL156" s="41">
        <f t="shared" si="143"/>
        <v>1.611176470588223</v>
      </c>
      <c r="FM156" s="41">
        <v>39.153725490196074</v>
      </c>
      <c r="FN156" s="40">
        <f t="shared" si="144"/>
        <v>99.450462745098022</v>
      </c>
      <c r="FO156" s="4">
        <v>105</v>
      </c>
      <c r="FP156" s="40">
        <f t="shared" si="145"/>
        <v>5.5495372549019777</v>
      </c>
      <c r="FQ156" s="41">
        <v>0.7515434782608692</v>
      </c>
      <c r="FR156" s="41">
        <v>0.53101304347826084</v>
      </c>
      <c r="FS156" s="41">
        <v>0.41240652173913045</v>
      </c>
      <c r="FT156" s="41">
        <v>0.716436956521739</v>
      </c>
      <c r="FU156" s="41">
        <v>0.42027608695652174</v>
      </c>
      <c r="FV156" s="41">
        <v>0.2773239130434782</v>
      </c>
      <c r="FW156" s="41">
        <v>0.28262999999999994</v>
      </c>
      <c r="FX156" s="41">
        <v>0.26051760869565216</v>
      </c>
      <c r="FY156" s="41">
        <v>0.29118573913043472</v>
      </c>
      <c r="FZ156" s="41">
        <v>0.26919980434782609</v>
      </c>
      <c r="GA156" s="41">
        <v>0.11665173913043478</v>
      </c>
      <c r="GB156" s="41">
        <v>0.12589899999999998</v>
      </c>
      <c r="GC156" s="41">
        <v>0.17166039130434776</v>
      </c>
      <c r="GD156" s="41">
        <v>0.46064539130434773</v>
      </c>
      <c r="GE156" s="41">
        <v>0.44164365217391316</v>
      </c>
      <c r="GF156" s="41">
        <v>0.14295217391304349</v>
      </c>
      <c r="GG156" s="41">
        <v>0.78982102173913038</v>
      </c>
      <c r="GH156" s="41">
        <v>0.70631197826086944</v>
      </c>
      <c r="GI156" s="41">
        <v>0.58954695652173927</v>
      </c>
      <c r="GJ156" s="41">
        <v>0.60707299999999986</v>
      </c>
      <c r="GK156" s="41">
        <v>0.64916502173913049</v>
      </c>
      <c r="GL156" s="41">
        <v>0.66401923913043481</v>
      </c>
      <c r="GM156" s="41">
        <v>20.520217391304353</v>
      </c>
      <c r="GN156" s="41">
        <v>24.264347826086958</v>
      </c>
      <c r="GO156" s="41">
        <v>24.849782608695644</v>
      </c>
      <c r="GP156" s="41">
        <v>25.92673913043479</v>
      </c>
      <c r="GQ156" s="41">
        <f t="shared" si="146"/>
        <v>4.3295652173912913</v>
      </c>
      <c r="GR156" s="40">
        <v>39.149782608695652</v>
      </c>
      <c r="GS156" s="40">
        <f t="shared" si="147"/>
        <v>99.440447826086952</v>
      </c>
      <c r="GT156" s="4">
        <v>104</v>
      </c>
      <c r="GU156" s="41">
        <f t="shared" si="148"/>
        <v>4.5595521739130476</v>
      </c>
      <c r="GV156" s="41">
        <v>0.77646250000000006</v>
      </c>
      <c r="GW156" s="41">
        <v>0.53151458333333335</v>
      </c>
      <c r="GX156" s="41">
        <v>0.37835833333333341</v>
      </c>
      <c r="GY156" s="41">
        <v>0.74486874999999964</v>
      </c>
      <c r="GZ156" s="41">
        <v>0.39798749999999999</v>
      </c>
      <c r="HA156" s="41">
        <v>0.26805208333333336</v>
      </c>
      <c r="HB156" s="41">
        <v>0.32248995833333333</v>
      </c>
      <c r="HC156" s="41">
        <v>0.30380139583333338</v>
      </c>
      <c r="HD156" s="41">
        <v>0.3449464166666667</v>
      </c>
      <c r="HE156" s="41">
        <v>0.32657733333333339</v>
      </c>
      <c r="HF156" s="41">
        <v>0.14426875000000003</v>
      </c>
      <c r="HG156" s="41">
        <v>0.16907293749999999</v>
      </c>
      <c r="HH156" s="41">
        <v>0.18705475000000002</v>
      </c>
      <c r="HI156" s="41">
        <v>0.48653941666666678</v>
      </c>
      <c r="HJ156" s="41">
        <v>0.47056343750000007</v>
      </c>
      <c r="HK156" s="41">
        <v>0.12993541666666666</v>
      </c>
      <c r="HL156" s="41">
        <v>0.95751072916666702</v>
      </c>
      <c r="HM156" s="41">
        <v>0.87763993749999969</v>
      </c>
      <c r="HN156" s="41">
        <v>0.54320504166666661</v>
      </c>
      <c r="HO156" s="41">
        <v>0.58159093749999979</v>
      </c>
      <c r="HP156" s="41">
        <v>0.61466960416666672</v>
      </c>
      <c r="HQ156" s="41">
        <v>0.64681470833333332</v>
      </c>
      <c r="HR156" s="41">
        <v>14.872500000000002</v>
      </c>
      <c r="HS156" s="41">
        <v>18.931666666666668</v>
      </c>
      <c r="HT156" s="41">
        <v>19.4575</v>
      </c>
      <c r="HU156" s="41">
        <v>20.314791666666665</v>
      </c>
      <c r="HV156" s="41">
        <f t="shared" si="149"/>
        <v>4.5849999999999973</v>
      </c>
      <c r="HW156" s="41">
        <v>38.676875000000003</v>
      </c>
      <c r="HX156" s="41">
        <f t="shared" si="150"/>
        <v>98.239262500000009</v>
      </c>
      <c r="HY156" s="4">
        <v>106</v>
      </c>
      <c r="HZ156" s="40">
        <f t="shared" si="151"/>
        <v>7.7607374999999905</v>
      </c>
      <c r="IA156" s="41">
        <v>0.72963666666666671</v>
      </c>
      <c r="IB156" s="41">
        <v>0.4380316666666666</v>
      </c>
      <c r="IC156" s="41">
        <v>0.26680666666666675</v>
      </c>
      <c r="ID156" s="41">
        <v>0.67606500000000003</v>
      </c>
      <c r="IE156" s="41">
        <v>0.30154833333333314</v>
      </c>
      <c r="IF156" s="41">
        <v>0.20032</v>
      </c>
      <c r="IG156" s="41">
        <v>0.41547451666666663</v>
      </c>
      <c r="IH156" s="41">
        <v>0.3835980666666669</v>
      </c>
      <c r="II156" s="41">
        <v>0.46510606666666671</v>
      </c>
      <c r="IJ156" s="41">
        <v>0.43477363333333335</v>
      </c>
      <c r="IK156" s="41">
        <v>0.18584458333333337</v>
      </c>
      <c r="IL156" s="41">
        <v>0.24471408333333328</v>
      </c>
      <c r="IM156" s="41">
        <v>0.24943629999999992</v>
      </c>
      <c r="IN156" s="41">
        <v>0.5690550333333334</v>
      </c>
      <c r="IO156" s="41">
        <v>0.54275461666666669</v>
      </c>
      <c r="IP156" s="41">
        <v>0.10122833333333334</v>
      </c>
      <c r="IQ156" s="41">
        <v>1.4406506833333332</v>
      </c>
      <c r="IR156" s="41">
        <v>1.2609129000000001</v>
      </c>
      <c r="IS156" s="41">
        <v>0.53744838333333322</v>
      </c>
      <c r="IT156" s="41">
        <v>0.60365749999999996</v>
      </c>
      <c r="IU156" s="41">
        <v>0.62933829999999991</v>
      </c>
      <c r="IV156" s="41">
        <v>0.68230055000000001</v>
      </c>
      <c r="IW156" s="41">
        <v>19.027833333333323</v>
      </c>
      <c r="IX156" s="41">
        <v>20.331333333333337</v>
      </c>
      <c r="IY156" s="41">
        <v>20.51616666666666</v>
      </c>
      <c r="IZ156" s="41">
        <v>21.276833333333336</v>
      </c>
      <c r="JA156" s="41">
        <f t="shared" si="152"/>
        <v>1.4883333333333368</v>
      </c>
      <c r="JB156" s="41">
        <v>41.094166666666673</v>
      </c>
      <c r="JC156" s="41">
        <f t="shared" si="153"/>
        <v>104.37918333333336</v>
      </c>
      <c r="JD156" s="41">
        <v>112</v>
      </c>
      <c r="JE156" s="41">
        <f t="shared" si="154"/>
        <v>7.6208166666666415</v>
      </c>
      <c r="JF156" s="41">
        <v>0.6754555555555557</v>
      </c>
      <c r="JG156" s="41">
        <v>0.35876666666666662</v>
      </c>
      <c r="JH156" s="41">
        <v>0.1840111111111111</v>
      </c>
      <c r="JI156" s="41">
        <v>0.61606222222222229</v>
      </c>
      <c r="JJ156" s="41">
        <v>0.21498888888888884</v>
      </c>
      <c r="JK156" s="41">
        <v>0.15264888888888886</v>
      </c>
      <c r="JL156" s="41">
        <v>0.51750933333333338</v>
      </c>
      <c r="JM156" s="41">
        <v>0.48313051111111105</v>
      </c>
      <c r="JN156" s="41">
        <v>0.57228071111111112</v>
      </c>
      <c r="JO156" s="41">
        <v>0.54059168888888887</v>
      </c>
      <c r="JP156" s="41">
        <v>0.2520886</v>
      </c>
      <c r="JQ156" s="41">
        <v>0.32427195555555566</v>
      </c>
      <c r="JR156" s="41">
        <v>0.3058554</v>
      </c>
      <c r="JS156" s="41">
        <v>0.63109811111111103</v>
      </c>
      <c r="JT156" s="41">
        <v>0.60263373333333337</v>
      </c>
      <c r="JU156" s="41">
        <v>6.2339999999999979E-2</v>
      </c>
      <c r="JV156" s="41">
        <v>2.1723090000000003</v>
      </c>
      <c r="JW156" s="41">
        <v>1.8932599777777779</v>
      </c>
      <c r="JX156" s="41">
        <v>0.53524226666666697</v>
      </c>
      <c r="JY156" s="41">
        <v>0.59267122222222213</v>
      </c>
      <c r="JZ156" s="41">
        <v>0.64367540000000001</v>
      </c>
      <c r="KA156" s="41">
        <v>0.6874921777777776</v>
      </c>
      <c r="KB156" s="41">
        <v>22.030222222222214</v>
      </c>
      <c r="KC156" s="41">
        <v>19.35133333333334</v>
      </c>
      <c r="KD156" s="41">
        <v>20.103333333333332</v>
      </c>
      <c r="KE156" s="41">
        <v>20.366888888888887</v>
      </c>
      <c r="KF156" s="41">
        <f t="shared" si="155"/>
        <v>-1.9268888888888824</v>
      </c>
      <c r="KG156" s="41">
        <v>43.282666666666664</v>
      </c>
      <c r="KH156" s="41">
        <f t="shared" si="156"/>
        <v>109.93797333333333</v>
      </c>
      <c r="KI156" s="41">
        <v>120</v>
      </c>
      <c r="KJ156" s="41">
        <f t="shared" si="157"/>
        <v>10.062026666666668</v>
      </c>
      <c r="KK156" s="41">
        <v>0.41729090909090916</v>
      </c>
      <c r="KL156" s="41">
        <v>0.19101818181818184</v>
      </c>
      <c r="KM156" s="41">
        <v>7.6630303030303035E-2</v>
      </c>
      <c r="KN156" s="41">
        <v>0.38082727272727274</v>
      </c>
      <c r="KO156" s="41">
        <v>9.9915151515151526E-2</v>
      </c>
      <c r="KP156" s="41">
        <v>7.3896969696969683E-2</v>
      </c>
      <c r="KQ156" s="41">
        <v>0.61355745454545452</v>
      </c>
      <c r="KR156" s="41">
        <v>0.58419057575757583</v>
      </c>
      <c r="KS156" s="41">
        <v>0.68999730303030304</v>
      </c>
      <c r="KT156" s="41">
        <v>0.66505012121212126</v>
      </c>
      <c r="KU156" s="41">
        <v>0.31410948484848483</v>
      </c>
      <c r="KV156" s="41">
        <v>0.42931503030303031</v>
      </c>
      <c r="KW156" s="41">
        <v>0.37150993939393939</v>
      </c>
      <c r="KX156" s="41">
        <v>0.69882251515151528</v>
      </c>
      <c r="KY156" s="41">
        <v>0.67456518181818192</v>
      </c>
      <c r="KZ156" s="41">
        <v>2.6018181818181819E-2</v>
      </c>
      <c r="LA156" s="41">
        <v>3.2151867575757578</v>
      </c>
      <c r="LB156" s="41">
        <v>2.8506091818181822</v>
      </c>
      <c r="LC156" s="41">
        <v>0.53852812121212124</v>
      </c>
      <c r="LD156" s="41">
        <v>0.60605257575757554</v>
      </c>
      <c r="LE156" s="41">
        <v>0.66295187878787876</v>
      </c>
      <c r="LF156" s="41">
        <v>0.71214012121212122</v>
      </c>
      <c r="LG156" s="41">
        <v>19.651212121212126</v>
      </c>
      <c r="LH156" s="41">
        <v>17.371515151515155</v>
      </c>
      <c r="LI156" s="41">
        <v>17.509393939393942</v>
      </c>
      <c r="LJ156" s="41">
        <v>17.180000000000003</v>
      </c>
      <c r="LK156" s="41">
        <f t="shared" si="158"/>
        <v>-2.1418181818181843</v>
      </c>
      <c r="LL156" s="41">
        <v>56.107272727272729</v>
      </c>
      <c r="LM156" s="41">
        <f t="shared" si="159"/>
        <v>142.51247272727272</v>
      </c>
      <c r="LN156" s="41">
        <v>150</v>
      </c>
      <c r="LO156" s="41">
        <f t="shared" si="160"/>
        <v>7.4875272727272772</v>
      </c>
      <c r="LP156" s="41">
        <v>0.43955714285714287</v>
      </c>
      <c r="LQ156" s="41">
        <v>0.16439000000000001</v>
      </c>
      <c r="LR156" s="41">
        <v>4.0948571428571445E-2</v>
      </c>
      <c r="LS156" s="41">
        <v>0.39388571428571423</v>
      </c>
      <c r="LT156" s="41">
        <v>6.6662857142857121E-2</v>
      </c>
      <c r="LU156" s="41">
        <v>5.5658571428571398E-2</v>
      </c>
      <c r="LV156" s="41">
        <v>0.73570068571428571</v>
      </c>
      <c r="LW156" s="41">
        <v>0.70953461428571429</v>
      </c>
      <c r="LX156" s="41">
        <v>0.82869785714285704</v>
      </c>
      <c r="LY156" s="41">
        <v>0.81067771428571411</v>
      </c>
      <c r="LZ156" s="41">
        <v>0.42304622857142854</v>
      </c>
      <c r="MA156" s="41">
        <v>0.60122807142857149</v>
      </c>
      <c r="MB156" s="41">
        <v>0.4544139142857142</v>
      </c>
      <c r="MC156" s="41">
        <v>0.77438452857142848</v>
      </c>
      <c r="MD156" s="41">
        <v>0.75136405714285703</v>
      </c>
      <c r="ME156" s="41">
        <v>1.1004285714285715E-2</v>
      </c>
      <c r="MF156" s="41">
        <v>5.6373753285714292</v>
      </c>
      <c r="MG156" s="41">
        <v>4.9475506285714301</v>
      </c>
      <c r="MH156" s="41">
        <v>0.54811442857142867</v>
      </c>
      <c r="MI156" s="41">
        <v>0.61733311428571425</v>
      </c>
      <c r="MJ156" s="41">
        <v>0.6885782142857142</v>
      </c>
      <c r="MK156" s="41">
        <v>0.73619338571428583</v>
      </c>
      <c r="ML156" s="41">
        <v>21.129285714285729</v>
      </c>
      <c r="MM156" s="41">
        <v>18.768571428571423</v>
      </c>
      <c r="MN156" s="41">
        <v>18.956857142857146</v>
      </c>
      <c r="MO156" s="41">
        <v>18.868999999999996</v>
      </c>
      <c r="MP156" s="41">
        <f t="shared" si="161"/>
        <v>-2.1724285714285827</v>
      </c>
      <c r="MQ156" s="41">
        <v>68.124000000000009</v>
      </c>
      <c r="MR156" s="41">
        <f t="shared" si="162"/>
        <v>173.03496000000001</v>
      </c>
      <c r="MS156" s="41">
        <v>150</v>
      </c>
      <c r="MT156" s="41">
        <f t="shared" si="163"/>
        <v>-23.034960000000012</v>
      </c>
      <c r="MU156" s="41">
        <v>0.40589999999999998</v>
      </c>
      <c r="MV156" s="41">
        <v>0.14769117647058824</v>
      </c>
      <c r="MW156" s="41">
        <v>3.2994117647058827E-2</v>
      </c>
      <c r="MX156" s="41">
        <v>0.35962941176470592</v>
      </c>
      <c r="MY156" s="41">
        <v>5.5417647058823523E-2</v>
      </c>
      <c r="MZ156" s="41">
        <v>4.5732352941176467E-2</v>
      </c>
      <c r="NA156" s="41">
        <v>0.75926538235294139</v>
      </c>
      <c r="NB156" s="41">
        <v>0.73264420588235313</v>
      </c>
      <c r="NC156" s="41">
        <v>0.84931811764705911</v>
      </c>
      <c r="ND156" s="41">
        <v>0.83165014705882356</v>
      </c>
      <c r="NE156" s="41">
        <v>0.45420602941176463</v>
      </c>
      <c r="NF156" s="41">
        <v>0.63558300000000001</v>
      </c>
      <c r="NG156" s="41">
        <v>0.46596667647058831</v>
      </c>
      <c r="NH156" s="41">
        <v>0.79719361764705854</v>
      </c>
      <c r="NI156" s="41">
        <v>0.77419885294117663</v>
      </c>
      <c r="NJ156" s="41">
        <v>9.6852941176470576E-3</v>
      </c>
      <c r="NK156" s="41">
        <v>6.3721400588235282</v>
      </c>
      <c r="NL156" s="41">
        <v>5.5293935000000012</v>
      </c>
      <c r="NM156" s="41">
        <v>0.54847291176470581</v>
      </c>
      <c r="NN156" s="41">
        <v>0.61352255882352924</v>
      </c>
      <c r="NO156" s="41">
        <v>0.69148588235294128</v>
      </c>
      <c r="NP156" s="41">
        <v>0.73585379411764695</v>
      </c>
      <c r="NQ156" s="41">
        <v>22.954705882352954</v>
      </c>
      <c r="NR156" s="41">
        <v>19.731176470588235</v>
      </c>
      <c r="NS156" s="41">
        <v>20.140588235294121</v>
      </c>
      <c r="NT156" s="41">
        <v>21.092352941176472</v>
      </c>
      <c r="NU156" s="41">
        <f t="shared" si="164"/>
        <v>-2.8141176470588327</v>
      </c>
      <c r="NV156" s="41">
        <v>72.586764705882359</v>
      </c>
      <c r="NW156" s="41">
        <f t="shared" si="165"/>
        <v>184.37038235294119</v>
      </c>
      <c r="NX156" s="41">
        <v>174</v>
      </c>
      <c r="NY156" s="41">
        <f t="shared" si="166"/>
        <v>-10.370382352941192</v>
      </c>
      <c r="NZ156" s="41">
        <v>0.378874358974359</v>
      </c>
      <c r="OA156" s="41">
        <v>0.13805128205128209</v>
      </c>
      <c r="OB156" s="41">
        <v>3.0405128205128217E-2</v>
      </c>
      <c r="OC156" s="41">
        <v>0.33616153846153862</v>
      </c>
      <c r="OD156" s="41">
        <v>4.9482051282051284E-2</v>
      </c>
      <c r="OE156" s="41">
        <v>4.2120512820512823E-2</v>
      </c>
      <c r="OF156" s="41">
        <v>0.76829176923076936</v>
      </c>
      <c r="OG156" s="41">
        <v>0.74256887179487185</v>
      </c>
      <c r="OH156" s="41">
        <v>0.8509293846153847</v>
      </c>
      <c r="OI156" s="41">
        <v>0.83363610256410281</v>
      </c>
      <c r="OJ156" s="41">
        <v>0.47215366666666664</v>
      </c>
      <c r="OK156" s="41">
        <v>0.63819079487179486</v>
      </c>
      <c r="OL156" s="41">
        <v>0.46549092307692302</v>
      </c>
      <c r="OM156" s="41">
        <v>0.79973879487179467</v>
      </c>
      <c r="ON156" s="41">
        <v>0.77717917948717929</v>
      </c>
      <c r="OO156" s="41">
        <v>7.3615384615384593E-3</v>
      </c>
      <c r="OP156" s="41">
        <v>6.7110068974358983</v>
      </c>
      <c r="OQ156" s="41">
        <v>5.8451435384615378</v>
      </c>
      <c r="OR156" s="41">
        <v>0.54716130769230775</v>
      </c>
      <c r="OS156" s="41">
        <v>0.60577258974358972</v>
      </c>
      <c r="OT156" s="41">
        <v>0.69057956410256405</v>
      </c>
      <c r="OU156" s="41">
        <v>0.73066694871794879</v>
      </c>
      <c r="OV156" s="41">
        <v>14.807948717948715</v>
      </c>
      <c r="OW156" s="41">
        <v>12.847435897435897</v>
      </c>
      <c r="OX156" s="41">
        <v>12.492564102564097</v>
      </c>
      <c r="OY156" s="41">
        <v>12.444615384615386</v>
      </c>
      <c r="OZ156" s="41">
        <f t="shared" si="167"/>
        <v>-2.3153846153846178</v>
      </c>
      <c r="PA156" s="41">
        <v>39.518717948717949</v>
      </c>
      <c r="PB156" s="41">
        <f t="shared" si="168"/>
        <v>100.3775435897436</v>
      </c>
      <c r="PC156" s="41">
        <v>184</v>
      </c>
      <c r="PD156" s="41">
        <f t="shared" si="169"/>
        <v>83.622456410256405</v>
      </c>
      <c r="PE156" s="41">
        <v>0.40927538461538449</v>
      </c>
      <c r="PF156" s="41">
        <v>0.12691538461538457</v>
      </c>
      <c r="PG156" s="41">
        <v>4.3824615384615379E-2</v>
      </c>
      <c r="PH156" s="41">
        <v>0.36290769230769238</v>
      </c>
      <c r="PI156" s="41">
        <v>5.7652307692307697E-2</v>
      </c>
      <c r="PJ156" s="41">
        <v>5.2338461538461521E-2</v>
      </c>
      <c r="PK156" s="41">
        <v>0.75234530769230779</v>
      </c>
      <c r="PL156" s="41">
        <v>0.72532200000000036</v>
      </c>
      <c r="PM156" s="41">
        <v>0.80610126153846162</v>
      </c>
      <c r="PN156" s="41">
        <v>0.78434446153846171</v>
      </c>
      <c r="PO156" s="41">
        <v>0.37622021538461536</v>
      </c>
      <c r="PP156" s="41">
        <v>0.48956918461538462</v>
      </c>
      <c r="PQ156" s="41">
        <v>0.52560267692307705</v>
      </c>
      <c r="PR156" s="41">
        <v>0.77263156923076937</v>
      </c>
      <c r="PS156" s="41">
        <v>0.74754135384615383</v>
      </c>
      <c r="PT156" s="41">
        <v>5.3138461538461542E-3</v>
      </c>
      <c r="PU156" s="41">
        <v>6.174555800000002</v>
      </c>
      <c r="PV156" s="41">
        <v>5.3600050153846173</v>
      </c>
      <c r="PW156" s="41">
        <v>0.65230426153846188</v>
      </c>
      <c r="PX156" s="41">
        <v>0.69864290769230764</v>
      </c>
      <c r="PY156" s="41">
        <v>0.77178889230769243</v>
      </c>
      <c r="PZ156" s="41">
        <v>0.80213490769230766</v>
      </c>
      <c r="QA156" s="41">
        <v>23.689384615384636</v>
      </c>
      <c r="QB156" s="41">
        <v>23.578769230769236</v>
      </c>
      <c r="QC156" s="41">
        <v>23.035384615384615</v>
      </c>
      <c r="QD156" s="41">
        <v>22.271076923076926</v>
      </c>
      <c r="QE156" s="41">
        <f t="shared" si="170"/>
        <v>-0.65400000000002123</v>
      </c>
      <c r="QF156" s="41">
        <v>55.709076923076942</v>
      </c>
      <c r="QG156" s="41">
        <f t="shared" si="171"/>
        <v>141.50105538461543</v>
      </c>
      <c r="QH156" s="41">
        <v>185</v>
      </c>
      <c r="QI156" s="41">
        <f t="shared" si="172"/>
        <v>43.498944615384573</v>
      </c>
      <c r="QJ156" s="41">
        <v>0.36832820512820508</v>
      </c>
      <c r="QK156" s="41">
        <v>0.16422307692307689</v>
      </c>
      <c r="QL156" s="41">
        <v>5.1402564102564115E-2</v>
      </c>
      <c r="QM156" s="41">
        <v>0.26621282051282047</v>
      </c>
      <c r="QN156" s="41">
        <v>5.919230769230769E-2</v>
      </c>
      <c r="QO156" s="41">
        <v>5.8528205128205127E-2</v>
      </c>
      <c r="QP156" s="41">
        <v>0.72096787179487187</v>
      </c>
      <c r="QQ156" s="41">
        <v>0.63517010256410245</v>
      </c>
      <c r="QR156" s="41">
        <v>0.75273035897435869</v>
      </c>
      <c r="QS156" s="41">
        <v>0.67520492307692315</v>
      </c>
      <c r="QT156" s="41">
        <v>0.47012176923076926</v>
      </c>
      <c r="QU156" s="41">
        <v>0.52348848717948715</v>
      </c>
      <c r="QV156" s="41">
        <v>0.38168623076923081</v>
      </c>
      <c r="QW156" s="41">
        <v>0.7238574358974359</v>
      </c>
      <c r="QX156" s="41">
        <v>0.63869115384615394</v>
      </c>
      <c r="QY156" s="41">
        <v>6.6410256410256432E-4</v>
      </c>
      <c r="QZ156" s="41">
        <v>5.2849777435897414</v>
      </c>
      <c r="RA156" s="41">
        <v>3.5386665384615381</v>
      </c>
      <c r="RB156" s="41">
        <v>0.50640802564102561</v>
      </c>
      <c r="RC156" s="41">
        <v>0.52859471794871804</v>
      </c>
      <c r="RD156" s="41">
        <v>0.64214476923076924</v>
      </c>
      <c r="RE156" s="41">
        <v>0.65816041025641026</v>
      </c>
      <c r="RF156" s="41">
        <v>24.049743589743596</v>
      </c>
      <c r="RG156" s="41">
        <v>24.324102564102567</v>
      </c>
      <c r="RH156" s="41">
        <v>23.765641025641028</v>
      </c>
      <c r="RI156" s="41">
        <v>22.923333333333339</v>
      </c>
      <c r="RJ156" s="41">
        <f t="shared" si="173"/>
        <v>-0.28410256410256807</v>
      </c>
      <c r="RK156" s="41">
        <v>53.816410256410272</v>
      </c>
      <c r="RL156" s="41">
        <f t="shared" si="174"/>
        <v>136.69368205128208</v>
      </c>
      <c r="RM156" s="41">
        <v>197</v>
      </c>
      <c r="RN156" s="41">
        <f t="shared" si="175"/>
        <v>60.306317948717918</v>
      </c>
      <c r="RO156" s="41">
        <v>0.34893600000000008</v>
      </c>
      <c r="RP156" s="41">
        <v>0.12772800000000001</v>
      </c>
      <c r="RQ156" s="41">
        <v>4.9751999999999998E-2</v>
      </c>
      <c r="RR156" s="41">
        <v>0.24870800000000004</v>
      </c>
      <c r="RS156" s="41">
        <v>6.4783999999999994E-2</v>
      </c>
      <c r="RT156" s="41">
        <v>5.494000000000001E-2</v>
      </c>
      <c r="RU156" s="41">
        <v>0.68492964000000001</v>
      </c>
      <c r="RV156" s="41">
        <v>0.58632620000000002</v>
      </c>
      <c r="RW156" s="41">
        <v>0.74877436000000019</v>
      </c>
      <c r="RX156" s="41">
        <v>0.66592519999999988</v>
      </c>
      <c r="RY156" s="41">
        <v>0.32717752</v>
      </c>
      <c r="RZ156" s="41">
        <v>0.43920239999999994</v>
      </c>
      <c r="SA156" s="41">
        <v>0.46343123999999997</v>
      </c>
      <c r="SB156" s="41">
        <v>0.72640979999999999</v>
      </c>
      <c r="SC156" s="41">
        <v>0.63756939999999995</v>
      </c>
      <c r="SD156" s="41">
        <v>9.8439999999999986E-3</v>
      </c>
      <c r="SE156" s="41">
        <v>4.4753199600000002</v>
      </c>
      <c r="SF156" s="41">
        <v>2.8905750799999996</v>
      </c>
      <c r="SG156" s="41">
        <v>0.61968204000000005</v>
      </c>
      <c r="SH156" s="41">
        <v>0.67834332000000008</v>
      </c>
      <c r="SI156" s="41">
        <v>0.7398863200000001</v>
      </c>
      <c r="SJ156" s="41">
        <v>0.7800826799999997</v>
      </c>
      <c r="SK156" s="41">
        <v>27.086800000000004</v>
      </c>
      <c r="SL156" s="41">
        <v>28.711599999999997</v>
      </c>
      <c r="SM156" s="41">
        <v>28.386000000000003</v>
      </c>
      <c r="SN156" s="41">
        <v>27.731599999999993</v>
      </c>
      <c r="SO156" s="41">
        <f t="shared" si="176"/>
        <v>1.299199999999999</v>
      </c>
      <c r="SP156" s="42">
        <v>65.820800000000006</v>
      </c>
      <c r="SQ156" s="42">
        <f t="shared" si="177"/>
        <v>167.18483200000003</v>
      </c>
      <c r="SR156" s="42">
        <v>202.5</v>
      </c>
      <c r="SS156" s="42">
        <f t="shared" si="178"/>
        <v>35.315167999999971</v>
      </c>
      <c r="ST156" s="41">
        <v>0.30981230769230778</v>
      </c>
      <c r="SU156" s="41">
        <v>0.1336476923076923</v>
      </c>
      <c r="SV156" s="41">
        <v>7.5375384615384622E-2</v>
      </c>
      <c r="SW156" s="41">
        <v>0.22243846153846153</v>
      </c>
      <c r="SX156" s="41">
        <v>7.8889230769230753E-2</v>
      </c>
      <c r="SY156" s="41">
        <v>5.9819999999999991E-2</v>
      </c>
      <c r="SZ156" s="41">
        <v>0.59055866153846148</v>
      </c>
      <c r="TA156" s="41">
        <v>0.47613186153846154</v>
      </c>
      <c r="TB156" s="41">
        <v>0.60582826153846159</v>
      </c>
      <c r="TC156" s="41">
        <v>0.49257653846153854</v>
      </c>
      <c r="TD156" s="41">
        <v>0.25990323076923078</v>
      </c>
      <c r="TE156" s="41">
        <v>0.28030913846153854</v>
      </c>
      <c r="TF156" s="41">
        <v>0.39469616923076922</v>
      </c>
      <c r="TG156" s="41">
        <v>0.6735868461538459</v>
      </c>
      <c r="TH156" s="41">
        <v>0.57467579999999996</v>
      </c>
      <c r="TI156" s="41">
        <v>1.9069230769230765E-2</v>
      </c>
      <c r="TJ156" s="41">
        <v>3.0527800000000003</v>
      </c>
      <c r="TK156" s="41">
        <v>1.8880892153846154</v>
      </c>
      <c r="TL156" s="41">
        <v>0.65225401538461547</v>
      </c>
      <c r="TM156" s="41">
        <v>0.66734896923076925</v>
      </c>
      <c r="TN156" s="41">
        <v>0.74856106153846169</v>
      </c>
      <c r="TO156" s="41">
        <v>0.7598678307692307</v>
      </c>
      <c r="TP156" s="41">
        <v>31.144153846153845</v>
      </c>
      <c r="TQ156" s="41">
        <v>31.898153846153832</v>
      </c>
      <c r="TR156" s="41">
        <v>32.122769230769244</v>
      </c>
      <c r="TS156" s="41">
        <v>31.399384615384601</v>
      </c>
      <c r="TT156" s="41">
        <f t="shared" si="127"/>
        <v>0.97861538461539865</v>
      </c>
      <c r="TU156" s="41">
        <v>61.999230769230742</v>
      </c>
      <c r="TV156" s="41">
        <f t="shared" si="128"/>
        <v>157.47804615384609</v>
      </c>
      <c r="TW156" s="41">
        <v>207</v>
      </c>
      <c r="TX156" s="41">
        <f t="shared" si="129"/>
        <v>49.521953846153906</v>
      </c>
      <c r="TY156" s="41">
        <v>0.2998041666666667</v>
      </c>
      <c r="TZ156" s="41">
        <v>0.13154166666666664</v>
      </c>
      <c r="UA156" s="41">
        <v>7.9979166666666671E-2</v>
      </c>
      <c r="UB156" s="41">
        <v>0.21155000000000002</v>
      </c>
      <c r="UC156" s="41">
        <v>8.7416666666666656E-2</v>
      </c>
      <c r="UD156" s="41">
        <v>6.2520833333333345E-2</v>
      </c>
      <c r="UE156" s="41">
        <v>0.5455748749999999</v>
      </c>
      <c r="UF156" s="41">
        <v>0.41398204166666669</v>
      </c>
      <c r="UG156" s="41">
        <v>0.57756841666666658</v>
      </c>
      <c r="UH156" s="41">
        <v>0.44970729166666662</v>
      </c>
      <c r="UI156" s="41">
        <v>0.20195433333333337</v>
      </c>
      <c r="UJ156" s="41">
        <v>0.24647641666666673</v>
      </c>
      <c r="UK156" s="41">
        <v>0.38806824999999995</v>
      </c>
      <c r="UL156" s="41">
        <v>0.65357804166666666</v>
      </c>
      <c r="UM156" s="41">
        <v>0.54218320833333333</v>
      </c>
      <c r="UN156" s="41">
        <v>2.4895833333333325E-2</v>
      </c>
      <c r="UO156" s="41">
        <v>2.4804941666666669</v>
      </c>
      <c r="UP156" s="41">
        <v>1.4436850000000001</v>
      </c>
      <c r="UQ156" s="41">
        <v>0.67621550000000008</v>
      </c>
      <c r="UR156" s="41">
        <v>0.71120637500000006</v>
      </c>
      <c r="US156" s="41">
        <v>0.76512004166666658</v>
      </c>
      <c r="UT156" s="41">
        <v>0.79106533333333318</v>
      </c>
      <c r="UU156" s="41">
        <v>31.571250000000006</v>
      </c>
      <c r="UV156" s="41">
        <v>29.679583333333337</v>
      </c>
      <c r="UW156" s="41">
        <v>28.9575</v>
      </c>
      <c r="UX156" s="41">
        <v>28.547083333333333</v>
      </c>
      <c r="UY156" s="41">
        <f t="shared" si="179"/>
        <v>-2.6137500000000067</v>
      </c>
      <c r="UZ156" s="42">
        <v>75.98</v>
      </c>
      <c r="VA156" s="42">
        <f t="shared" si="180"/>
        <v>192.98920000000001</v>
      </c>
      <c r="VB156" s="42">
        <v>206</v>
      </c>
      <c r="VC156" s="42">
        <f t="shared" si="181"/>
        <v>13.010799999999989</v>
      </c>
      <c r="VD156" s="41">
        <f t="shared" si="134"/>
        <v>22.624182748180363</v>
      </c>
      <c r="VE156" s="41">
        <f t="shared" si="135"/>
        <v>22.706718113792245</v>
      </c>
      <c r="VF156" s="41">
        <f t="shared" si="183"/>
        <v>4.2775882024326437</v>
      </c>
    </row>
    <row r="157" spans="1:578" x14ac:dyDescent="0.25">
      <c r="A157" s="4">
        <v>3</v>
      </c>
      <c r="B157" s="4">
        <v>16</v>
      </c>
      <c r="C157" s="28">
        <v>1606</v>
      </c>
      <c r="D157" s="42">
        <v>-9999</v>
      </c>
      <c r="E157" s="42">
        <v>-9999</v>
      </c>
      <c r="F157" s="4">
        <v>6</v>
      </c>
      <c r="G157" s="4">
        <v>48.8</v>
      </c>
      <c r="H157" s="40">
        <v>369.50759493670881</v>
      </c>
      <c r="I157" s="40">
        <f t="shared" si="136"/>
        <v>418.30759493670882</v>
      </c>
      <c r="J157" s="41">
        <f t="shared" si="137"/>
        <v>0.86516565653921162</v>
      </c>
      <c r="K157" s="4" t="s">
        <v>11</v>
      </c>
      <c r="L157" s="42">
        <v>300</v>
      </c>
      <c r="M157" s="42">
        <f t="shared" si="131"/>
        <v>336.00000000000006</v>
      </c>
      <c r="N157" s="42">
        <v>-9999</v>
      </c>
      <c r="O157" s="42">
        <v>-9999</v>
      </c>
      <c r="P157" s="42">
        <v>-9999</v>
      </c>
      <c r="Q157" s="42">
        <v>-9999</v>
      </c>
      <c r="R157" s="42">
        <v>-9999</v>
      </c>
      <c r="S157" s="42">
        <v>-9999</v>
      </c>
      <c r="T157" s="42">
        <v>-9999</v>
      </c>
      <c r="U157" s="42">
        <v>-9999</v>
      </c>
      <c r="V157" s="42">
        <v>-9999</v>
      </c>
      <c r="W157" s="42">
        <v>-9999</v>
      </c>
      <c r="X157" s="42">
        <v>-9999</v>
      </c>
      <c r="Y157" s="42">
        <v>-9999</v>
      </c>
      <c r="Z157" s="42">
        <v>-9999</v>
      </c>
      <c r="AA157" s="42">
        <v>-9999</v>
      </c>
      <c r="AB157" s="42">
        <v>-9999</v>
      </c>
      <c r="AC157" s="42">
        <v>-9999</v>
      </c>
      <c r="AD157" s="42">
        <v>-9999</v>
      </c>
      <c r="AE157" s="42">
        <v>-9999</v>
      </c>
      <c r="AF157" s="43">
        <v>38</v>
      </c>
      <c r="AG157" s="42">
        <v>-9999</v>
      </c>
      <c r="AH157" s="42">
        <v>-9999</v>
      </c>
      <c r="AI157" s="42">
        <v>-9999</v>
      </c>
      <c r="AJ157" s="42">
        <v>-9999</v>
      </c>
      <c r="AK157" s="42">
        <v>-9999</v>
      </c>
      <c r="AL157" s="42">
        <v>-9999</v>
      </c>
      <c r="AM157" s="42">
        <v>-9999</v>
      </c>
      <c r="AN157" s="42">
        <v>-9999</v>
      </c>
      <c r="AO157" s="42">
        <v>-9999</v>
      </c>
      <c r="AP157" s="42">
        <v>-9999</v>
      </c>
      <c r="AQ157" s="42">
        <v>-9999</v>
      </c>
      <c r="AR157" s="42">
        <v>-9999</v>
      </c>
      <c r="AS157" s="42">
        <v>-9999</v>
      </c>
      <c r="AT157" s="42">
        <v>-9999</v>
      </c>
      <c r="AU157" s="42">
        <v>-9999</v>
      </c>
      <c r="AV157" s="42">
        <v>-9999</v>
      </c>
      <c r="AW157" s="42">
        <v>-9999</v>
      </c>
      <c r="AX157" s="42">
        <v>-9999</v>
      </c>
      <c r="AY157" s="42">
        <v>-9999</v>
      </c>
      <c r="AZ157" s="42">
        <v>-9999</v>
      </c>
      <c r="BA157" s="42">
        <v>-9999</v>
      </c>
      <c r="BB157" s="42">
        <v>-9999</v>
      </c>
      <c r="BC157" s="42">
        <v>-9999</v>
      </c>
      <c r="BD157" s="42">
        <v>-9999</v>
      </c>
      <c r="BE157" s="42">
        <v>-9999</v>
      </c>
      <c r="BF157" s="42">
        <v>-9999</v>
      </c>
      <c r="BG157" s="42">
        <v>-9999</v>
      </c>
      <c r="BH157" s="42">
        <v>-9999</v>
      </c>
      <c r="BI157" s="42">
        <v>-9999</v>
      </c>
      <c r="BJ157" s="42">
        <v>-9999</v>
      </c>
      <c r="BK157" s="42">
        <v>-9999</v>
      </c>
      <c r="BL157" s="42">
        <v>-9999</v>
      </c>
      <c r="BM157" s="42">
        <v>-9999</v>
      </c>
      <c r="BN157" s="42">
        <v>-9999</v>
      </c>
      <c r="BO157" s="42">
        <v>-9999</v>
      </c>
      <c r="BP157" s="42">
        <v>-9999</v>
      </c>
      <c r="BQ157" s="42">
        <v>-9999</v>
      </c>
      <c r="BR157" s="42">
        <v>-9999</v>
      </c>
      <c r="BS157" s="42">
        <v>-9999</v>
      </c>
      <c r="BT157" s="42">
        <v>-9999</v>
      </c>
      <c r="BU157" s="42">
        <v>-9999</v>
      </c>
      <c r="BV157" s="42">
        <v>-9999</v>
      </c>
      <c r="BW157" s="42">
        <v>-9999</v>
      </c>
      <c r="BX157" s="42">
        <v>-9999</v>
      </c>
      <c r="BY157" s="42">
        <v>-9999</v>
      </c>
      <c r="BZ157" s="42">
        <v>-9999</v>
      </c>
      <c r="CA157" s="4">
        <v>65.150000000000006</v>
      </c>
      <c r="CB157" s="4">
        <v>79.8</v>
      </c>
      <c r="CC157" s="4">
        <v>86.25</v>
      </c>
      <c r="CD157" s="77">
        <v>-9999</v>
      </c>
      <c r="CE157" s="60">
        <v>-9999</v>
      </c>
      <c r="CF157" s="42">
        <v>-9999</v>
      </c>
      <c r="CG157" s="42">
        <v>-9999</v>
      </c>
      <c r="CH157" s="61">
        <v>-9999</v>
      </c>
      <c r="CI157" s="60">
        <v>-9999</v>
      </c>
      <c r="CJ157" s="42">
        <v>-9999</v>
      </c>
      <c r="CK157" s="42">
        <v>-9999</v>
      </c>
      <c r="CL157" s="62">
        <v>-9999</v>
      </c>
      <c r="CM157" s="60">
        <v>-9999</v>
      </c>
      <c r="CN157" s="42">
        <v>-9999</v>
      </c>
      <c r="CO157" s="42">
        <v>-9999</v>
      </c>
      <c r="CP157" s="62">
        <v>-9999</v>
      </c>
      <c r="CQ157" s="60">
        <v>-9999</v>
      </c>
      <c r="CR157" s="42">
        <v>-9999</v>
      </c>
      <c r="CS157" s="42">
        <v>-9999</v>
      </c>
      <c r="CT157" s="8">
        <v>2234.6999999999998</v>
      </c>
      <c r="CU157" s="8">
        <v>7.8166909341711914</v>
      </c>
      <c r="CV157" s="8">
        <v>4.9406174999999992</v>
      </c>
      <c r="CW157" s="8">
        <v>4523.1188206737315</v>
      </c>
      <c r="CX157" s="25">
        <f t="shared" si="182"/>
        <v>4523.1188206737315</v>
      </c>
      <c r="CY157" s="25">
        <f t="shared" si="138"/>
        <v>4858.0434782608691</v>
      </c>
      <c r="CZ157" s="60">
        <v>-9999</v>
      </c>
      <c r="DA157" s="43">
        <v>2.92</v>
      </c>
      <c r="DB157" s="41">
        <f t="shared" si="139"/>
        <v>132.07506956367297</v>
      </c>
      <c r="DC157" s="41">
        <v>59.6</v>
      </c>
      <c r="DD157" s="41">
        <v>1232</v>
      </c>
      <c r="DE157" s="41">
        <f t="shared" si="133"/>
        <v>48.376623376623378</v>
      </c>
      <c r="DF157" s="41">
        <v>0</v>
      </c>
      <c r="DG157" s="41">
        <v>0.82710652173913046</v>
      </c>
      <c r="DH157" s="41">
        <v>0.59511521739130424</v>
      </c>
      <c r="DI157" s="41">
        <v>0.50065652173913056</v>
      </c>
      <c r="DJ157" s="41">
        <v>0.7875565217391306</v>
      </c>
      <c r="DK157" s="41">
        <v>0.51577826086956502</v>
      </c>
      <c r="DL157" s="41">
        <v>0.32039130434782609</v>
      </c>
      <c r="DM157" s="41">
        <v>0.23227643478260862</v>
      </c>
      <c r="DN157" s="41">
        <v>0.20869939130434786</v>
      </c>
      <c r="DO157" s="41">
        <v>0.24541943478260869</v>
      </c>
      <c r="DP157" s="41">
        <v>0.22194369565217387</v>
      </c>
      <c r="DQ157" s="41">
        <v>7.245289130434783E-2</v>
      </c>
      <c r="DR157" s="41">
        <v>8.6410391304347814E-2</v>
      </c>
      <c r="DS157" s="41">
        <v>0.1625150434782609</v>
      </c>
      <c r="DT157" s="41">
        <v>0.44108658695652164</v>
      </c>
      <c r="DU157" s="41">
        <v>0.42083926086956519</v>
      </c>
      <c r="DV157" s="41">
        <v>0.19538695652173918</v>
      </c>
      <c r="DW157" s="41">
        <v>0.60701315217391272</v>
      </c>
      <c r="DX157" s="41">
        <v>0.52895595652173899</v>
      </c>
      <c r="DY157" s="41">
        <v>0.65987356521739127</v>
      </c>
      <c r="DZ157" s="41">
        <v>0.70341454347826093</v>
      </c>
      <c r="EA157" s="41">
        <v>0.70663032608695653</v>
      </c>
      <c r="EB157" s="41">
        <v>0.7432189130434782</v>
      </c>
      <c r="EC157" s="41">
        <v>20.33565217391304</v>
      </c>
      <c r="ED157" s="41">
        <v>23.9</v>
      </c>
      <c r="EE157" s="41">
        <v>24.237173913043474</v>
      </c>
      <c r="EF157" s="41">
        <v>25.365869565217395</v>
      </c>
      <c r="EG157" s="41">
        <f t="shared" si="140"/>
        <v>3.901521739130434</v>
      </c>
      <c r="EH157" s="41">
        <v>36.558043478260863</v>
      </c>
      <c r="EI157" s="42">
        <f t="shared" si="141"/>
        <v>92.8574304347826</v>
      </c>
      <c r="EJ157" s="4">
        <v>105</v>
      </c>
      <c r="EK157" s="40">
        <f t="shared" si="142"/>
        <v>12.1425695652174</v>
      </c>
      <c r="EL157" s="41">
        <v>0.7575844444444445</v>
      </c>
      <c r="EM157" s="41">
        <v>0.53322888888888897</v>
      </c>
      <c r="EN157" s="41">
        <v>0.43125777777777774</v>
      </c>
      <c r="EO157" s="41">
        <v>0.7227755555555555</v>
      </c>
      <c r="EP157" s="41">
        <v>0.45095555555555555</v>
      </c>
      <c r="EQ157" s="41">
        <v>0.2795777777777777</v>
      </c>
      <c r="ER157" s="41">
        <v>0.25449324444444438</v>
      </c>
      <c r="ES157" s="41">
        <v>0.23244028888888885</v>
      </c>
      <c r="ET157" s="41">
        <v>0.27428715555555555</v>
      </c>
      <c r="EU157" s="41">
        <v>0.25241802222222226</v>
      </c>
      <c r="EV157" s="41">
        <v>8.4897600000000004E-2</v>
      </c>
      <c r="EW157" s="41">
        <v>0.10610042222222224</v>
      </c>
      <c r="EX157" s="41">
        <v>0.1733472888888889</v>
      </c>
      <c r="EY157" s="41">
        <v>0.4605080666666666</v>
      </c>
      <c r="EZ157" s="41">
        <v>0.44178811111111116</v>
      </c>
      <c r="FA157" s="41">
        <v>0.17137777777777782</v>
      </c>
      <c r="FB157" s="41">
        <v>0.68637897777777801</v>
      </c>
      <c r="FC157" s="41">
        <v>0.60857504444444444</v>
      </c>
      <c r="FD157" s="41">
        <v>0.63024711111111109</v>
      </c>
      <c r="FE157" s="41">
        <v>0.68539366666666668</v>
      </c>
      <c r="FF157" s="41">
        <v>0.68399319999999997</v>
      </c>
      <c r="FG157" s="41">
        <v>0.73031262222222226</v>
      </c>
      <c r="FH157" s="41">
        <v>21.109333333333332</v>
      </c>
      <c r="FI157" s="41">
        <v>22.190444444444445</v>
      </c>
      <c r="FJ157" s="41">
        <v>22.67711111111111</v>
      </c>
      <c r="FK157" s="41">
        <v>23.793555555555567</v>
      </c>
      <c r="FL157" s="41">
        <f t="shared" si="143"/>
        <v>1.5677777777777777</v>
      </c>
      <c r="FM157" s="41">
        <v>38.58155555555556</v>
      </c>
      <c r="FN157" s="40">
        <f t="shared" si="144"/>
        <v>97.997151111111123</v>
      </c>
      <c r="FO157" s="4">
        <v>105</v>
      </c>
      <c r="FP157" s="40">
        <f t="shared" si="145"/>
        <v>7.0028488888888774</v>
      </c>
      <c r="FQ157" s="41">
        <v>0.76208301886792462</v>
      </c>
      <c r="FR157" s="41">
        <v>0.53485094339622619</v>
      </c>
      <c r="FS157" s="41">
        <v>0.41046037735849056</v>
      </c>
      <c r="FT157" s="41">
        <v>0.73321886792452839</v>
      </c>
      <c r="FU157" s="41">
        <v>0.42245094339622624</v>
      </c>
      <c r="FV157" s="41">
        <v>0.27807735849056603</v>
      </c>
      <c r="FW157" s="41">
        <v>0.28807745283018865</v>
      </c>
      <c r="FX157" s="41">
        <v>0.27031445283018862</v>
      </c>
      <c r="FY157" s="41">
        <v>0.30021279245283028</v>
      </c>
      <c r="FZ157" s="41">
        <v>0.28252252830188684</v>
      </c>
      <c r="GA157" s="41">
        <v>0.11934016981132076</v>
      </c>
      <c r="GB157" s="41">
        <v>0.13262977358490571</v>
      </c>
      <c r="GC157" s="41">
        <v>0.17484488679245283</v>
      </c>
      <c r="GD157" s="41">
        <v>0.46501130188679252</v>
      </c>
      <c r="GE157" s="41">
        <v>0.44971428301886796</v>
      </c>
      <c r="GF157" s="41">
        <v>0.14437358490566043</v>
      </c>
      <c r="GG157" s="41">
        <v>0.81708437735849049</v>
      </c>
      <c r="GH157" s="41">
        <v>0.74704128301886819</v>
      </c>
      <c r="GI157" s="41">
        <v>0.58240633962264154</v>
      </c>
      <c r="GJ157" s="41">
        <v>0.61510509433962268</v>
      </c>
      <c r="GK157" s="41">
        <v>0.64371267924528297</v>
      </c>
      <c r="GL157" s="41">
        <v>0.67052143396226405</v>
      </c>
      <c r="GM157" s="41">
        <v>20.695283018867922</v>
      </c>
      <c r="GN157" s="41">
        <v>23.897169811320751</v>
      </c>
      <c r="GO157" s="41">
        <v>24.461132075471706</v>
      </c>
      <c r="GP157" s="41">
        <v>25.317924528301884</v>
      </c>
      <c r="GQ157" s="41">
        <f t="shared" si="146"/>
        <v>3.7658490566037841</v>
      </c>
      <c r="GR157" s="40">
        <v>38.717735849056623</v>
      </c>
      <c r="GS157" s="40">
        <f t="shared" si="147"/>
        <v>98.343049056603832</v>
      </c>
      <c r="GT157" s="4">
        <v>104</v>
      </c>
      <c r="GU157" s="41">
        <f t="shared" si="148"/>
        <v>5.6569509433961684</v>
      </c>
      <c r="GV157" s="41">
        <v>0.79183749999999975</v>
      </c>
      <c r="GW157" s="41">
        <v>0.53032500000000016</v>
      </c>
      <c r="GX157" s="41">
        <v>0.37079375000000009</v>
      </c>
      <c r="GY157" s="41">
        <v>0.75529583333333339</v>
      </c>
      <c r="GZ157" s="41">
        <v>0.39849166666666647</v>
      </c>
      <c r="HA157" s="41">
        <v>0.26463541666666668</v>
      </c>
      <c r="HB157" s="41">
        <v>0.33198791666666655</v>
      </c>
      <c r="HC157" s="41">
        <v>0.31088991666666671</v>
      </c>
      <c r="HD157" s="41">
        <v>0.36257393749999994</v>
      </c>
      <c r="HE157" s="41">
        <v>0.3419721458333333</v>
      </c>
      <c r="HF157" s="41">
        <v>0.14439889583333329</v>
      </c>
      <c r="HG157" s="41">
        <v>0.17837964583333335</v>
      </c>
      <c r="HH157" s="41">
        <v>0.19730012500000005</v>
      </c>
      <c r="HI157" s="41">
        <v>0.49869383333333345</v>
      </c>
      <c r="HJ157" s="41">
        <v>0.48079920833333339</v>
      </c>
      <c r="HK157" s="41">
        <v>0.13385624999999998</v>
      </c>
      <c r="HL157" s="41">
        <v>1.0067190625</v>
      </c>
      <c r="HM157" s="41">
        <v>0.91325489583333341</v>
      </c>
      <c r="HN157" s="41">
        <v>0.54503672916666679</v>
      </c>
      <c r="HO157" s="41">
        <v>0.6036724166666666</v>
      </c>
      <c r="HP157" s="41">
        <v>0.61913925000000003</v>
      </c>
      <c r="HQ157" s="41">
        <v>0.66749429166666685</v>
      </c>
      <c r="HR157" s="41">
        <v>14.767291666666665</v>
      </c>
      <c r="HS157" s="41">
        <v>19.122083333333332</v>
      </c>
      <c r="HT157" s="41">
        <v>19.462916666666661</v>
      </c>
      <c r="HU157" s="41">
        <v>20.109791666666663</v>
      </c>
      <c r="HV157" s="41">
        <f t="shared" si="149"/>
        <v>4.6956249999999962</v>
      </c>
      <c r="HW157" s="41">
        <v>38.317499999999988</v>
      </c>
      <c r="HX157" s="41">
        <f t="shared" si="150"/>
        <v>97.326449999999966</v>
      </c>
      <c r="HY157" s="4">
        <v>106</v>
      </c>
      <c r="HZ157" s="40">
        <f t="shared" si="151"/>
        <v>8.6735500000000343</v>
      </c>
      <c r="IA157" s="41">
        <v>0.73417936507936499</v>
      </c>
      <c r="IB157" s="41">
        <v>0.43465238095238101</v>
      </c>
      <c r="IC157" s="41">
        <v>0.26294444444444454</v>
      </c>
      <c r="ID157" s="41">
        <v>0.67629999999999968</v>
      </c>
      <c r="IE157" s="41">
        <v>0.29498888888888897</v>
      </c>
      <c r="IF157" s="41">
        <v>0.19553968253968249</v>
      </c>
      <c r="IG157" s="41">
        <v>0.42834312698412719</v>
      </c>
      <c r="IH157" s="41">
        <v>0.39443368253968264</v>
      </c>
      <c r="II157" s="41">
        <v>0.47357122222222225</v>
      </c>
      <c r="IJ157" s="41">
        <v>0.4412119682539683</v>
      </c>
      <c r="IK157" s="41">
        <v>0.19432061904761902</v>
      </c>
      <c r="IL157" s="41">
        <v>0.24830876190476187</v>
      </c>
      <c r="IM157" s="41">
        <v>0.25610934920634915</v>
      </c>
      <c r="IN157" s="41">
        <v>0.57932176190476203</v>
      </c>
      <c r="IO157" s="41">
        <v>0.55142084126984114</v>
      </c>
      <c r="IP157" s="41">
        <v>9.9449206349206329E-2</v>
      </c>
      <c r="IQ157" s="41">
        <v>1.5288599047619047</v>
      </c>
      <c r="IR157" s="41">
        <v>1.3277171904761904</v>
      </c>
      <c r="IS157" s="41">
        <v>0.54208866666666666</v>
      </c>
      <c r="IT157" s="41">
        <v>0.60619736507936517</v>
      </c>
      <c r="IU157" s="41">
        <v>0.63497593650793671</v>
      </c>
      <c r="IV157" s="41">
        <v>0.68567199999999984</v>
      </c>
      <c r="IW157" s="41">
        <v>18.795873015873028</v>
      </c>
      <c r="IX157" s="41">
        <v>20.347777777777775</v>
      </c>
      <c r="IY157" s="41">
        <v>20.275873015873017</v>
      </c>
      <c r="IZ157" s="41">
        <v>20.915714285714287</v>
      </c>
      <c r="JA157" s="41">
        <f t="shared" si="152"/>
        <v>1.4799999999999898</v>
      </c>
      <c r="JB157" s="41">
        <v>41.136984126984146</v>
      </c>
      <c r="JC157" s="41">
        <f t="shared" si="153"/>
        <v>104.48793968253973</v>
      </c>
      <c r="JD157" s="41">
        <v>112</v>
      </c>
      <c r="JE157" s="41">
        <f t="shared" si="154"/>
        <v>7.5120603174602678</v>
      </c>
      <c r="JF157" s="41">
        <v>0.68012826086956513</v>
      </c>
      <c r="JG157" s="41">
        <v>0.35443913043478265</v>
      </c>
      <c r="JH157" s="41">
        <v>0.18441521739130431</v>
      </c>
      <c r="JI157" s="41">
        <v>0.61888695652173908</v>
      </c>
      <c r="JJ157" s="41">
        <v>0.20947173913043479</v>
      </c>
      <c r="JK157" s="41">
        <v>0.14947173913043477</v>
      </c>
      <c r="JL157" s="41">
        <v>0.53048510869565224</v>
      </c>
      <c r="JM157" s="41">
        <v>0.49591008695652183</v>
      </c>
      <c r="JN157" s="41">
        <v>0.57653058695652182</v>
      </c>
      <c r="JO157" s="41">
        <v>0.54414717391304357</v>
      </c>
      <c r="JP157" s="41">
        <v>0.25881139130434783</v>
      </c>
      <c r="JQ157" s="41">
        <v>0.32182267391304348</v>
      </c>
      <c r="JR157" s="41">
        <v>0.31524560869565221</v>
      </c>
      <c r="JS157" s="41">
        <v>0.6403776304347828</v>
      </c>
      <c r="JT157" s="41">
        <v>0.61157473913043481</v>
      </c>
      <c r="JU157" s="41">
        <v>0.06</v>
      </c>
      <c r="JV157" s="41">
        <v>2.3063823260869567</v>
      </c>
      <c r="JW157" s="41">
        <v>2.0051712608695644</v>
      </c>
      <c r="JX157" s="41">
        <v>0.54813493478260855</v>
      </c>
      <c r="JY157" s="41">
        <v>0.59881152173913033</v>
      </c>
      <c r="JZ157" s="41">
        <v>0.6554303695652175</v>
      </c>
      <c r="KA157" s="41">
        <v>0.69306876086956515</v>
      </c>
      <c r="KB157" s="41">
        <v>22.206956521739141</v>
      </c>
      <c r="KC157" s="41">
        <v>19.073043478260871</v>
      </c>
      <c r="KD157" s="41">
        <v>19.87934782608696</v>
      </c>
      <c r="KE157" s="41">
        <v>19.899347826086963</v>
      </c>
      <c r="KF157" s="41">
        <f t="shared" si="155"/>
        <v>-2.3276086956521809</v>
      </c>
      <c r="KG157" s="41">
        <v>42.774999999999999</v>
      </c>
      <c r="KH157" s="41">
        <f t="shared" si="156"/>
        <v>108.6485</v>
      </c>
      <c r="KI157" s="41">
        <v>120</v>
      </c>
      <c r="KJ157" s="41">
        <f t="shared" si="157"/>
        <v>11.351500000000001</v>
      </c>
      <c r="KK157" s="41">
        <v>0.40406969696969697</v>
      </c>
      <c r="KL157" s="41">
        <v>0.18147878787878785</v>
      </c>
      <c r="KM157" s="41">
        <v>6.7278787878787882E-2</v>
      </c>
      <c r="KN157" s="41">
        <v>0.36912727272727275</v>
      </c>
      <c r="KO157" s="41">
        <v>9.1054545454545471E-2</v>
      </c>
      <c r="KP157" s="41">
        <v>6.7951515151515138E-2</v>
      </c>
      <c r="KQ157" s="41">
        <v>0.63172048484848475</v>
      </c>
      <c r="KR157" s="41">
        <v>0.60470818181818176</v>
      </c>
      <c r="KS157" s="41">
        <v>0.71432787878787884</v>
      </c>
      <c r="KT157" s="41">
        <v>0.6914960909090907</v>
      </c>
      <c r="KU157" s="41">
        <v>0.33386684848484838</v>
      </c>
      <c r="KV157" s="41">
        <v>0.4597883939393938</v>
      </c>
      <c r="KW157" s="41">
        <v>0.37906424242424241</v>
      </c>
      <c r="KX157" s="41">
        <v>0.71139954545454553</v>
      </c>
      <c r="KY157" s="41">
        <v>0.68857621212121201</v>
      </c>
      <c r="KZ157" s="41">
        <v>2.3103030303030309E-2</v>
      </c>
      <c r="LA157" s="41">
        <v>3.5207734242424236</v>
      </c>
      <c r="LB157" s="41">
        <v>3.1182133939393943</v>
      </c>
      <c r="LC157" s="41">
        <v>0.53082793939393946</v>
      </c>
      <c r="LD157" s="41">
        <v>0.60150593939393937</v>
      </c>
      <c r="LE157" s="41">
        <v>0.65870987878787857</v>
      </c>
      <c r="LF157" s="41">
        <v>0.71023042424242422</v>
      </c>
      <c r="LG157" s="41">
        <v>19.732121212121214</v>
      </c>
      <c r="LH157" s="41">
        <v>17.070606060606064</v>
      </c>
      <c r="LI157" s="41">
        <v>17.475151515151516</v>
      </c>
      <c r="LJ157" s="41">
        <v>17.367272727272727</v>
      </c>
      <c r="LK157" s="41">
        <f t="shared" si="158"/>
        <v>-2.2569696969696977</v>
      </c>
      <c r="LL157" s="41">
        <v>55.83515151515153</v>
      </c>
      <c r="LM157" s="41">
        <f t="shared" si="159"/>
        <v>141.82128484848488</v>
      </c>
      <c r="LN157" s="41">
        <v>150</v>
      </c>
      <c r="LO157" s="41">
        <f t="shared" si="160"/>
        <v>8.1787151515151209</v>
      </c>
      <c r="LP157" s="41">
        <v>0.45183421052631567</v>
      </c>
      <c r="LQ157" s="41">
        <v>0.16947894736842106</v>
      </c>
      <c r="LR157" s="41">
        <v>3.9318421052631593E-2</v>
      </c>
      <c r="LS157" s="41">
        <v>0.41196710526315777</v>
      </c>
      <c r="LT157" s="41">
        <v>6.5932894736842093E-2</v>
      </c>
      <c r="LU157" s="41">
        <v>5.7284210526315778E-2</v>
      </c>
      <c r="LV157" s="41">
        <v>0.74446423684210516</v>
      </c>
      <c r="LW157" s="41">
        <v>0.7234682763157898</v>
      </c>
      <c r="LX157" s="41">
        <v>0.84018975000000007</v>
      </c>
      <c r="LY157" s="41">
        <v>0.82606055263157896</v>
      </c>
      <c r="LZ157" s="41">
        <v>0.44103003947368435</v>
      </c>
      <c r="MA157" s="41">
        <v>0.62523989473684227</v>
      </c>
      <c r="MB157" s="41">
        <v>0.45342278947368414</v>
      </c>
      <c r="MC157" s="41">
        <v>0.774499144736842</v>
      </c>
      <c r="MD157" s="41">
        <v>0.75539817105263174</v>
      </c>
      <c r="ME157" s="41">
        <v>8.6486842105263206E-3</v>
      </c>
      <c r="MF157" s="41">
        <v>5.9641979210526292</v>
      </c>
      <c r="MG157" s="41">
        <v>5.3443908157894739</v>
      </c>
      <c r="MH157" s="41">
        <v>0.5399462368421053</v>
      </c>
      <c r="MI157" s="41">
        <v>0.60896389473684209</v>
      </c>
      <c r="MJ157" s="41">
        <v>0.68256205263157899</v>
      </c>
      <c r="MK157" s="41">
        <v>0.73025227631578937</v>
      </c>
      <c r="ML157" s="41">
        <v>21.14144736842108</v>
      </c>
      <c r="MM157" s="41">
        <v>18.523026315789487</v>
      </c>
      <c r="MN157" s="41">
        <v>18.915657894736853</v>
      </c>
      <c r="MO157" s="41">
        <v>18.853421052631564</v>
      </c>
      <c r="MP157" s="41">
        <f t="shared" si="161"/>
        <v>-2.2257894736842267</v>
      </c>
      <c r="MQ157" s="41">
        <v>70.973026315789497</v>
      </c>
      <c r="MR157" s="41">
        <f t="shared" si="162"/>
        <v>180.27148684210533</v>
      </c>
      <c r="MS157" s="41">
        <v>150</v>
      </c>
      <c r="MT157" s="41">
        <f t="shared" si="163"/>
        <v>-30.271486842105332</v>
      </c>
      <c r="MU157" s="41">
        <v>0.41213235294117645</v>
      </c>
      <c r="MV157" s="41">
        <v>0.14976470588235297</v>
      </c>
      <c r="MW157" s="41">
        <v>2.9658823529411765E-2</v>
      </c>
      <c r="MX157" s="41">
        <v>0.36705588235294123</v>
      </c>
      <c r="MY157" s="41">
        <v>5.4117647058823534E-2</v>
      </c>
      <c r="MZ157" s="41">
        <v>4.6188235294117648E-2</v>
      </c>
      <c r="NA157" s="41">
        <v>0.7676815882352942</v>
      </c>
      <c r="NB157" s="41">
        <v>0.74273641176470573</v>
      </c>
      <c r="NC157" s="41">
        <v>0.86569732352941164</v>
      </c>
      <c r="ND157" s="41">
        <v>0.85036861764705907</v>
      </c>
      <c r="NE157" s="41">
        <v>0.46924279411764691</v>
      </c>
      <c r="NF157" s="41">
        <v>0.66909976470588262</v>
      </c>
      <c r="NG157" s="41">
        <v>0.4663153529411766</v>
      </c>
      <c r="NH157" s="41">
        <v>0.7982032647058821</v>
      </c>
      <c r="NI157" s="41">
        <v>0.7760930882352941</v>
      </c>
      <c r="NJ157" s="41">
        <v>7.9294117647058845E-3</v>
      </c>
      <c r="NK157" s="41">
        <v>6.6793673823529423</v>
      </c>
      <c r="NL157" s="41">
        <v>5.8370044117647062</v>
      </c>
      <c r="NM157" s="41">
        <v>0.53863208823529407</v>
      </c>
      <c r="NN157" s="41">
        <v>0.60738791176470597</v>
      </c>
      <c r="NO157" s="41">
        <v>0.68451176470588226</v>
      </c>
      <c r="NP157" s="41">
        <v>0.73143570588235285</v>
      </c>
      <c r="NQ157" s="41">
        <v>22.9664705882353</v>
      </c>
      <c r="NR157" s="41">
        <v>19.740000000000002</v>
      </c>
      <c r="NS157" s="41">
        <v>20.467352941176472</v>
      </c>
      <c r="NT157" s="41">
        <v>21.454705882352943</v>
      </c>
      <c r="NU157" s="41">
        <f t="shared" si="164"/>
        <v>-2.4991176470588279</v>
      </c>
      <c r="NV157" s="41">
        <v>69.016764705882352</v>
      </c>
      <c r="NW157" s="41">
        <f t="shared" si="165"/>
        <v>175.30258235294119</v>
      </c>
      <c r="NX157" s="41">
        <v>174</v>
      </c>
      <c r="NY157" s="41">
        <f t="shared" si="166"/>
        <v>-1.3025823529411866</v>
      </c>
      <c r="NZ157" s="41">
        <v>0.3975564102564102</v>
      </c>
      <c r="OA157" s="41">
        <v>0.14677179487179487</v>
      </c>
      <c r="OB157" s="41">
        <v>2.8723076923076924E-2</v>
      </c>
      <c r="OC157" s="41">
        <v>0.36147179487179482</v>
      </c>
      <c r="OD157" s="41">
        <v>5.0630769230769229E-2</v>
      </c>
      <c r="OE157" s="41">
        <v>4.3379487179487183E-2</v>
      </c>
      <c r="OF157" s="41">
        <v>0.77326712820512811</v>
      </c>
      <c r="OG157" s="41">
        <v>0.75354276923076913</v>
      </c>
      <c r="OH157" s="41">
        <v>0.8647258717948717</v>
      </c>
      <c r="OI157" s="41">
        <v>0.85241966666666658</v>
      </c>
      <c r="OJ157" s="41">
        <v>0.48692328205128205</v>
      </c>
      <c r="OK157" s="41">
        <v>0.67199099999999978</v>
      </c>
      <c r="OL157" s="41">
        <v>0.45971169230769221</v>
      </c>
      <c r="OM157" s="41">
        <v>0.80249330769230753</v>
      </c>
      <c r="ON157" s="41">
        <v>0.78516625641025606</v>
      </c>
      <c r="OO157" s="41">
        <v>7.2512820512820528E-3</v>
      </c>
      <c r="OP157" s="41">
        <v>6.9061158461538454</v>
      </c>
      <c r="OQ157" s="41">
        <v>6.1952912564102558</v>
      </c>
      <c r="OR157" s="41">
        <v>0.53152035897435901</v>
      </c>
      <c r="OS157" s="41">
        <v>0.59430835897435885</v>
      </c>
      <c r="OT157" s="41">
        <v>0.67833164102564114</v>
      </c>
      <c r="OU157" s="41">
        <v>0.72140905128205113</v>
      </c>
      <c r="OV157" s="41">
        <v>14.138974358974364</v>
      </c>
      <c r="OW157" s="41">
        <v>11.374358974358973</v>
      </c>
      <c r="OX157" s="41">
        <v>11.542564102564103</v>
      </c>
      <c r="OY157" s="41">
        <v>11.733333333333336</v>
      </c>
      <c r="OZ157" s="41">
        <f t="shared" si="167"/>
        <v>-2.5964102564102607</v>
      </c>
      <c r="PA157" s="41">
        <v>37.400256410256425</v>
      </c>
      <c r="PB157" s="41">
        <f t="shared" si="168"/>
        <v>94.996651282051317</v>
      </c>
      <c r="PC157" s="41">
        <v>184</v>
      </c>
      <c r="PD157" s="41">
        <f t="shared" si="169"/>
        <v>89.003348717948683</v>
      </c>
      <c r="PE157" s="41">
        <v>0.4319400000000001</v>
      </c>
      <c r="PF157" s="41">
        <v>0.12582166666666666</v>
      </c>
      <c r="PG157" s="41">
        <v>3.8449999999999998E-2</v>
      </c>
      <c r="PH157" s="41">
        <v>0.37778333333333336</v>
      </c>
      <c r="PI157" s="41">
        <v>5.468333333333332E-2</v>
      </c>
      <c r="PJ157" s="41">
        <v>5.0803333333333318E-2</v>
      </c>
      <c r="PK157" s="41">
        <v>0.77411458333333327</v>
      </c>
      <c r="PL157" s="41">
        <v>0.7460928</v>
      </c>
      <c r="PM157" s="41">
        <v>0.83597895000000011</v>
      </c>
      <c r="PN157" s="41">
        <v>0.81496491666666648</v>
      </c>
      <c r="PO157" s="41">
        <v>0.39337866666666665</v>
      </c>
      <c r="PP157" s="41">
        <v>0.53226753333333332</v>
      </c>
      <c r="PQ157" s="41">
        <v>0.5475195833333335</v>
      </c>
      <c r="PR157" s="41">
        <v>0.78865906666666641</v>
      </c>
      <c r="PS157" s="41">
        <v>0.76230258333333334</v>
      </c>
      <c r="PT157" s="41">
        <v>3.8799999999999998E-3</v>
      </c>
      <c r="PU157" s="41">
        <v>6.9224926166666645</v>
      </c>
      <c r="PV157" s="41">
        <v>5.9307874500000004</v>
      </c>
      <c r="PW157" s="41">
        <v>0.65498188333333329</v>
      </c>
      <c r="PX157" s="41">
        <v>0.70697873333333328</v>
      </c>
      <c r="PY157" s="41">
        <v>0.77648615000000021</v>
      </c>
      <c r="PZ157" s="41">
        <v>0.81014624999999996</v>
      </c>
      <c r="QA157" s="41">
        <v>23.60566666666665</v>
      </c>
      <c r="QB157" s="41">
        <v>20.997333333333334</v>
      </c>
      <c r="QC157" s="41">
        <v>21.12716666666666</v>
      </c>
      <c r="QD157" s="41">
        <v>20.703833333333339</v>
      </c>
      <c r="QE157" s="41">
        <f t="shared" si="170"/>
        <v>-2.4784999999999897</v>
      </c>
      <c r="QF157" s="41">
        <v>57.499499999999983</v>
      </c>
      <c r="QG157" s="41">
        <f t="shared" si="171"/>
        <v>146.04872999999995</v>
      </c>
      <c r="QH157" s="41">
        <v>185</v>
      </c>
      <c r="QI157" s="41">
        <f t="shared" si="172"/>
        <v>38.951270000000051</v>
      </c>
      <c r="QJ157" s="41">
        <v>0.39366756756756754</v>
      </c>
      <c r="QK157" s="41">
        <v>0.16388108108108104</v>
      </c>
      <c r="QL157" s="41">
        <v>4.7510810810810808E-2</v>
      </c>
      <c r="QM157" s="41">
        <v>0.27525945945945951</v>
      </c>
      <c r="QN157" s="41">
        <v>5.5443243243243234E-2</v>
      </c>
      <c r="QO157" s="41">
        <v>5.6651351351351346E-2</v>
      </c>
      <c r="QP157" s="41">
        <v>0.75282354054054068</v>
      </c>
      <c r="QQ157" s="41">
        <v>0.66464451351351372</v>
      </c>
      <c r="QR157" s="41">
        <v>0.78443324324324337</v>
      </c>
      <c r="QS157" s="41">
        <v>0.70458564864864859</v>
      </c>
      <c r="QT157" s="41">
        <v>0.49434832432432441</v>
      </c>
      <c r="QU157" s="41">
        <v>0.54960054054054042</v>
      </c>
      <c r="QV157" s="41">
        <v>0.41231459459459452</v>
      </c>
      <c r="QW157" s="41">
        <v>0.74847629729729737</v>
      </c>
      <c r="QX157" s="41">
        <v>0.65823413513513529</v>
      </c>
      <c r="QY157" s="41">
        <v>-1.2081081081081082E-3</v>
      </c>
      <c r="QZ157" s="41">
        <v>6.1484331081081081</v>
      </c>
      <c r="RA157" s="41">
        <v>3.9879687567567568</v>
      </c>
      <c r="RB157" s="41">
        <v>0.52574262162162155</v>
      </c>
      <c r="RC157" s="41">
        <v>0.54731578378378365</v>
      </c>
      <c r="RD157" s="41">
        <v>0.66355856756756748</v>
      </c>
      <c r="RE157" s="41">
        <v>0.6789676216216215</v>
      </c>
      <c r="RF157" s="41">
        <v>23.730540540540545</v>
      </c>
      <c r="RG157" s="41">
        <v>22.02783783783784</v>
      </c>
      <c r="RH157" s="41">
        <v>22.285405405405406</v>
      </c>
      <c r="RI157" s="41">
        <v>21.983783783783782</v>
      </c>
      <c r="RJ157" s="41">
        <f t="shared" si="173"/>
        <v>-1.4451351351351391</v>
      </c>
      <c r="RK157" s="41">
        <v>52.810270270270294</v>
      </c>
      <c r="RL157" s="41">
        <f t="shared" si="174"/>
        <v>134.13808648648654</v>
      </c>
      <c r="RM157" s="41">
        <v>197</v>
      </c>
      <c r="RN157" s="41">
        <f t="shared" si="175"/>
        <v>62.861913513513457</v>
      </c>
      <c r="RO157" s="41">
        <v>0.37343928571428558</v>
      </c>
      <c r="RP157" s="41">
        <v>0.12596071428571426</v>
      </c>
      <c r="RQ157" s="41">
        <v>4.33107142857143E-2</v>
      </c>
      <c r="RR157" s="41">
        <v>0.26043214285714283</v>
      </c>
      <c r="RS157" s="41">
        <v>5.7489285714285701E-2</v>
      </c>
      <c r="RT157" s="41">
        <v>5.3242857142857154E-2</v>
      </c>
      <c r="RU157" s="41">
        <v>0.73275885714285738</v>
      </c>
      <c r="RV157" s="41">
        <v>0.63805303571428584</v>
      </c>
      <c r="RW157" s="41">
        <v>0.79209607142857164</v>
      </c>
      <c r="RX157" s="41">
        <v>0.71393942857142856</v>
      </c>
      <c r="RY157" s="41">
        <v>0.37215153571428566</v>
      </c>
      <c r="RZ157" s="41">
        <v>0.4873333214285715</v>
      </c>
      <c r="SA157" s="41">
        <v>0.49573653571428578</v>
      </c>
      <c r="SB157" s="41">
        <v>0.75004892857142846</v>
      </c>
      <c r="SC157" s="41">
        <v>0.66027035714285709</v>
      </c>
      <c r="SD157" s="41">
        <v>4.246428571428572E-3</v>
      </c>
      <c r="SE157" s="41">
        <v>5.5257724285714289</v>
      </c>
      <c r="SF157" s="41">
        <v>3.5502543571428569</v>
      </c>
      <c r="SG157" s="41">
        <v>0.6261248928571429</v>
      </c>
      <c r="SH157" s="41">
        <v>0.67674967857142865</v>
      </c>
      <c r="SI157" s="41">
        <v>0.74955399999999994</v>
      </c>
      <c r="SJ157" s="41">
        <v>0.7834522857142856</v>
      </c>
      <c r="SK157" s="41">
        <v>26.938214285714292</v>
      </c>
      <c r="SL157" s="41">
        <v>25.505000000000003</v>
      </c>
      <c r="SM157" s="41">
        <v>25.662857142857145</v>
      </c>
      <c r="SN157" s="41">
        <v>25.495357142857138</v>
      </c>
      <c r="SO157" s="41">
        <f t="shared" si="176"/>
        <v>-1.2753571428571462</v>
      </c>
      <c r="SP157" s="42">
        <v>65.312857142857155</v>
      </c>
      <c r="SQ157" s="42">
        <f t="shared" si="177"/>
        <v>165.89465714285717</v>
      </c>
      <c r="SR157" s="42">
        <v>202.5</v>
      </c>
      <c r="SS157" s="42">
        <f t="shared" si="178"/>
        <v>36.60534285714283</v>
      </c>
      <c r="ST157" s="41">
        <v>0.32693703703703708</v>
      </c>
      <c r="SU157" s="41">
        <v>0.12662407407407408</v>
      </c>
      <c r="SV157" s="41">
        <v>5.8218518518518496E-2</v>
      </c>
      <c r="SW157" s="41">
        <v>0.23781111111111117</v>
      </c>
      <c r="SX157" s="41">
        <v>6.5731481481481474E-2</v>
      </c>
      <c r="SY157" s="41">
        <v>5.5124074074074082E-2</v>
      </c>
      <c r="SZ157" s="41">
        <v>0.66490894444444437</v>
      </c>
      <c r="TA157" s="41">
        <v>0.56692464814814802</v>
      </c>
      <c r="TB157" s="41">
        <v>0.69707866666666662</v>
      </c>
      <c r="TC157" s="41">
        <v>0.60485903703703714</v>
      </c>
      <c r="TD157" s="41">
        <v>0.31730083333333331</v>
      </c>
      <c r="TE157" s="41">
        <v>0.37016042592592591</v>
      </c>
      <c r="TF157" s="41">
        <v>0.44145440740740738</v>
      </c>
      <c r="TG157" s="41">
        <v>0.71054227777777779</v>
      </c>
      <c r="TH157" s="41">
        <v>0.62272361111111119</v>
      </c>
      <c r="TI157" s="41">
        <v>1.0607407407407407E-2</v>
      </c>
      <c r="TJ157" s="41">
        <v>4.0272023888888917</v>
      </c>
      <c r="TK157" s="41">
        <v>2.6503714629629624</v>
      </c>
      <c r="TL157" s="41">
        <v>0.63420459259259276</v>
      </c>
      <c r="TM157" s="41">
        <v>0.66404531481481477</v>
      </c>
      <c r="TN157" s="41">
        <v>0.74569864814814801</v>
      </c>
      <c r="TO157" s="41">
        <v>0.76653111111111105</v>
      </c>
      <c r="TP157" s="41">
        <v>30.42296296296297</v>
      </c>
      <c r="TQ157" s="41">
        <v>30.244259259259259</v>
      </c>
      <c r="TR157" s="41">
        <v>30.37407407407407</v>
      </c>
      <c r="TS157" s="41">
        <v>29.491111111111113</v>
      </c>
      <c r="TT157" s="41">
        <f t="shared" si="127"/>
        <v>-4.8888888888900084E-2</v>
      </c>
      <c r="TU157" s="41">
        <v>66.13129629629627</v>
      </c>
      <c r="TV157" s="41">
        <f t="shared" si="128"/>
        <v>167.97349259259252</v>
      </c>
      <c r="TW157" s="41">
        <v>207</v>
      </c>
      <c r="TX157" s="41">
        <f t="shared" si="129"/>
        <v>39.026507407407479</v>
      </c>
      <c r="TY157" s="41">
        <v>0.33228571428571424</v>
      </c>
      <c r="TZ157" s="41">
        <v>0.13009642857142859</v>
      </c>
      <c r="UA157" s="41">
        <v>6.5503571428571425E-2</v>
      </c>
      <c r="UB157" s="41">
        <v>0.22800000000000004</v>
      </c>
      <c r="UC157" s="41">
        <v>7.5535714285714262E-2</v>
      </c>
      <c r="UD157" s="41">
        <v>6.0528571428571425E-2</v>
      </c>
      <c r="UE157" s="41">
        <v>0.62755921428571437</v>
      </c>
      <c r="UF157" s="41">
        <v>0.50034160714285714</v>
      </c>
      <c r="UG157" s="41">
        <v>0.66886796428571427</v>
      </c>
      <c r="UH157" s="41">
        <v>0.55052385714285712</v>
      </c>
      <c r="UI157" s="41">
        <v>0.26448214285714283</v>
      </c>
      <c r="UJ157" s="41">
        <v>0.33063789285714285</v>
      </c>
      <c r="UK157" s="41">
        <v>0.43690714285714299</v>
      </c>
      <c r="UL157" s="41">
        <v>0.69010160714285707</v>
      </c>
      <c r="UM157" s="41">
        <v>0.57821285714285708</v>
      </c>
      <c r="UN157" s="41">
        <v>1.500714285714286E-2</v>
      </c>
      <c r="UO157" s="41">
        <v>3.4624598571428575</v>
      </c>
      <c r="UP157" s="41">
        <v>2.0524103571428571</v>
      </c>
      <c r="UQ157" s="41">
        <v>0.65626557142857145</v>
      </c>
      <c r="UR157" s="41">
        <v>0.69685482142857147</v>
      </c>
      <c r="US157" s="41">
        <v>0.75979378571428569</v>
      </c>
      <c r="UT157" s="41">
        <v>0.78830032142857165</v>
      </c>
      <c r="UU157" s="41">
        <v>31.189285714285717</v>
      </c>
      <c r="UV157" s="41">
        <v>27.66928571428571</v>
      </c>
      <c r="UW157" s="41">
        <v>27.688214285714292</v>
      </c>
      <c r="UX157" s="41">
        <v>27.831428571428575</v>
      </c>
      <c r="UY157" s="41">
        <f t="shared" si="179"/>
        <v>-3.5010714285714251</v>
      </c>
      <c r="UZ157" s="42">
        <v>73.735714285714295</v>
      </c>
      <c r="VA157" s="42">
        <f t="shared" si="180"/>
        <v>187.28871428571432</v>
      </c>
      <c r="VB157" s="42">
        <v>206</v>
      </c>
      <c r="VC157" s="42">
        <f t="shared" si="181"/>
        <v>18.71128571428568</v>
      </c>
      <c r="VD157" s="41">
        <f t="shared" si="134"/>
        <v>21.611438786233894</v>
      </c>
      <c r="VE157" s="41">
        <f t="shared" si="135"/>
        <v>21.9335058549952</v>
      </c>
      <c r="VF157" s="41">
        <f t="shared" si="183"/>
        <v>4.0171775281049538</v>
      </c>
    </row>
    <row r="158" spans="1:578" x14ac:dyDescent="0.25">
      <c r="A158" s="4">
        <v>3</v>
      </c>
      <c r="B158" s="4">
        <v>16</v>
      </c>
      <c r="C158" s="28">
        <v>1607</v>
      </c>
      <c r="D158" s="4">
        <v>32</v>
      </c>
      <c r="E158" s="42">
        <v>-9999</v>
      </c>
      <c r="F158" s="4">
        <v>7</v>
      </c>
      <c r="G158" s="4">
        <v>48.8</v>
      </c>
      <c r="H158" s="40">
        <v>434.67215189873411</v>
      </c>
      <c r="I158" s="40">
        <f t="shared" si="136"/>
        <v>483.47215189873413</v>
      </c>
      <c r="J158" s="41">
        <f t="shared" si="137"/>
        <v>0.99994240309976035</v>
      </c>
      <c r="K158" s="4" t="s">
        <v>11</v>
      </c>
      <c r="L158" s="42">
        <v>300</v>
      </c>
      <c r="M158" s="42">
        <f t="shared" si="131"/>
        <v>336.00000000000006</v>
      </c>
      <c r="N158" s="42">
        <v>-9999</v>
      </c>
      <c r="O158" s="42">
        <v>-9999</v>
      </c>
      <c r="P158" s="42">
        <v>-9999</v>
      </c>
      <c r="Q158" s="42">
        <v>-9999</v>
      </c>
      <c r="R158" s="42">
        <v>-9999</v>
      </c>
      <c r="S158" s="42">
        <v>-9999</v>
      </c>
      <c r="T158" s="42">
        <v>-9999</v>
      </c>
      <c r="U158" s="42">
        <v>-9999</v>
      </c>
      <c r="V158" s="42">
        <v>-9999</v>
      </c>
      <c r="W158" s="42">
        <v>-9999</v>
      </c>
      <c r="X158" s="42">
        <v>-9999</v>
      </c>
      <c r="Y158" s="42">
        <v>-9999</v>
      </c>
      <c r="Z158" s="42">
        <v>-9999</v>
      </c>
      <c r="AA158" s="42">
        <v>-9999</v>
      </c>
      <c r="AB158" s="42">
        <v>-9999</v>
      </c>
      <c r="AC158" s="42">
        <v>-9999</v>
      </c>
      <c r="AD158" s="42">
        <v>-9999</v>
      </c>
      <c r="AE158" s="42">
        <v>-9999</v>
      </c>
      <c r="AF158" s="57">
        <v>-9999</v>
      </c>
      <c r="AG158" s="4">
        <v>8.6</v>
      </c>
      <c r="AH158" s="4">
        <v>7.2</v>
      </c>
      <c r="AI158" s="4">
        <v>0.36</v>
      </c>
      <c r="AJ158" s="4" t="s">
        <v>38</v>
      </c>
      <c r="AK158" s="42">
        <v>-9999</v>
      </c>
      <c r="AL158" s="4">
        <v>259</v>
      </c>
      <c r="AM158" s="4">
        <v>0.57999999999999996</v>
      </c>
      <c r="AN158" s="4">
        <v>4292</v>
      </c>
      <c r="AO158" s="4">
        <v>239</v>
      </c>
      <c r="AP158" s="4">
        <v>287</v>
      </c>
      <c r="AQ158" s="4">
        <v>25.4</v>
      </c>
      <c r="AR158" s="4">
        <v>0</v>
      </c>
      <c r="AS158" s="4">
        <v>3</v>
      </c>
      <c r="AT158" s="4">
        <v>84</v>
      </c>
      <c r="AU158" s="4">
        <v>8</v>
      </c>
      <c r="AV158" s="4">
        <v>5</v>
      </c>
      <c r="AW158" s="4">
        <v>26</v>
      </c>
      <c r="AX158" s="4">
        <v>43</v>
      </c>
      <c r="AY158" s="42">
        <v>-9999</v>
      </c>
      <c r="AZ158" s="42">
        <v>-9999</v>
      </c>
      <c r="BA158" s="42">
        <v>-9999</v>
      </c>
      <c r="BB158" s="42">
        <v>-9999</v>
      </c>
      <c r="BC158" s="42">
        <v>-9999</v>
      </c>
      <c r="BD158" s="42">
        <v>-9999</v>
      </c>
      <c r="BE158" s="42">
        <v>-9999</v>
      </c>
      <c r="BF158" s="42">
        <v>-9999</v>
      </c>
      <c r="BG158" s="42">
        <v>-9999</v>
      </c>
      <c r="BH158" s="42">
        <v>-9999</v>
      </c>
      <c r="BI158" s="42">
        <v>-9999</v>
      </c>
      <c r="BJ158" s="42">
        <v>-9999</v>
      </c>
      <c r="BK158" s="42">
        <v>-9999</v>
      </c>
      <c r="BL158" s="42">
        <v>-9999</v>
      </c>
      <c r="BM158" s="42">
        <v>-9999</v>
      </c>
      <c r="BN158" s="42">
        <v>-9999</v>
      </c>
      <c r="BO158" s="42">
        <v>-9999</v>
      </c>
      <c r="BP158" s="42">
        <v>-9999</v>
      </c>
      <c r="BQ158" s="42">
        <v>-9999</v>
      </c>
      <c r="BR158" s="42">
        <v>-9999</v>
      </c>
      <c r="BS158" s="42">
        <v>-9999</v>
      </c>
      <c r="BT158" s="42">
        <v>-9999</v>
      </c>
      <c r="BU158" s="42">
        <v>-9999</v>
      </c>
      <c r="BV158" s="42">
        <v>-9999</v>
      </c>
      <c r="BW158" s="42">
        <v>-9999</v>
      </c>
      <c r="BX158" s="42">
        <v>-9999</v>
      </c>
      <c r="BY158" s="42">
        <v>-9999</v>
      </c>
      <c r="BZ158" s="42">
        <v>-9999</v>
      </c>
      <c r="CA158" s="42">
        <v>-9999</v>
      </c>
      <c r="CB158" s="42">
        <v>-9999</v>
      </c>
      <c r="CC158" s="42">
        <v>-9999</v>
      </c>
      <c r="CD158" s="8">
        <v>7.7</v>
      </c>
      <c r="CE158" s="25">
        <f t="shared" si="132"/>
        <v>513.33333333333337</v>
      </c>
      <c r="CF158" s="4">
        <v>3.9</v>
      </c>
      <c r="CG158" s="41">
        <f t="shared" si="184"/>
        <v>20.02</v>
      </c>
      <c r="CH158" s="37">
        <v>38.78</v>
      </c>
      <c r="CI158" s="25">
        <f>(CH158/1000)*(10000/(0.5*2*0.15))</f>
        <v>2585.3333333333335</v>
      </c>
      <c r="CJ158" s="43">
        <v>3.95</v>
      </c>
      <c r="CK158" s="41">
        <f>CI158*CJ158/100</f>
        <v>102.12066666666668</v>
      </c>
      <c r="CL158" s="38">
        <v>96.02</v>
      </c>
      <c r="CM158" s="25">
        <f>(CL158/1000)*(10000/(0.5*2*0.15))</f>
        <v>6401.333333333333</v>
      </c>
      <c r="CN158" s="43">
        <v>2.5</v>
      </c>
      <c r="CO158" s="41">
        <f>CM158*CN158/100</f>
        <v>160.03333333333333</v>
      </c>
      <c r="CP158" s="38">
        <v>259.57</v>
      </c>
      <c r="CQ158" s="25">
        <f>(CP158/1000)*(10000/(0.5*2*0.15))</f>
        <v>17304.666666666664</v>
      </c>
      <c r="CR158" s="43">
        <v>1.84</v>
      </c>
      <c r="CS158" s="41">
        <f>CQ158*CR158/100</f>
        <v>318.40586666666661</v>
      </c>
      <c r="CT158" s="8">
        <v>1445.25</v>
      </c>
      <c r="CU158" s="8">
        <v>3.7532133676092503</v>
      </c>
      <c r="CV158" s="8">
        <v>4.3548300000000006</v>
      </c>
      <c r="CW158" s="8">
        <v>3318.7288596799413</v>
      </c>
      <c r="CX158" s="25">
        <f t="shared" si="182"/>
        <v>3318.7288596799413</v>
      </c>
      <c r="CY158" s="25">
        <f t="shared" si="138"/>
        <v>3141.8478260869565</v>
      </c>
      <c r="CZ158" s="25">
        <f>CX158/(CQ158)</f>
        <v>0.19178230494740967</v>
      </c>
      <c r="DA158" s="43">
        <v>2.87</v>
      </c>
      <c r="DB158" s="41">
        <f t="shared" si="139"/>
        <v>95.247518272814318</v>
      </c>
      <c r="DC158" s="41">
        <v>62.8</v>
      </c>
      <c r="DD158" s="41">
        <v>1281</v>
      </c>
      <c r="DE158" s="41">
        <f t="shared" si="133"/>
        <v>49.024199843871976</v>
      </c>
      <c r="DF158" s="41">
        <v>0</v>
      </c>
      <c r="DG158" s="41">
        <v>0.80898749999999986</v>
      </c>
      <c r="DH158" s="41">
        <v>0.58789791666666646</v>
      </c>
      <c r="DI158" s="41">
        <v>0.49283541666666669</v>
      </c>
      <c r="DJ158" s="41">
        <v>0.77343333333333331</v>
      </c>
      <c r="DK158" s="41">
        <v>0.50451666666666661</v>
      </c>
      <c r="DL158" s="41">
        <v>0.31503124999999998</v>
      </c>
      <c r="DM158" s="41">
        <v>0.23156458333333327</v>
      </c>
      <c r="DN158" s="41">
        <v>0.21017258333333333</v>
      </c>
      <c r="DO158" s="41">
        <v>0.24215491666666664</v>
      </c>
      <c r="DP158" s="41">
        <v>0.22086574999999997</v>
      </c>
      <c r="DQ158" s="41">
        <v>7.6661833333333304E-2</v>
      </c>
      <c r="DR158" s="41">
        <v>8.7897812500000005E-2</v>
      </c>
      <c r="DS158" s="41">
        <v>0.15763308333333334</v>
      </c>
      <c r="DT158" s="41">
        <v>0.43885318749999996</v>
      </c>
      <c r="DU158" s="41">
        <v>0.42050779166666663</v>
      </c>
      <c r="DV158" s="41">
        <v>0.18948541666666674</v>
      </c>
      <c r="DW158" s="41">
        <v>0.60358716666666667</v>
      </c>
      <c r="DX158" s="41">
        <v>0.53288268750000001</v>
      </c>
      <c r="DY158" s="41">
        <v>0.64878818749999978</v>
      </c>
      <c r="DZ158" s="41">
        <v>0.68149235416666654</v>
      </c>
      <c r="EA158" s="41">
        <v>0.69574204166666664</v>
      </c>
      <c r="EB158" s="41">
        <v>0.72333510416666635</v>
      </c>
      <c r="EC158" s="41">
        <v>20.226458333333333</v>
      </c>
      <c r="ED158" s="41">
        <v>23.748958333333331</v>
      </c>
      <c r="EE158" s="41">
        <v>24.246666666666659</v>
      </c>
      <c r="EF158" s="41">
        <v>25.239374999999999</v>
      </c>
      <c r="EG158" s="41">
        <f t="shared" si="140"/>
        <v>4.0202083333333256</v>
      </c>
      <c r="EH158" s="41">
        <v>36.948749999999997</v>
      </c>
      <c r="EI158" s="42">
        <f t="shared" si="141"/>
        <v>93.849824999999996</v>
      </c>
      <c r="EJ158" s="4">
        <v>105</v>
      </c>
      <c r="EK158" s="40">
        <f t="shared" si="142"/>
        <v>11.150175000000004</v>
      </c>
      <c r="EL158" s="41">
        <v>0.74392916666666675</v>
      </c>
      <c r="EM158" s="41">
        <v>0.53102291666666657</v>
      </c>
      <c r="EN158" s="41">
        <v>0.42918541666666671</v>
      </c>
      <c r="EO158" s="41">
        <v>0.70984375000000022</v>
      </c>
      <c r="EP158" s="41">
        <v>0.44284374999999998</v>
      </c>
      <c r="EQ158" s="41">
        <v>0.27662916666666654</v>
      </c>
      <c r="ER158" s="41">
        <v>0.25348395833333337</v>
      </c>
      <c r="ES158" s="41">
        <v>0.23141279166666665</v>
      </c>
      <c r="ET158" s="41">
        <v>0.26784504166666673</v>
      </c>
      <c r="EU158" s="41">
        <v>0.24596425000000011</v>
      </c>
      <c r="EV158" s="41">
        <v>9.0690666666666683E-2</v>
      </c>
      <c r="EW158" s="41">
        <v>0.10604362500000002</v>
      </c>
      <c r="EX158" s="41">
        <v>0.16655897916666665</v>
      </c>
      <c r="EY158" s="41">
        <v>0.45749468749999994</v>
      </c>
      <c r="EZ158" s="41">
        <v>0.4387877291666667</v>
      </c>
      <c r="FA158" s="41">
        <v>0.1662145833333333</v>
      </c>
      <c r="FB158" s="41">
        <v>0.68032060416666662</v>
      </c>
      <c r="FC158" s="41">
        <v>0.6032806249999999</v>
      </c>
      <c r="FD158" s="41">
        <v>0.62015308333333319</v>
      </c>
      <c r="FE158" s="41">
        <v>0.65681162499999979</v>
      </c>
      <c r="FF158" s="41">
        <v>0.67341322916666668</v>
      </c>
      <c r="FG158" s="41">
        <v>0.70439718750000024</v>
      </c>
      <c r="FH158" s="41">
        <v>21.110000000000017</v>
      </c>
      <c r="FI158" s="41">
        <v>21.989374999999995</v>
      </c>
      <c r="FJ158" s="41">
        <v>22.760625000000001</v>
      </c>
      <c r="FK158" s="41">
        <v>23.893333333333331</v>
      </c>
      <c r="FL158" s="41">
        <f t="shared" si="143"/>
        <v>1.6506249999999838</v>
      </c>
      <c r="FM158" s="41">
        <v>38.914166666666674</v>
      </c>
      <c r="FN158" s="40">
        <f t="shared" si="144"/>
        <v>98.841983333333346</v>
      </c>
      <c r="FO158" s="4">
        <v>105</v>
      </c>
      <c r="FP158" s="40">
        <f t="shared" si="145"/>
        <v>6.1580166666666543</v>
      </c>
      <c r="FQ158" s="41">
        <v>0.74721153846153865</v>
      </c>
      <c r="FR158" s="41">
        <v>0.52596730769230771</v>
      </c>
      <c r="FS158" s="41">
        <v>0.39805576923076924</v>
      </c>
      <c r="FT158" s="41">
        <v>0.71769615384615359</v>
      </c>
      <c r="FU158" s="41">
        <v>0.41082692307692315</v>
      </c>
      <c r="FV158" s="41">
        <v>0.26900961538461543</v>
      </c>
      <c r="FW158" s="41">
        <v>0.29027869230769232</v>
      </c>
      <c r="FX158" s="41">
        <v>0.2718072692307692</v>
      </c>
      <c r="FY158" s="41">
        <v>0.30457717307692306</v>
      </c>
      <c r="FZ158" s="41">
        <v>0.28621538461538443</v>
      </c>
      <c r="GA158" s="41">
        <v>0.12333659615384615</v>
      </c>
      <c r="GB158" s="41">
        <v>0.1387896346153846</v>
      </c>
      <c r="GC158" s="41">
        <v>0.17324403846153846</v>
      </c>
      <c r="GD158" s="41">
        <v>0.46996190384615394</v>
      </c>
      <c r="GE158" s="41">
        <v>0.4541892884615385</v>
      </c>
      <c r="GF158" s="41">
        <v>0.14181730769230771</v>
      </c>
      <c r="GG158" s="41">
        <v>0.82294471153846138</v>
      </c>
      <c r="GH158" s="41">
        <v>0.75029526923076939</v>
      </c>
      <c r="GI158" s="41">
        <v>0.5677850000000001</v>
      </c>
      <c r="GJ158" s="41">
        <v>0.5967109807692309</v>
      </c>
      <c r="GK158" s="41">
        <v>0.63058134615384609</v>
      </c>
      <c r="GL158" s="41">
        <v>0.65514426923076907</v>
      </c>
      <c r="GM158" s="41">
        <v>20.93076923076924</v>
      </c>
      <c r="GN158" s="41">
        <v>23.394423076923076</v>
      </c>
      <c r="GO158" s="41">
        <v>24.178846153846148</v>
      </c>
      <c r="GP158" s="41">
        <v>25.131346153846156</v>
      </c>
      <c r="GQ158" s="41">
        <f t="shared" si="146"/>
        <v>3.2480769230769084</v>
      </c>
      <c r="GR158" s="40">
        <v>38.882692307692317</v>
      </c>
      <c r="GS158" s="40">
        <f t="shared" si="147"/>
        <v>98.762038461538481</v>
      </c>
      <c r="GT158" s="4">
        <v>104</v>
      </c>
      <c r="GU158" s="41">
        <f t="shared" si="148"/>
        <v>5.2379615384615192</v>
      </c>
      <c r="GV158" s="41">
        <v>0.78257399999999999</v>
      </c>
      <c r="GW158" s="41">
        <v>0.52544399999999991</v>
      </c>
      <c r="GX158" s="41">
        <v>0.36086999999999997</v>
      </c>
      <c r="GY158" s="41">
        <v>0.74747399999999997</v>
      </c>
      <c r="GZ158" s="41">
        <v>0.38546799999999998</v>
      </c>
      <c r="HA158" s="41">
        <v>0.25809999999999994</v>
      </c>
      <c r="HB158" s="41">
        <v>0.34010164000000009</v>
      </c>
      <c r="HC158" s="41">
        <v>0.31972630000000002</v>
      </c>
      <c r="HD158" s="41">
        <v>0.36923706000000001</v>
      </c>
      <c r="HE158" s="41">
        <v>0.34933264000000003</v>
      </c>
      <c r="HF158" s="41">
        <v>0.15472931999999998</v>
      </c>
      <c r="HG158" s="41">
        <v>0.18706021999999997</v>
      </c>
      <c r="HH158" s="41">
        <v>0.19614293999999993</v>
      </c>
      <c r="HI158" s="41">
        <v>0.50362152000000004</v>
      </c>
      <c r="HJ158" s="41">
        <v>0.48634739999999999</v>
      </c>
      <c r="HK158" s="41">
        <v>0.12736799999999998</v>
      </c>
      <c r="HL158" s="41">
        <v>1.04358982</v>
      </c>
      <c r="HM158" s="41">
        <v>0.95160766000000008</v>
      </c>
      <c r="HN158" s="41">
        <v>0.53333944000000011</v>
      </c>
      <c r="HO158" s="41">
        <v>0.57991831999999999</v>
      </c>
      <c r="HP158" s="41">
        <v>0.60934712000000002</v>
      </c>
      <c r="HQ158" s="41">
        <v>0.6484305199999999</v>
      </c>
      <c r="HR158" s="41">
        <v>14.605600000000003</v>
      </c>
      <c r="HS158" s="41">
        <v>18.139999999999997</v>
      </c>
      <c r="HT158" s="41">
        <v>18.707199999999997</v>
      </c>
      <c r="HU158" s="41">
        <v>19.302199999999992</v>
      </c>
      <c r="HV158" s="41">
        <f t="shared" si="149"/>
        <v>4.1015999999999941</v>
      </c>
      <c r="HW158" s="41">
        <v>38.395000000000003</v>
      </c>
      <c r="HX158" s="41">
        <f t="shared" si="150"/>
        <v>97.523300000000006</v>
      </c>
      <c r="HY158" s="4">
        <v>106</v>
      </c>
      <c r="HZ158" s="40">
        <f t="shared" si="151"/>
        <v>8.4766999999999939</v>
      </c>
      <c r="IA158" s="41">
        <v>0.72600338983050849</v>
      </c>
      <c r="IB158" s="41">
        <v>0.42289322033898319</v>
      </c>
      <c r="IC158" s="41">
        <v>0.24729152542372873</v>
      </c>
      <c r="ID158" s="41">
        <v>0.66700677966101685</v>
      </c>
      <c r="IE158" s="41">
        <v>0.281493220338983</v>
      </c>
      <c r="IF158" s="41">
        <v>0.18715084745762711</v>
      </c>
      <c r="IG158" s="41">
        <v>0.44173445762711844</v>
      </c>
      <c r="IH158" s="41">
        <v>0.40748720338983047</v>
      </c>
      <c r="II158" s="41">
        <v>0.49302940677966101</v>
      </c>
      <c r="IJ158" s="41">
        <v>0.46058337288135581</v>
      </c>
      <c r="IK158" s="41">
        <v>0.20340669491525429</v>
      </c>
      <c r="IL158" s="41">
        <v>0.26535822033898299</v>
      </c>
      <c r="IM158" s="41">
        <v>0.2632674745762712</v>
      </c>
      <c r="IN158" s="41">
        <v>0.58982574576271185</v>
      </c>
      <c r="IO158" s="41">
        <v>0.56171774576271183</v>
      </c>
      <c r="IP158" s="41">
        <v>9.4342372881355926E-2</v>
      </c>
      <c r="IQ158" s="41">
        <v>1.6242402881355926</v>
      </c>
      <c r="IR158" s="41">
        <v>1.409525728813559</v>
      </c>
      <c r="IS158" s="41">
        <v>0.53578532203389839</v>
      </c>
      <c r="IT158" s="41">
        <v>0.60097759322033883</v>
      </c>
      <c r="IU158" s="41">
        <v>0.63198240677966122</v>
      </c>
      <c r="IV158" s="41">
        <v>0.68380135593220348</v>
      </c>
      <c r="IW158" s="41">
        <v>18.64491525423729</v>
      </c>
      <c r="IX158" s="41">
        <v>19.245762711864398</v>
      </c>
      <c r="IY158" s="41">
        <v>19.581186440677964</v>
      </c>
      <c r="IZ158" s="41">
        <v>19.91372881355932</v>
      </c>
      <c r="JA158" s="41">
        <f t="shared" si="152"/>
        <v>0.93627118644067409</v>
      </c>
      <c r="JB158" s="41">
        <v>40.991016949152538</v>
      </c>
      <c r="JC158" s="41">
        <f t="shared" si="153"/>
        <v>104.11718305084744</v>
      </c>
      <c r="JD158" s="41">
        <v>112</v>
      </c>
      <c r="JE158" s="41">
        <f t="shared" si="154"/>
        <v>7.8828169491525557</v>
      </c>
      <c r="JF158" s="41">
        <v>0.64095750000000007</v>
      </c>
      <c r="JG158" s="41">
        <v>0.32259750000000004</v>
      </c>
      <c r="JH158" s="41">
        <v>0.14648</v>
      </c>
      <c r="JI158" s="41">
        <v>0.58279000000000003</v>
      </c>
      <c r="JJ158" s="41">
        <v>0.178595</v>
      </c>
      <c r="JK158" s="41">
        <v>0.12710500000000002</v>
      </c>
      <c r="JL158" s="41">
        <v>0.56406657500000001</v>
      </c>
      <c r="JM158" s="41">
        <v>0.53101397500000014</v>
      </c>
      <c r="JN158" s="41">
        <v>0.62754264999999987</v>
      </c>
      <c r="JO158" s="41">
        <v>0.59813099999999997</v>
      </c>
      <c r="JP158" s="41">
        <v>0.29027107500000005</v>
      </c>
      <c r="JQ158" s="41">
        <v>0.37909975000000007</v>
      </c>
      <c r="JR158" s="41">
        <v>0.32889540000000006</v>
      </c>
      <c r="JS158" s="41">
        <v>0.66768125000000023</v>
      </c>
      <c r="JT158" s="41">
        <v>0.64060490000000014</v>
      </c>
      <c r="JU158" s="41">
        <v>5.1490000000000001E-2</v>
      </c>
      <c r="JV158" s="41">
        <v>2.66295495</v>
      </c>
      <c r="JW158" s="41">
        <v>2.3307978500000006</v>
      </c>
      <c r="JX158" s="41">
        <v>0.52384357499999989</v>
      </c>
      <c r="JY158" s="41">
        <v>0.58393684999999995</v>
      </c>
      <c r="JZ158" s="41">
        <v>0.64024677499999982</v>
      </c>
      <c r="KA158" s="41">
        <v>0.6853613500000002</v>
      </c>
      <c r="KB158" s="41">
        <v>22.113249999999994</v>
      </c>
      <c r="KC158" s="41">
        <v>18.598749999999995</v>
      </c>
      <c r="KD158" s="41">
        <v>19.321750000000002</v>
      </c>
      <c r="KE158" s="41">
        <v>19.628500000000003</v>
      </c>
      <c r="KF158" s="41">
        <f t="shared" si="155"/>
        <v>-2.7914999999999921</v>
      </c>
      <c r="KG158" s="41">
        <v>42.609249999999996</v>
      </c>
      <c r="KH158" s="41">
        <f t="shared" si="156"/>
        <v>108.22749499999999</v>
      </c>
      <c r="KI158" s="41">
        <v>120</v>
      </c>
      <c r="KJ158" s="41">
        <f t="shared" si="157"/>
        <v>11.77250500000001</v>
      </c>
      <c r="KK158" s="41">
        <v>0.40972000000000003</v>
      </c>
      <c r="KL158" s="41">
        <v>0.17545714285714284</v>
      </c>
      <c r="KM158" s="41">
        <v>5.7862857142857139E-2</v>
      </c>
      <c r="KN158" s="41">
        <v>0.36782285714285712</v>
      </c>
      <c r="KO158" s="41">
        <v>8.0097142857142867E-2</v>
      </c>
      <c r="KP158" s="41">
        <v>6.4182857142857139E-2</v>
      </c>
      <c r="KQ158" s="41">
        <v>0.67211477142857146</v>
      </c>
      <c r="KR158" s="41">
        <v>0.64153297142857146</v>
      </c>
      <c r="KS158" s="41">
        <v>0.75191874285714289</v>
      </c>
      <c r="KT158" s="41">
        <v>0.72790617142857161</v>
      </c>
      <c r="KU158" s="41">
        <v>0.37436502857142856</v>
      </c>
      <c r="KV158" s="41">
        <v>0.50575874285714273</v>
      </c>
      <c r="KW158" s="41">
        <v>0.39891517142857147</v>
      </c>
      <c r="KX158" s="41">
        <v>0.72842379999999984</v>
      </c>
      <c r="KY158" s="41">
        <v>0.70221185714285694</v>
      </c>
      <c r="KZ158" s="41">
        <v>1.5914285714285711E-2</v>
      </c>
      <c r="LA158" s="41">
        <v>4.1671267714285705</v>
      </c>
      <c r="LB158" s="41">
        <v>3.6436564285714286</v>
      </c>
      <c r="LC158" s="41">
        <v>0.53041237142857145</v>
      </c>
      <c r="LD158" s="41">
        <v>0.59330674285714269</v>
      </c>
      <c r="LE158" s="41">
        <v>0.66356777142857148</v>
      </c>
      <c r="LF158" s="41">
        <v>0.70858905714285725</v>
      </c>
      <c r="LG158" s="41">
        <v>19.751999999999999</v>
      </c>
      <c r="LH158" s="41">
        <v>17.136000000000003</v>
      </c>
      <c r="LI158" s="41">
        <v>17.174285714285713</v>
      </c>
      <c r="LJ158" s="41">
        <v>17.002571428571429</v>
      </c>
      <c r="LK158" s="41">
        <f t="shared" si="158"/>
        <v>-2.5777142857142863</v>
      </c>
      <c r="LL158" s="41">
        <v>56.143714285714282</v>
      </c>
      <c r="LM158" s="41">
        <f t="shared" si="159"/>
        <v>142.60503428571428</v>
      </c>
      <c r="LN158" s="41">
        <v>150</v>
      </c>
      <c r="LO158" s="41">
        <f t="shared" si="160"/>
        <v>7.3949657142857177</v>
      </c>
      <c r="LP158" s="41">
        <v>0.47022297297297283</v>
      </c>
      <c r="LQ158" s="41">
        <v>0.16875810810810807</v>
      </c>
      <c r="LR158" s="41">
        <v>3.5127027027027032E-2</v>
      </c>
      <c r="LS158" s="41">
        <v>0.42163783783783781</v>
      </c>
      <c r="LT158" s="41">
        <v>6.2736486486486484E-2</v>
      </c>
      <c r="LU158" s="41">
        <v>5.7082432432432446E-2</v>
      </c>
      <c r="LV158" s="41">
        <v>0.76349625675675659</v>
      </c>
      <c r="LW158" s="41">
        <v>0.73987487837837829</v>
      </c>
      <c r="LX158" s="41">
        <v>0.86006505405405387</v>
      </c>
      <c r="LY158" s="41">
        <v>0.84532131081081097</v>
      </c>
      <c r="LZ158" s="41">
        <v>0.45843685135135143</v>
      </c>
      <c r="MA158" s="41">
        <v>0.65520785135135162</v>
      </c>
      <c r="MB158" s="41">
        <v>0.47034190540540521</v>
      </c>
      <c r="MC158" s="41">
        <v>0.78239141891891861</v>
      </c>
      <c r="MD158" s="41">
        <v>0.76034648648648651</v>
      </c>
      <c r="ME158" s="41">
        <v>5.654054054054055E-3</v>
      </c>
      <c r="MF158" s="41">
        <v>6.5555127972972951</v>
      </c>
      <c r="MG158" s="41">
        <v>5.7760661756756759</v>
      </c>
      <c r="MH158" s="41">
        <v>0.54665991891891896</v>
      </c>
      <c r="MI158" s="41">
        <v>0.6156127837837837</v>
      </c>
      <c r="MJ158" s="41">
        <v>0.69103691891891883</v>
      </c>
      <c r="MK158" s="41">
        <v>0.73802566216216225</v>
      </c>
      <c r="ML158" s="41">
        <v>21.140675675675691</v>
      </c>
      <c r="MM158" s="41">
        <v>18.370270270270275</v>
      </c>
      <c r="MN158" s="41">
        <v>18.729594594594587</v>
      </c>
      <c r="MO158" s="41">
        <v>18.728918918918918</v>
      </c>
      <c r="MP158" s="41">
        <f t="shared" si="161"/>
        <v>-2.4110810810811039</v>
      </c>
      <c r="MQ158" s="41">
        <v>73.839189189189199</v>
      </c>
      <c r="MR158" s="41">
        <f t="shared" si="162"/>
        <v>187.55154054054057</v>
      </c>
      <c r="MS158" s="41">
        <v>150</v>
      </c>
      <c r="MT158" s="41">
        <f t="shared" si="163"/>
        <v>-37.551540540540572</v>
      </c>
      <c r="MU158" s="41">
        <v>0.43790555555555549</v>
      </c>
      <c r="MV158" s="41">
        <v>0.15692222222222221</v>
      </c>
      <c r="MW158" s="41">
        <v>2.7691666666666667E-2</v>
      </c>
      <c r="MX158" s="41">
        <v>0.38829722222222218</v>
      </c>
      <c r="MY158" s="41">
        <v>5.2697222222222222E-2</v>
      </c>
      <c r="MZ158" s="41">
        <v>4.609722222222222E-2</v>
      </c>
      <c r="NA158" s="41">
        <v>0.7845290555555553</v>
      </c>
      <c r="NB158" s="41">
        <v>0.76051580555555542</v>
      </c>
      <c r="NC158" s="41">
        <v>0.88055777777777777</v>
      </c>
      <c r="ND158" s="41">
        <v>0.86647436111111098</v>
      </c>
      <c r="NE158" s="41">
        <v>0.49700872222222209</v>
      </c>
      <c r="NF158" s="41">
        <v>0.69975972222222216</v>
      </c>
      <c r="NG158" s="41">
        <v>0.47139094444444446</v>
      </c>
      <c r="NH158" s="41">
        <v>0.80885780555555542</v>
      </c>
      <c r="NI158" s="41">
        <v>0.78740263888888884</v>
      </c>
      <c r="NJ158" s="41">
        <v>6.6000000000000017E-3</v>
      </c>
      <c r="NK158" s="41">
        <v>7.3443140277777781</v>
      </c>
      <c r="NL158" s="41">
        <v>6.3940182222222237</v>
      </c>
      <c r="NM158" s="41">
        <v>0.53515236111111109</v>
      </c>
      <c r="NN158" s="41">
        <v>0.60043191666666673</v>
      </c>
      <c r="NO158" s="41">
        <v>0.68333838888888876</v>
      </c>
      <c r="NP158" s="41">
        <v>0.72773830555555552</v>
      </c>
      <c r="NQ158" s="41">
        <v>22.976944444444456</v>
      </c>
      <c r="NR158" s="41">
        <v>19.965277777777782</v>
      </c>
      <c r="NS158" s="41">
        <v>20.285555555555554</v>
      </c>
      <c r="NT158" s="41">
        <v>21.100833333333327</v>
      </c>
      <c r="NU158" s="41">
        <f t="shared" si="164"/>
        <v>-2.6913888888889019</v>
      </c>
      <c r="NV158" s="41">
        <v>66.673888888888911</v>
      </c>
      <c r="NW158" s="41">
        <f t="shared" si="165"/>
        <v>169.35167777777784</v>
      </c>
      <c r="NX158" s="41">
        <v>174</v>
      </c>
      <c r="NY158" s="41">
        <f t="shared" si="166"/>
        <v>4.6483222222221627</v>
      </c>
      <c r="NZ158" s="41">
        <v>0.43443783783783779</v>
      </c>
      <c r="OA158" s="41">
        <v>0.1534702702702703</v>
      </c>
      <c r="OB158" s="41">
        <v>2.7737837837837832E-2</v>
      </c>
      <c r="OC158" s="41">
        <v>0.38998918918918923</v>
      </c>
      <c r="OD158" s="41">
        <v>5.0759459459459463E-2</v>
      </c>
      <c r="OE158" s="41">
        <v>4.4470270270270271E-2</v>
      </c>
      <c r="OF158" s="41">
        <v>0.7901538108108106</v>
      </c>
      <c r="OG158" s="41">
        <v>0.76930500000000024</v>
      </c>
      <c r="OH158" s="41">
        <v>0.87936197297297292</v>
      </c>
      <c r="OI158" s="41">
        <v>0.86667102702702703</v>
      </c>
      <c r="OJ158" s="41">
        <v>0.50285194594594584</v>
      </c>
      <c r="OK158" s="41">
        <v>0.69339532432432449</v>
      </c>
      <c r="OL158" s="41">
        <v>0.47671662162162176</v>
      </c>
      <c r="OM158" s="41">
        <v>0.81367389189189199</v>
      </c>
      <c r="ON158" s="41">
        <v>0.79469881081081095</v>
      </c>
      <c r="OO158" s="41">
        <v>6.2891891891891901E-3</v>
      </c>
      <c r="OP158" s="41">
        <v>7.6159861891891882</v>
      </c>
      <c r="OQ158" s="41">
        <v>6.7261087027027031</v>
      </c>
      <c r="OR158" s="41">
        <v>0.54182813513513506</v>
      </c>
      <c r="OS158" s="41">
        <v>0.60292999999999997</v>
      </c>
      <c r="OT158" s="41">
        <v>0.68881713513513498</v>
      </c>
      <c r="OU158" s="41">
        <v>0.73021156756756755</v>
      </c>
      <c r="OV158" s="41">
        <v>14.247297297297298</v>
      </c>
      <c r="OW158" s="41">
        <v>11.430810810810808</v>
      </c>
      <c r="OX158" s="41">
        <v>11.698378378378379</v>
      </c>
      <c r="OY158" s="41">
        <v>11.853783783783783</v>
      </c>
      <c r="OZ158" s="41">
        <f t="shared" si="167"/>
        <v>-2.5489189189189183</v>
      </c>
      <c r="PA158" s="41">
        <v>32.38648648648649</v>
      </c>
      <c r="PB158" s="41">
        <f t="shared" si="168"/>
        <v>82.26167567567569</v>
      </c>
      <c r="PC158" s="41">
        <v>184</v>
      </c>
      <c r="PD158" s="41">
        <f t="shared" si="169"/>
        <v>101.73832432432431</v>
      </c>
      <c r="PE158" s="41">
        <v>0.48628750000000004</v>
      </c>
      <c r="PF158" s="41">
        <v>0.14110937499999995</v>
      </c>
      <c r="PG158" s="41">
        <v>3.7879687500000009E-2</v>
      </c>
      <c r="PH158" s="41">
        <v>0.42642187499999995</v>
      </c>
      <c r="PI158" s="41">
        <v>5.698750000000001E-2</v>
      </c>
      <c r="PJ158" s="41">
        <v>5.4557812500000004E-2</v>
      </c>
      <c r="PK158" s="41">
        <v>0.78987935937500009</v>
      </c>
      <c r="PL158" s="41">
        <v>0.76393442187500005</v>
      </c>
      <c r="PM158" s="41">
        <v>0.8551547656249997</v>
      </c>
      <c r="PN158" s="41">
        <v>0.83653860937499969</v>
      </c>
      <c r="PO158" s="41">
        <v>0.42347675000000001</v>
      </c>
      <c r="PP158" s="41">
        <v>0.57576685937500016</v>
      </c>
      <c r="PQ158" s="41">
        <v>0.54979918750000012</v>
      </c>
      <c r="PR158" s="41">
        <v>0.79782082812499988</v>
      </c>
      <c r="PS158" s="41">
        <v>0.77275000000000038</v>
      </c>
      <c r="PT158" s="41">
        <v>2.4296874999999996E-3</v>
      </c>
      <c r="PU158" s="41">
        <v>7.5445645156249999</v>
      </c>
      <c r="PV158" s="41">
        <v>6.4901395468749987</v>
      </c>
      <c r="PW158" s="41">
        <v>0.64286453124999976</v>
      </c>
      <c r="PX158" s="41">
        <v>0.69606834374999993</v>
      </c>
      <c r="PY158" s="41">
        <v>0.76911646875000006</v>
      </c>
      <c r="PZ158" s="41">
        <v>0.8034176406250001</v>
      </c>
      <c r="QA158" s="41">
        <v>23.600937499999986</v>
      </c>
      <c r="QB158" s="41">
        <v>19.568124999999995</v>
      </c>
      <c r="QC158" s="41">
        <v>19.897343750000008</v>
      </c>
      <c r="QD158" s="41">
        <v>19.810468749999998</v>
      </c>
      <c r="QE158" s="41">
        <f t="shared" si="170"/>
        <v>-3.7035937499999783</v>
      </c>
      <c r="QF158" s="41">
        <v>48.219218750000003</v>
      </c>
      <c r="QG158" s="41">
        <f t="shared" si="171"/>
        <v>122.47681562500001</v>
      </c>
      <c r="QH158" s="41">
        <v>185</v>
      </c>
      <c r="QI158" s="41">
        <f t="shared" si="172"/>
        <v>62.523184374999985</v>
      </c>
      <c r="QJ158" s="41">
        <v>0.43317714285714287</v>
      </c>
      <c r="QK158" s="41">
        <v>0.17739142857142862</v>
      </c>
      <c r="QL158" s="41">
        <v>4.7599999999999996E-2</v>
      </c>
      <c r="QM158" s="41">
        <v>0.30139714285714286</v>
      </c>
      <c r="QN158" s="41">
        <v>5.7348571428571429E-2</v>
      </c>
      <c r="QO158" s="41">
        <v>5.9745714285714298E-2</v>
      </c>
      <c r="QP158" s="41">
        <v>0.76580539999999997</v>
      </c>
      <c r="QQ158" s="41">
        <v>0.68009017142857131</v>
      </c>
      <c r="QR158" s="41">
        <v>0.80152874285714304</v>
      </c>
      <c r="QS158" s="41">
        <v>0.72668768571428577</v>
      </c>
      <c r="QT158" s="41">
        <v>0.51113571428571403</v>
      </c>
      <c r="QU158" s="41">
        <v>0.57624740000000019</v>
      </c>
      <c r="QV158" s="41">
        <v>0.41874802857142851</v>
      </c>
      <c r="QW158" s="41">
        <v>0.75692217142857143</v>
      </c>
      <c r="QX158" s="41">
        <v>0.66907034285714284</v>
      </c>
      <c r="QY158" s="41">
        <v>-2.3971428571428568E-3</v>
      </c>
      <c r="QZ158" s="41">
        <v>6.5843510000000007</v>
      </c>
      <c r="RA158" s="41">
        <v>4.2783128285714298</v>
      </c>
      <c r="RB158" s="41">
        <v>0.52249982857142852</v>
      </c>
      <c r="RC158" s="41">
        <v>0.54669774285714279</v>
      </c>
      <c r="RD158" s="41">
        <v>0.66302814285714284</v>
      </c>
      <c r="RE158" s="41">
        <v>0.68011491428571413</v>
      </c>
      <c r="RF158" s="41">
        <v>23.682857142857134</v>
      </c>
      <c r="RG158" s="41">
        <v>21.206285714285716</v>
      </c>
      <c r="RH158" s="41">
        <v>21.322571428571433</v>
      </c>
      <c r="RI158" s="41">
        <v>21.337714285714288</v>
      </c>
      <c r="RJ158" s="41">
        <f t="shared" si="173"/>
        <v>-2.3602857142857019</v>
      </c>
      <c r="RK158" s="41">
        <v>49.752285714285698</v>
      </c>
      <c r="RL158" s="41">
        <f t="shared" si="174"/>
        <v>126.37080571428568</v>
      </c>
      <c r="RM158" s="41">
        <v>197</v>
      </c>
      <c r="RN158" s="41">
        <f t="shared" si="175"/>
        <v>70.62919428571432</v>
      </c>
      <c r="RO158" s="41">
        <v>0.40609999999999996</v>
      </c>
      <c r="RP158" s="41">
        <v>0.13199259259259261</v>
      </c>
      <c r="RQ158" s="41">
        <v>4.2451851851851845E-2</v>
      </c>
      <c r="RR158" s="41">
        <v>0.28077407407407412</v>
      </c>
      <c r="RS158" s="41">
        <v>5.6522222222222231E-2</v>
      </c>
      <c r="RT158" s="41">
        <v>5.4814814814814823E-2</v>
      </c>
      <c r="RU158" s="41">
        <v>0.75552037037037034</v>
      </c>
      <c r="RV158" s="41">
        <v>0.66480911111111096</v>
      </c>
      <c r="RW158" s="41">
        <v>0.81086725925925951</v>
      </c>
      <c r="RX158" s="41">
        <v>0.73697077777777775</v>
      </c>
      <c r="RY158" s="41">
        <v>0.39981022222222218</v>
      </c>
      <c r="RZ158" s="41">
        <v>0.51295677777777771</v>
      </c>
      <c r="SA158" s="41">
        <v>0.50977537037037035</v>
      </c>
      <c r="SB158" s="41">
        <v>0.76208048148148155</v>
      </c>
      <c r="SC158" s="41">
        <v>0.67318188888888875</v>
      </c>
      <c r="SD158" s="41">
        <v>1.7074074074074077E-3</v>
      </c>
      <c r="SE158" s="41">
        <v>6.2256191851851854</v>
      </c>
      <c r="SF158" s="41">
        <v>3.9934048888888891</v>
      </c>
      <c r="SG158" s="41">
        <v>0.62895155555555549</v>
      </c>
      <c r="SH158" s="41">
        <v>0.67486066666666678</v>
      </c>
      <c r="SI158" s="41">
        <v>0.75389766666666636</v>
      </c>
      <c r="SJ158" s="41">
        <v>0.78435640740740753</v>
      </c>
      <c r="SK158" s="41">
        <v>27.086296296296293</v>
      </c>
      <c r="SL158" s="41">
        <v>23.581111111111117</v>
      </c>
      <c r="SM158" s="41">
        <v>23.687777777777779</v>
      </c>
      <c r="SN158" s="41">
        <v>24.14222222222222</v>
      </c>
      <c r="SO158" s="41">
        <f t="shared" si="176"/>
        <v>-3.3985185185185145</v>
      </c>
      <c r="SP158" s="42">
        <v>55.798518518518506</v>
      </c>
      <c r="SQ158" s="42">
        <f t="shared" si="177"/>
        <v>141.72823703703702</v>
      </c>
      <c r="SR158" s="42">
        <v>202.5</v>
      </c>
      <c r="SS158" s="42">
        <f t="shared" si="178"/>
        <v>60.771762962962981</v>
      </c>
      <c r="ST158" s="41">
        <v>0.37240322580645169</v>
      </c>
      <c r="SU158" s="41">
        <v>0.12959193548387099</v>
      </c>
      <c r="SV158" s="41">
        <v>5.1193548387096756E-2</v>
      </c>
      <c r="SW158" s="41">
        <v>0.26492903225806458</v>
      </c>
      <c r="SX158" s="41">
        <v>6.1388709677419342E-2</v>
      </c>
      <c r="SY158" s="41">
        <v>5.3209677419354832E-2</v>
      </c>
      <c r="SZ158" s="41">
        <v>0.71613745161290299</v>
      </c>
      <c r="TA158" s="41">
        <v>0.62409306451612923</v>
      </c>
      <c r="TB158" s="41">
        <v>0.75781143548387098</v>
      </c>
      <c r="TC158" s="41">
        <v>0.67548145161290329</v>
      </c>
      <c r="TD158" s="41">
        <v>0.35728069354838715</v>
      </c>
      <c r="TE158" s="41">
        <v>0.4330033387096775</v>
      </c>
      <c r="TF158" s="41">
        <v>0.48330430645161282</v>
      </c>
      <c r="TG158" s="41">
        <v>0.74947527419354842</v>
      </c>
      <c r="TH158" s="41">
        <v>0.66515049999999964</v>
      </c>
      <c r="TI158" s="41">
        <v>8.1790322580645152E-3</v>
      </c>
      <c r="TJ158" s="41">
        <v>5.131823096774192</v>
      </c>
      <c r="TK158" s="41">
        <v>3.3467535645161304</v>
      </c>
      <c r="TL158" s="41">
        <v>0.63782980645161336</v>
      </c>
      <c r="TM158" s="41">
        <v>0.67461990322580623</v>
      </c>
      <c r="TN158" s="41">
        <v>0.75507037096774188</v>
      </c>
      <c r="TO158" s="41">
        <v>0.78009943548387084</v>
      </c>
      <c r="TP158" s="41">
        <v>29.928064516129012</v>
      </c>
      <c r="TQ158" s="41">
        <v>27.053387096774195</v>
      </c>
      <c r="TR158" s="41">
        <v>26.563225806451616</v>
      </c>
      <c r="TS158" s="41">
        <v>26.913387096774184</v>
      </c>
      <c r="TT158" s="41">
        <f t="shared" si="127"/>
        <v>-3.3648387096773966</v>
      </c>
      <c r="TU158" s="41">
        <v>59.956451612903187</v>
      </c>
      <c r="TV158" s="41">
        <f t="shared" si="128"/>
        <v>152.28938709677411</v>
      </c>
      <c r="TW158" s="41">
        <v>207</v>
      </c>
      <c r="TX158" s="41">
        <f t="shared" si="129"/>
        <v>54.710612903225893</v>
      </c>
      <c r="TY158" s="41">
        <v>0.37160833333333332</v>
      </c>
      <c r="TZ158" s="41">
        <v>0.13374583333333337</v>
      </c>
      <c r="UA158" s="41">
        <v>5.767916666666667E-2</v>
      </c>
      <c r="UB158" s="41">
        <v>0.253</v>
      </c>
      <c r="UC158" s="41">
        <v>7.1283333333333324E-2</v>
      </c>
      <c r="UD158" s="41">
        <v>5.695833333333334E-2</v>
      </c>
      <c r="UE158" s="41">
        <v>0.67758729166666665</v>
      </c>
      <c r="UF158" s="41">
        <v>0.56057304166666666</v>
      </c>
      <c r="UG158" s="41">
        <v>0.7306625000000001</v>
      </c>
      <c r="UH158" s="41">
        <v>0.62787999999999999</v>
      </c>
      <c r="UI158" s="41">
        <v>0.30473954166666672</v>
      </c>
      <c r="UJ158" s="41">
        <v>0.39734587500000002</v>
      </c>
      <c r="UK158" s="41">
        <v>0.470386625</v>
      </c>
      <c r="UL158" s="41">
        <v>0.73357862499999982</v>
      </c>
      <c r="UM158" s="41">
        <v>0.63232045833333328</v>
      </c>
      <c r="UN158" s="41">
        <v>1.4324999999999999E-2</v>
      </c>
      <c r="UO158" s="41">
        <v>4.2636707083333327</v>
      </c>
      <c r="UP158" s="41">
        <v>2.5752065416666663</v>
      </c>
      <c r="UQ158" s="41">
        <v>0.6438367083333334</v>
      </c>
      <c r="UR158" s="41">
        <v>0.69403395833333326</v>
      </c>
      <c r="US158" s="41">
        <v>0.75696300000000016</v>
      </c>
      <c r="UT158" s="41">
        <v>0.79118254166666668</v>
      </c>
      <c r="UU158" s="41">
        <v>30.794583333333332</v>
      </c>
      <c r="UV158" s="41">
        <v>27.037500000000005</v>
      </c>
      <c r="UW158" s="41">
        <v>26.963750000000005</v>
      </c>
      <c r="UX158" s="41">
        <v>27.223749999999995</v>
      </c>
      <c r="UY158" s="41">
        <f t="shared" si="179"/>
        <v>-3.8308333333333273</v>
      </c>
      <c r="UZ158" s="42">
        <v>75.979166666666671</v>
      </c>
      <c r="VA158" s="42">
        <f t="shared" si="180"/>
        <v>192.98708333333335</v>
      </c>
      <c r="VB158" s="42">
        <v>206</v>
      </c>
      <c r="VC158" s="42">
        <f t="shared" si="181"/>
        <v>13.012916666666655</v>
      </c>
      <c r="VD158" s="41">
        <f t="shared" si="134"/>
        <v>20.880431207367906</v>
      </c>
      <c r="VE158" s="41">
        <f t="shared" si="135"/>
        <v>21.172254090486131</v>
      </c>
      <c r="VF158" s="41">
        <f t="shared" si="183"/>
        <v>3.1069856117866683</v>
      </c>
    </row>
    <row r="159" spans="1:578" x14ac:dyDescent="0.25">
      <c r="A159" s="4">
        <v>3</v>
      </c>
      <c r="B159" s="4">
        <v>16</v>
      </c>
      <c r="C159" s="28">
        <v>1608</v>
      </c>
      <c r="D159" s="42">
        <v>-9999</v>
      </c>
      <c r="E159" s="4">
        <v>31</v>
      </c>
      <c r="F159" s="4">
        <v>8</v>
      </c>
      <c r="G159" s="4">
        <v>48.8</v>
      </c>
      <c r="H159" s="40">
        <v>475.4</v>
      </c>
      <c r="I159" s="40">
        <f t="shared" si="136"/>
        <v>524.19999999999993</v>
      </c>
      <c r="J159" s="41">
        <f t="shared" si="137"/>
        <v>1.0841778697001032</v>
      </c>
      <c r="K159" s="4" t="s">
        <v>11</v>
      </c>
      <c r="L159" s="42">
        <v>300</v>
      </c>
      <c r="M159" s="42">
        <f t="shared" si="131"/>
        <v>336.00000000000006</v>
      </c>
      <c r="N159" s="40">
        <v>59.12</v>
      </c>
      <c r="O159" s="40">
        <v>16.72</v>
      </c>
      <c r="P159" s="40">
        <v>24.160000000000004</v>
      </c>
      <c r="Q159" s="40">
        <v>61.12</v>
      </c>
      <c r="R159" s="40">
        <v>18.72</v>
      </c>
      <c r="S159" s="40">
        <v>20.160000000000004</v>
      </c>
      <c r="T159" s="40">
        <v>67.12</v>
      </c>
      <c r="U159" s="40">
        <v>12.719999999999999</v>
      </c>
      <c r="V159" s="40">
        <v>20.160000000000004</v>
      </c>
      <c r="W159" s="40">
        <v>61.12</v>
      </c>
      <c r="X159" s="40">
        <v>18.72</v>
      </c>
      <c r="Y159" s="40">
        <v>20.160000000000004</v>
      </c>
      <c r="Z159" s="40">
        <v>59.12</v>
      </c>
      <c r="AA159" s="40">
        <v>18.72</v>
      </c>
      <c r="AB159" s="40">
        <v>22.160000000000004</v>
      </c>
      <c r="AC159" s="40">
        <v>57.11999999999999</v>
      </c>
      <c r="AD159" s="40">
        <v>18.72</v>
      </c>
      <c r="AE159" s="40">
        <v>24.160000000000004</v>
      </c>
      <c r="AF159" s="43">
        <v>37</v>
      </c>
      <c r="AG159" s="42">
        <v>-9999</v>
      </c>
      <c r="AH159" s="42">
        <v>-9999</v>
      </c>
      <c r="AI159" s="42">
        <v>-9999</v>
      </c>
      <c r="AJ159" s="42">
        <v>-9999</v>
      </c>
      <c r="AK159" s="42">
        <v>-9999</v>
      </c>
      <c r="AL159" s="42">
        <v>-9999</v>
      </c>
      <c r="AM159" s="42">
        <v>-9999</v>
      </c>
      <c r="AN159" s="42">
        <v>-9999</v>
      </c>
      <c r="AO159" s="42">
        <v>-9999</v>
      </c>
      <c r="AP159" s="42">
        <v>-9999</v>
      </c>
      <c r="AQ159" s="42">
        <v>-9999</v>
      </c>
      <c r="AR159" s="42">
        <v>-9999</v>
      </c>
      <c r="AS159" s="42">
        <v>-9999</v>
      </c>
      <c r="AT159" s="42">
        <v>-9999</v>
      </c>
      <c r="AU159" s="42">
        <v>-9999</v>
      </c>
      <c r="AV159" s="42">
        <v>-9999</v>
      </c>
      <c r="AW159" s="42">
        <v>-9999</v>
      </c>
      <c r="AX159" s="42">
        <v>-9999</v>
      </c>
      <c r="AY159" s="42">
        <v>-9999</v>
      </c>
      <c r="AZ159" s="41">
        <v>10.856405676292548</v>
      </c>
      <c r="BA159" s="41">
        <v>4.2816649261524695</v>
      </c>
      <c r="BB159" s="41">
        <v>2.8988394680480152</v>
      </c>
      <c r="BC159" s="41">
        <v>1.6070451266232151</v>
      </c>
      <c r="BD159" s="41">
        <v>0.60210987261146498</v>
      </c>
      <c r="BE159" s="41">
        <v>0.5770857171285011</v>
      </c>
      <c r="BF159" s="41">
        <v>0.74306802313983644</v>
      </c>
      <c r="BG159" s="41">
        <f>(2*AZ159)+(2*BA159)+(4*BB159)</f>
        <v>41.871499077082092</v>
      </c>
      <c r="BH159" s="41">
        <f>BG159+(4*BC159)</f>
        <v>48.29967958357495</v>
      </c>
      <c r="BI159" s="41">
        <f>(BH159+(BD159*4))</f>
        <v>50.708119074020807</v>
      </c>
      <c r="BJ159" s="41">
        <f>(BD159*4)</f>
        <v>2.4084394904458599</v>
      </c>
      <c r="BK159" s="41">
        <f>(BE159*4)</f>
        <v>2.3083428685140044</v>
      </c>
      <c r="BL159" s="41">
        <f>(BF159*4)</f>
        <v>2.9722720925593458</v>
      </c>
      <c r="BM159" s="41">
        <f>SUM(BJ159:BL159)</f>
        <v>7.6890544515192101</v>
      </c>
      <c r="BN159" s="41">
        <v>10.399920611293043</v>
      </c>
      <c r="BO159" s="41">
        <v>6.1614202595852614</v>
      </c>
      <c r="BP159" s="41">
        <v>3.2375354883697769</v>
      </c>
      <c r="BQ159" s="41">
        <v>2.149360664709687</v>
      </c>
      <c r="BR159" s="41">
        <v>2.5975318471337583</v>
      </c>
      <c r="BS159" s="41">
        <v>2.6814586338988109</v>
      </c>
      <c r="BT159" s="41">
        <v>3.062038699381608</v>
      </c>
      <c r="BU159" s="41">
        <f>(2*BN159)+(2*BO159)+(4*BP159)</f>
        <v>46.072823695235712</v>
      </c>
      <c r="BV159" s="41">
        <f>BU159+(4*BQ159)</f>
        <v>54.670266354074457</v>
      </c>
      <c r="BW159" s="41">
        <f>(BV159+(BR159*4))</f>
        <v>65.060393742609492</v>
      </c>
      <c r="BX159" s="41">
        <f>(BR159*4)</f>
        <v>10.390127388535033</v>
      </c>
      <c r="BY159" s="41">
        <f>(BS159*4)</f>
        <v>10.725834535595244</v>
      </c>
      <c r="BZ159" s="41">
        <f>(BT159*4)</f>
        <v>12.248154797526432</v>
      </c>
      <c r="CA159" s="4">
        <v>68.25</v>
      </c>
      <c r="CB159" s="4">
        <v>82.3</v>
      </c>
      <c r="CC159" s="4">
        <v>82.949999999999989</v>
      </c>
      <c r="CD159" s="63">
        <v>-9999</v>
      </c>
      <c r="CE159" s="60">
        <v>-9999</v>
      </c>
      <c r="CF159" s="42">
        <v>-9999</v>
      </c>
      <c r="CG159" s="42">
        <v>-9999</v>
      </c>
      <c r="CH159" s="61">
        <v>-9999</v>
      </c>
      <c r="CI159" s="60">
        <v>-9999</v>
      </c>
      <c r="CJ159" s="42">
        <v>-9999</v>
      </c>
      <c r="CK159" s="42">
        <v>-9999</v>
      </c>
      <c r="CL159" s="62">
        <v>-9999</v>
      </c>
      <c r="CM159" s="60">
        <v>-9999</v>
      </c>
      <c r="CN159" s="42">
        <v>-9999</v>
      </c>
      <c r="CO159" s="42">
        <v>-9999</v>
      </c>
      <c r="CP159" s="62">
        <v>-9999</v>
      </c>
      <c r="CQ159" s="60">
        <v>-9999</v>
      </c>
      <c r="CR159" s="42">
        <v>-9999</v>
      </c>
      <c r="CS159" s="42">
        <v>-9999</v>
      </c>
      <c r="CT159" s="8">
        <v>1552.65</v>
      </c>
      <c r="CU159" s="8">
        <v>3.8822844791753157</v>
      </c>
      <c r="CV159" s="8">
        <v>4.5138974999999997</v>
      </c>
      <c r="CW159" s="8">
        <v>3439.7103611679267</v>
      </c>
      <c r="CX159" s="25">
        <f t="shared" si="182"/>
        <v>3439.7103611679267</v>
      </c>
      <c r="CY159" s="25">
        <f t="shared" si="138"/>
        <v>3375.326086956522</v>
      </c>
      <c r="CZ159" s="60">
        <v>-9999</v>
      </c>
      <c r="DA159" s="43">
        <v>2.85</v>
      </c>
      <c r="DB159" s="41">
        <f t="shared" si="139"/>
        <v>98.031745293285923</v>
      </c>
      <c r="DC159" s="41">
        <v>61.3</v>
      </c>
      <c r="DD159" s="41">
        <v>1210</v>
      </c>
      <c r="DE159" s="41">
        <f t="shared" si="133"/>
        <v>50.66115702479339</v>
      </c>
      <c r="DF159" s="41">
        <v>0</v>
      </c>
      <c r="DG159" s="41">
        <v>0.80221304347826095</v>
      </c>
      <c r="DH159" s="41">
        <v>0.58281956521739131</v>
      </c>
      <c r="DI159" s="41">
        <v>0.4935608695652175</v>
      </c>
      <c r="DJ159" s="41">
        <v>0.76458043478260873</v>
      </c>
      <c r="DK159" s="41">
        <v>0.50179130434782604</v>
      </c>
      <c r="DL159" s="41">
        <v>0.31496086956521741</v>
      </c>
      <c r="DM159" s="41">
        <v>0.23012443478260866</v>
      </c>
      <c r="DN159" s="41">
        <v>0.20727836956521739</v>
      </c>
      <c r="DO159" s="41">
        <v>0.23751565217391302</v>
      </c>
      <c r="DP159" s="41">
        <v>0.21473932608695656</v>
      </c>
      <c r="DQ159" s="41">
        <v>7.5240586956521735E-2</v>
      </c>
      <c r="DR159" s="41">
        <v>8.3080065217391322E-2</v>
      </c>
      <c r="DS159" s="41">
        <v>0.15757326086956525</v>
      </c>
      <c r="DT159" s="41">
        <v>0.43549645652173913</v>
      </c>
      <c r="DU159" s="41">
        <v>0.41584008695652175</v>
      </c>
      <c r="DV159" s="41">
        <v>0.18683043478260866</v>
      </c>
      <c r="DW159" s="41">
        <v>0.59856936956521745</v>
      </c>
      <c r="DX159" s="41">
        <v>0.52337563043478275</v>
      </c>
      <c r="DY159" s="41">
        <v>0.66176845652173921</v>
      </c>
      <c r="DZ159" s="41">
        <v>0.68501736956521753</v>
      </c>
      <c r="EA159" s="41">
        <v>0.70728510869565209</v>
      </c>
      <c r="EB159" s="41">
        <v>0.72687321739130439</v>
      </c>
      <c r="EC159" s="41">
        <v>19.97543478260868</v>
      </c>
      <c r="ED159" s="41">
        <v>23.898695652173917</v>
      </c>
      <c r="EE159" s="41">
        <v>24.274782608695656</v>
      </c>
      <c r="EF159" s="41">
        <v>25.289347826086949</v>
      </c>
      <c r="EG159" s="41">
        <f t="shared" si="140"/>
        <v>4.2993478260869757</v>
      </c>
      <c r="EH159" s="41">
        <v>37.096521739130431</v>
      </c>
      <c r="EI159" s="42">
        <f t="shared" si="141"/>
        <v>94.225165217391293</v>
      </c>
      <c r="EJ159" s="4">
        <v>105</v>
      </c>
      <c r="EK159" s="40">
        <f t="shared" si="142"/>
        <v>10.774834782608707</v>
      </c>
      <c r="EL159" s="41">
        <v>0.7384666666666666</v>
      </c>
      <c r="EM159" s="41">
        <v>0.52617142857142851</v>
      </c>
      <c r="EN159" s="41">
        <v>0.43330714285714284</v>
      </c>
      <c r="EO159" s="41">
        <v>0.70395000000000019</v>
      </c>
      <c r="EP159" s="41">
        <v>0.44450714285714277</v>
      </c>
      <c r="EQ159" s="41">
        <v>0.2785333333333333</v>
      </c>
      <c r="ER159" s="41">
        <v>0.24843011904761911</v>
      </c>
      <c r="ES159" s="41">
        <v>0.22584959523809514</v>
      </c>
      <c r="ET159" s="41">
        <v>0.25991359523809521</v>
      </c>
      <c r="EU159" s="41">
        <v>0.23746445238095237</v>
      </c>
      <c r="EV159" s="41">
        <v>8.4760666666666665E-2</v>
      </c>
      <c r="EW159" s="41">
        <v>9.7008380952380957E-2</v>
      </c>
      <c r="EX159" s="41">
        <v>0.16715069047619052</v>
      </c>
      <c r="EY159" s="41">
        <v>0.45158311904761905</v>
      </c>
      <c r="EZ159" s="41">
        <v>0.43233842857142851</v>
      </c>
      <c r="FA159" s="41">
        <v>0.1659738095238095</v>
      </c>
      <c r="FB159" s="41">
        <v>0.66173233333333337</v>
      </c>
      <c r="FC159" s="41">
        <v>0.5840185</v>
      </c>
      <c r="FD159" s="41">
        <v>0.64225628571428595</v>
      </c>
      <c r="FE159" s="41">
        <v>0.67355799999999988</v>
      </c>
      <c r="FF159" s="41">
        <v>0.69308311904761921</v>
      </c>
      <c r="FG159" s="41">
        <v>0.71950276190476203</v>
      </c>
      <c r="FH159" s="41">
        <v>21.006904761904764</v>
      </c>
      <c r="FI159" s="41">
        <v>22.402380952380955</v>
      </c>
      <c r="FJ159" s="41">
        <v>23.078809523809529</v>
      </c>
      <c r="FK159" s="41">
        <v>24.104047619047623</v>
      </c>
      <c r="FL159" s="41">
        <f t="shared" si="143"/>
        <v>2.071904761904765</v>
      </c>
      <c r="FM159" s="41">
        <v>39.161190476190484</v>
      </c>
      <c r="FN159" s="40">
        <f t="shared" si="144"/>
        <v>99.469423809523832</v>
      </c>
      <c r="FO159" s="4">
        <v>105</v>
      </c>
      <c r="FP159" s="40">
        <f t="shared" si="145"/>
        <v>5.5305761904761681</v>
      </c>
      <c r="FQ159" s="41">
        <v>0.73570754716981146</v>
      </c>
      <c r="FR159" s="41">
        <v>0.5226679245283018</v>
      </c>
      <c r="FS159" s="41">
        <v>0.40566037735849059</v>
      </c>
      <c r="FT159" s="41">
        <v>0.70618301886792445</v>
      </c>
      <c r="FU159" s="41">
        <v>0.41152641509433968</v>
      </c>
      <c r="FV159" s="41">
        <v>0.2700490566037736</v>
      </c>
      <c r="FW159" s="41">
        <v>0.28232428301886803</v>
      </c>
      <c r="FX159" s="41">
        <v>0.26345973584905663</v>
      </c>
      <c r="FY159" s="41">
        <v>0.28867266037735856</v>
      </c>
      <c r="FZ159" s="41">
        <v>0.26986543396226415</v>
      </c>
      <c r="GA159" s="41">
        <v>0.11953301886792447</v>
      </c>
      <c r="GB159" s="41">
        <v>0.12642335849056605</v>
      </c>
      <c r="GC159" s="41">
        <v>0.16845803773584897</v>
      </c>
      <c r="GD159" s="41">
        <v>0.46231379245283027</v>
      </c>
      <c r="GE159" s="41">
        <v>0.44611756603773589</v>
      </c>
      <c r="GF159" s="41">
        <v>0.14147735849056606</v>
      </c>
      <c r="GG159" s="41">
        <v>0.78860186792452824</v>
      </c>
      <c r="GH159" s="41">
        <v>0.71688215094339636</v>
      </c>
      <c r="GI159" s="41">
        <v>0.58265069811320735</v>
      </c>
      <c r="GJ159" s="41">
        <v>0.59736162264150949</v>
      </c>
      <c r="GK159" s="41">
        <v>0.64218249056603782</v>
      </c>
      <c r="GL159" s="41">
        <v>0.65444484905660372</v>
      </c>
      <c r="GM159" s="41">
        <v>21.016981132075458</v>
      </c>
      <c r="GN159" s="41">
        <v>23.540943396226417</v>
      </c>
      <c r="GO159" s="41">
        <v>24.204150943396225</v>
      </c>
      <c r="GP159" s="41">
        <v>25.018301886792443</v>
      </c>
      <c r="GQ159" s="41">
        <f t="shared" si="146"/>
        <v>3.1871698113207678</v>
      </c>
      <c r="GR159" s="40">
        <v>39.142641509433965</v>
      </c>
      <c r="GS159" s="40">
        <f t="shared" si="147"/>
        <v>99.422309433962269</v>
      </c>
      <c r="GT159" s="4">
        <v>104</v>
      </c>
      <c r="GU159" s="41">
        <f t="shared" si="148"/>
        <v>4.5776905660377309</v>
      </c>
      <c r="GV159" s="41">
        <v>0.76925192307692269</v>
      </c>
      <c r="GW159" s="41">
        <v>0.52907884615384626</v>
      </c>
      <c r="GX159" s="41">
        <v>0.37850769230769227</v>
      </c>
      <c r="GY159" s="41">
        <v>0.7367499999999999</v>
      </c>
      <c r="GZ159" s="41">
        <v>0.3958423076923076</v>
      </c>
      <c r="HA159" s="41">
        <v>0.26480000000000004</v>
      </c>
      <c r="HB159" s="41">
        <v>0.32018111538461541</v>
      </c>
      <c r="HC159" s="41">
        <v>0.30067763461538471</v>
      </c>
      <c r="HD159" s="41">
        <v>0.34076621153846154</v>
      </c>
      <c r="HE159" s="41">
        <v>0.3215532115384615</v>
      </c>
      <c r="HF159" s="41">
        <v>0.14436017307692309</v>
      </c>
      <c r="HG159" s="41">
        <v>0.16699346153846151</v>
      </c>
      <c r="HH159" s="41">
        <v>0.18445359615384613</v>
      </c>
      <c r="HI159" s="41">
        <v>0.48745496153846157</v>
      </c>
      <c r="HJ159" s="41">
        <v>0.47083015384615384</v>
      </c>
      <c r="HK159" s="41">
        <v>0.13104230769230768</v>
      </c>
      <c r="HL159" s="41">
        <v>0.94637850000000034</v>
      </c>
      <c r="HM159" s="41">
        <v>0.86427378846153835</v>
      </c>
      <c r="HN159" s="41">
        <v>0.54188405769230763</v>
      </c>
      <c r="HO159" s="41">
        <v>0.57667125000000019</v>
      </c>
      <c r="HP159" s="41">
        <v>0.6126958653846154</v>
      </c>
      <c r="HQ159" s="41">
        <v>0.6419674615384614</v>
      </c>
      <c r="HR159" s="41">
        <v>14.668653846153859</v>
      </c>
      <c r="HS159" s="41">
        <v>18.092115384615383</v>
      </c>
      <c r="HT159" s="41">
        <v>18.692499999999999</v>
      </c>
      <c r="HU159" s="41">
        <v>19.285384615384618</v>
      </c>
      <c r="HV159" s="41">
        <f t="shared" si="149"/>
        <v>4.0238461538461401</v>
      </c>
      <c r="HW159" s="41">
        <v>38.781730769230776</v>
      </c>
      <c r="HX159" s="41">
        <f t="shared" si="150"/>
        <v>98.50559615384617</v>
      </c>
      <c r="HY159" s="4">
        <v>106</v>
      </c>
      <c r="HZ159" s="40">
        <f t="shared" si="151"/>
        <v>7.4944038461538298</v>
      </c>
      <c r="IA159" s="41">
        <v>0.71613492063492057</v>
      </c>
      <c r="IB159" s="41">
        <v>0.43167777777777783</v>
      </c>
      <c r="IC159" s="41">
        <v>0.26664126984126985</v>
      </c>
      <c r="ID159" s="41">
        <v>0.66221111111111131</v>
      </c>
      <c r="IE159" s="41">
        <v>0.29554761904761895</v>
      </c>
      <c r="IF159" s="41">
        <v>0.196068253968254</v>
      </c>
      <c r="IG159" s="41">
        <v>0.41579258730158736</v>
      </c>
      <c r="IH159" s="41">
        <v>0.38318998412698418</v>
      </c>
      <c r="II159" s="41">
        <v>0.45857884126984111</v>
      </c>
      <c r="IJ159" s="41">
        <v>0.4274310793650794</v>
      </c>
      <c r="IK159" s="41">
        <v>0.18808361904761903</v>
      </c>
      <c r="IL159" s="41">
        <v>0.23902699999999996</v>
      </c>
      <c r="IM159" s="41">
        <v>0.2475745238095238</v>
      </c>
      <c r="IN159" s="41">
        <v>0.57011376190476226</v>
      </c>
      <c r="IO159" s="41">
        <v>0.54332266666666651</v>
      </c>
      <c r="IP159" s="41">
        <v>9.9479365079365084E-2</v>
      </c>
      <c r="IQ159" s="41">
        <v>1.4422604603174605</v>
      </c>
      <c r="IR159" s="41">
        <v>1.2587395396825403</v>
      </c>
      <c r="IS159" s="41">
        <v>0.54063455555555562</v>
      </c>
      <c r="IT159" s="41">
        <v>0.59801174603174612</v>
      </c>
      <c r="IU159" s="41">
        <v>0.63135649206349187</v>
      </c>
      <c r="IV159" s="41">
        <v>0.67710374603174617</v>
      </c>
      <c r="IW159" s="41">
        <v>18.749999999999996</v>
      </c>
      <c r="IX159" s="41">
        <v>19.714920634920631</v>
      </c>
      <c r="IY159" s="41">
        <v>20.039523809523811</v>
      </c>
      <c r="IZ159" s="41">
        <v>20.428412698412703</v>
      </c>
      <c r="JA159" s="41">
        <f t="shared" si="152"/>
        <v>1.2895238095238142</v>
      </c>
      <c r="JB159" s="41">
        <v>41.443015873015902</v>
      </c>
      <c r="JC159" s="41">
        <f t="shared" si="153"/>
        <v>105.26526031746039</v>
      </c>
      <c r="JD159" s="41">
        <v>112</v>
      </c>
      <c r="JE159" s="41">
        <f t="shared" si="154"/>
        <v>6.7347396825396117</v>
      </c>
      <c r="JF159" s="41">
        <v>0.62169047619047635</v>
      </c>
      <c r="JG159" s="41">
        <v>0.32787142857142859</v>
      </c>
      <c r="JH159" s="41">
        <v>0.15953095238095238</v>
      </c>
      <c r="JI159" s="41">
        <v>0.56338333333333324</v>
      </c>
      <c r="JJ159" s="41">
        <v>0.18475476190476195</v>
      </c>
      <c r="JK159" s="41">
        <v>0.13154285714285716</v>
      </c>
      <c r="JL159" s="41">
        <v>0.54130295238095238</v>
      </c>
      <c r="JM159" s="41">
        <v>0.50556128571428582</v>
      </c>
      <c r="JN159" s="41">
        <v>0.59187790476190483</v>
      </c>
      <c r="JO159" s="41">
        <v>0.55929754761904782</v>
      </c>
      <c r="JP159" s="41">
        <v>0.27959411904761905</v>
      </c>
      <c r="JQ159" s="41">
        <v>0.34860814285714287</v>
      </c>
      <c r="JR159" s="41">
        <v>0.30874359523809514</v>
      </c>
      <c r="JS159" s="41">
        <v>0.64999704761904753</v>
      </c>
      <c r="JT159" s="41">
        <v>0.62080864285714288</v>
      </c>
      <c r="JU159" s="41">
        <v>5.3211904761904745E-2</v>
      </c>
      <c r="JV159" s="41">
        <v>2.394668309523809</v>
      </c>
      <c r="JW159" s="41">
        <v>2.0767310000000001</v>
      </c>
      <c r="JX159" s="41">
        <v>0.52031080952380937</v>
      </c>
      <c r="JY159" s="41">
        <v>0.57048038095238118</v>
      </c>
      <c r="JZ159" s="41">
        <v>0.63221430952380941</v>
      </c>
      <c r="KA159" s="41">
        <v>0.67003052380952377</v>
      </c>
      <c r="KB159" s="41">
        <v>21.98928571428571</v>
      </c>
      <c r="KC159" s="41">
        <v>18.955476190476194</v>
      </c>
      <c r="KD159" s="41">
        <v>19.761666666666663</v>
      </c>
      <c r="KE159" s="41">
        <v>20.042380952380952</v>
      </c>
      <c r="KF159" s="41">
        <f t="shared" si="155"/>
        <v>-2.2276190476190472</v>
      </c>
      <c r="KG159" s="41">
        <v>43.580714285714286</v>
      </c>
      <c r="KH159" s="41">
        <f t="shared" si="156"/>
        <v>110.69501428571429</v>
      </c>
      <c r="KI159" s="41">
        <v>120</v>
      </c>
      <c r="KJ159" s="41">
        <f t="shared" si="157"/>
        <v>9.3049857142857064</v>
      </c>
      <c r="KK159" s="41">
        <v>0.38814499999999985</v>
      </c>
      <c r="KL159" s="41">
        <v>0.17338249999999999</v>
      </c>
      <c r="KM159" s="41">
        <v>6.3164999999999999E-2</v>
      </c>
      <c r="KN159" s="41">
        <v>0.35383750000000014</v>
      </c>
      <c r="KO159" s="41">
        <v>8.3642499999999995E-2</v>
      </c>
      <c r="KP159" s="41">
        <v>6.5537500000000012E-2</v>
      </c>
      <c r="KQ159" s="41">
        <v>0.64450727500000005</v>
      </c>
      <c r="KR159" s="41">
        <v>0.61696894999999996</v>
      </c>
      <c r="KS159" s="41">
        <v>0.71976770000000001</v>
      </c>
      <c r="KT159" s="41">
        <v>0.69723950000000012</v>
      </c>
      <c r="KU159" s="41">
        <v>0.34939512500000003</v>
      </c>
      <c r="KV159" s="41">
        <v>0.46734737499999995</v>
      </c>
      <c r="KW159" s="41">
        <v>0.38139290000000003</v>
      </c>
      <c r="KX159" s="41">
        <v>0.71036030000000028</v>
      </c>
      <c r="KY159" s="41">
        <v>0.68705812499999985</v>
      </c>
      <c r="KZ159" s="41">
        <v>1.8105000000000003E-2</v>
      </c>
      <c r="LA159" s="41">
        <v>3.6687761000000001</v>
      </c>
      <c r="LB159" s="41">
        <v>3.256710075</v>
      </c>
      <c r="LC159" s="41">
        <v>0.52974519999999992</v>
      </c>
      <c r="LD159" s="41">
        <v>0.59160522500000001</v>
      </c>
      <c r="LE159" s="41">
        <v>0.65878582500000027</v>
      </c>
      <c r="LF159" s="41">
        <v>0.70358229999999988</v>
      </c>
      <c r="LG159" s="41">
        <v>19.799000000000003</v>
      </c>
      <c r="LH159" s="41">
        <v>16.913</v>
      </c>
      <c r="LI159" s="41">
        <v>17.157500000000002</v>
      </c>
      <c r="LJ159" s="41">
        <v>16.937000000000005</v>
      </c>
      <c r="LK159" s="41">
        <f t="shared" si="158"/>
        <v>-2.6415000000000006</v>
      </c>
      <c r="LL159" s="41">
        <v>56.554500000000004</v>
      </c>
      <c r="LM159" s="41">
        <f t="shared" si="159"/>
        <v>143.64843000000002</v>
      </c>
      <c r="LN159" s="41">
        <v>150</v>
      </c>
      <c r="LO159" s="41">
        <f t="shared" si="160"/>
        <v>6.3515699999999811</v>
      </c>
      <c r="LP159" s="41">
        <v>0.4450823529411766</v>
      </c>
      <c r="LQ159" s="41">
        <v>0.16292647058823531</v>
      </c>
      <c r="LR159" s="41">
        <v>3.58264705882353E-2</v>
      </c>
      <c r="LS159" s="41">
        <v>0.40316764705882358</v>
      </c>
      <c r="LT159" s="41">
        <v>6.1607352941176474E-2</v>
      </c>
      <c r="LU159" s="41">
        <v>5.4092647058823551E-2</v>
      </c>
      <c r="LV159" s="41">
        <v>0.75604050000000023</v>
      </c>
      <c r="LW159" s="41">
        <v>0.73413074999999994</v>
      </c>
      <c r="LX159" s="41">
        <v>0.8507546470588232</v>
      </c>
      <c r="LY159" s="41">
        <v>0.8364915294117643</v>
      </c>
      <c r="LZ159" s="41">
        <v>0.45133900000000016</v>
      </c>
      <c r="MA159" s="41">
        <v>0.63953867647058815</v>
      </c>
      <c r="MB159" s="41">
        <v>0.46307310294117654</v>
      </c>
      <c r="MC159" s="41">
        <v>0.78269700000000031</v>
      </c>
      <c r="MD159" s="41">
        <v>0.762844588235294</v>
      </c>
      <c r="ME159" s="41">
        <v>7.5147058823529398E-3</v>
      </c>
      <c r="MF159" s="41">
        <v>6.2610574852941179</v>
      </c>
      <c r="MG159" s="41">
        <v>5.5749083088235283</v>
      </c>
      <c r="MH159" s="41">
        <v>0.54434566176470589</v>
      </c>
      <c r="MI159" s="41">
        <v>0.61213917647058813</v>
      </c>
      <c r="MJ159" s="41">
        <v>0.68795751470588207</v>
      </c>
      <c r="MK159" s="41">
        <v>0.73440095588235288</v>
      </c>
      <c r="ML159" s="41">
        <v>21.175441176470606</v>
      </c>
      <c r="MM159" s="41">
        <v>18.51985294117647</v>
      </c>
      <c r="MN159" s="41">
        <v>18.819264705882354</v>
      </c>
      <c r="MO159" s="41">
        <v>18.772794117647067</v>
      </c>
      <c r="MP159" s="41">
        <f t="shared" si="161"/>
        <v>-2.3561764705882524</v>
      </c>
      <c r="MQ159" s="41">
        <v>69.388235294117635</v>
      </c>
      <c r="MR159" s="41">
        <f t="shared" si="162"/>
        <v>176.24611764705878</v>
      </c>
      <c r="MS159" s="41">
        <v>150</v>
      </c>
      <c r="MT159" s="41">
        <f t="shared" si="163"/>
        <v>-26.246117647058782</v>
      </c>
      <c r="MU159" s="41">
        <v>0.42317500000000002</v>
      </c>
      <c r="MV159" s="41">
        <v>0.14749444444444446</v>
      </c>
      <c r="MW159" s="41">
        <v>2.8802777777777781E-2</v>
      </c>
      <c r="MX159" s="41">
        <v>0.37211388888888891</v>
      </c>
      <c r="MY159" s="41">
        <v>5.1402777777777783E-2</v>
      </c>
      <c r="MZ159" s="41">
        <v>4.3552777777777781E-2</v>
      </c>
      <c r="NA159" s="41">
        <v>0.78297722222222221</v>
      </c>
      <c r="NB159" s="41">
        <v>0.75679244444444449</v>
      </c>
      <c r="NC159" s="41">
        <v>0.87210236111111117</v>
      </c>
      <c r="ND159" s="41">
        <v>0.85582244444444444</v>
      </c>
      <c r="NE159" s="41">
        <v>0.48277022222222221</v>
      </c>
      <c r="NF159" s="41">
        <v>0.6727830555555554</v>
      </c>
      <c r="NG159" s="41">
        <v>0.48228786111111105</v>
      </c>
      <c r="NH159" s="41">
        <v>0.81265122222222208</v>
      </c>
      <c r="NI159" s="41">
        <v>0.78967894444444431</v>
      </c>
      <c r="NJ159" s="41">
        <v>7.8500000000000011E-3</v>
      </c>
      <c r="NK159" s="41">
        <v>7.2565353888888877</v>
      </c>
      <c r="NL159" s="41">
        <v>6.2611785833333347</v>
      </c>
      <c r="NM159" s="41">
        <v>0.55292655555555559</v>
      </c>
      <c r="NN159" s="41">
        <v>0.61574936111111123</v>
      </c>
      <c r="NO159" s="41">
        <v>0.69775088888888892</v>
      </c>
      <c r="NP159" s="41">
        <v>0.74013280555555561</v>
      </c>
      <c r="NQ159" s="41">
        <v>22.994166666666665</v>
      </c>
      <c r="NR159" s="41">
        <v>19.963888888888892</v>
      </c>
      <c r="NS159" s="41">
        <v>20.251111111111108</v>
      </c>
      <c r="NT159" s="41">
        <v>21.13944444444445</v>
      </c>
      <c r="NU159" s="41">
        <f t="shared" si="164"/>
        <v>-2.7430555555555571</v>
      </c>
      <c r="NV159" s="41">
        <v>73.597777777777793</v>
      </c>
      <c r="NW159" s="41">
        <f t="shared" si="165"/>
        <v>186.9383555555556</v>
      </c>
      <c r="NX159" s="41">
        <v>174</v>
      </c>
      <c r="NY159" s="41">
        <f t="shared" si="166"/>
        <v>-12.938355555555603</v>
      </c>
      <c r="NZ159" s="41">
        <v>0.42316363636363635</v>
      </c>
      <c r="OA159" s="41">
        <v>0.14912424242424246</v>
      </c>
      <c r="OB159" s="41">
        <v>2.7812121212121215E-2</v>
      </c>
      <c r="OC159" s="41">
        <v>0.37510000000000004</v>
      </c>
      <c r="OD159" s="41">
        <v>4.9518181818181822E-2</v>
      </c>
      <c r="OE159" s="41">
        <v>4.2145454545454528E-2</v>
      </c>
      <c r="OF159" s="41">
        <v>0.79012636363636357</v>
      </c>
      <c r="OG159" s="41">
        <v>0.76642457575757583</v>
      </c>
      <c r="OH159" s="41">
        <v>0.87636815151515146</v>
      </c>
      <c r="OI159" s="41">
        <v>0.86159366666666659</v>
      </c>
      <c r="OJ159" s="41">
        <v>0.50137584848484851</v>
      </c>
      <c r="OK159" s="41">
        <v>0.68525412121212104</v>
      </c>
      <c r="OL159" s="41">
        <v>0.47796306060606047</v>
      </c>
      <c r="OM159" s="41">
        <v>0.81829699999999994</v>
      </c>
      <c r="ON159" s="41">
        <v>0.797425575757576</v>
      </c>
      <c r="OO159" s="41">
        <v>7.3727272727272712E-3</v>
      </c>
      <c r="OP159" s="41">
        <v>7.5634213333333316</v>
      </c>
      <c r="OQ159" s="41">
        <v>6.5872181212121212</v>
      </c>
      <c r="OR159" s="41">
        <v>0.54533839393939409</v>
      </c>
      <c r="OS159" s="41">
        <v>0.60478484848484848</v>
      </c>
      <c r="OT159" s="41">
        <v>0.69191012121212125</v>
      </c>
      <c r="OU159" s="41">
        <v>0.73214527272727259</v>
      </c>
      <c r="OV159" s="41">
        <v>13.912727272727269</v>
      </c>
      <c r="OW159" s="41">
        <v>11.216969696969699</v>
      </c>
      <c r="OX159" s="41">
        <v>11.537878787878787</v>
      </c>
      <c r="OY159" s="41">
        <v>11.726969696969697</v>
      </c>
      <c r="OZ159" s="41">
        <f t="shared" si="167"/>
        <v>-2.3748484848484814</v>
      </c>
      <c r="PA159" s="41">
        <v>30.938787878787878</v>
      </c>
      <c r="PB159" s="41">
        <f t="shared" si="168"/>
        <v>78.584521212121217</v>
      </c>
      <c r="PC159" s="41">
        <v>184</v>
      </c>
      <c r="PD159" s="41">
        <f t="shared" si="169"/>
        <v>105.41547878787878</v>
      </c>
      <c r="PE159" s="41">
        <v>0.470589552238806</v>
      </c>
      <c r="PF159" s="41">
        <v>0.13535522388059698</v>
      </c>
      <c r="PG159" s="41">
        <v>3.6311940298507477E-2</v>
      </c>
      <c r="PH159" s="41">
        <v>0.41341940298507457</v>
      </c>
      <c r="PI159" s="41">
        <v>5.5689552238805971E-2</v>
      </c>
      <c r="PJ159" s="41">
        <v>5.2750746268656709E-2</v>
      </c>
      <c r="PK159" s="41">
        <v>0.78816880597014882</v>
      </c>
      <c r="PL159" s="41">
        <v>0.76233225373134361</v>
      </c>
      <c r="PM159" s="41">
        <v>0.8565533582089554</v>
      </c>
      <c r="PN159" s="41">
        <v>0.83831008955223862</v>
      </c>
      <c r="PO159" s="41">
        <v>0.4167545970149254</v>
      </c>
      <c r="PP159" s="41">
        <v>0.57674597014925377</v>
      </c>
      <c r="PQ159" s="41">
        <v>0.55282588059701487</v>
      </c>
      <c r="PR159" s="41">
        <v>0.7982400298507466</v>
      </c>
      <c r="PS159" s="41">
        <v>0.77351144776119407</v>
      </c>
      <c r="PT159" s="41">
        <v>2.9388059701492531E-3</v>
      </c>
      <c r="PU159" s="41">
        <v>7.4678428059701476</v>
      </c>
      <c r="PV159" s="41">
        <v>6.4367242238805957</v>
      </c>
      <c r="PW159" s="41">
        <v>0.64533956716417906</v>
      </c>
      <c r="PX159" s="41">
        <v>0.70135068656716415</v>
      </c>
      <c r="PY159" s="41">
        <v>0.77132480597014919</v>
      </c>
      <c r="PZ159" s="41">
        <v>0.80739144776119431</v>
      </c>
      <c r="QA159" s="41">
        <v>23.702089552238824</v>
      </c>
      <c r="QB159" s="41">
        <v>19.225671641791042</v>
      </c>
      <c r="QC159" s="41">
        <v>19.746716417910438</v>
      </c>
      <c r="QD159" s="41">
        <v>19.864626865671632</v>
      </c>
      <c r="QE159" s="41">
        <f t="shared" si="170"/>
        <v>-3.9553731343283864</v>
      </c>
      <c r="QF159" s="41">
        <v>53.995223880596996</v>
      </c>
      <c r="QG159" s="41">
        <f t="shared" si="171"/>
        <v>137.14786865671638</v>
      </c>
      <c r="QH159" s="41">
        <v>185</v>
      </c>
      <c r="QI159" s="41">
        <f t="shared" si="172"/>
        <v>47.852131343283617</v>
      </c>
      <c r="QJ159" s="41">
        <v>0.42950512820512826</v>
      </c>
      <c r="QK159" s="41">
        <v>0.17429487179487177</v>
      </c>
      <c r="QL159" s="41">
        <v>4.3320512820512823E-2</v>
      </c>
      <c r="QM159" s="41">
        <v>0.30018205128205133</v>
      </c>
      <c r="QN159" s="41">
        <v>5.3482051282051281E-2</v>
      </c>
      <c r="QO159" s="41">
        <v>5.7369230769230783E-2</v>
      </c>
      <c r="QP159" s="41">
        <v>0.77820641025641024</v>
      </c>
      <c r="QQ159" s="41">
        <v>0.69726525641025638</v>
      </c>
      <c r="QR159" s="41">
        <v>0.81609356410256384</v>
      </c>
      <c r="QS159" s="41">
        <v>0.74729312820512839</v>
      </c>
      <c r="QT159" s="41">
        <v>0.52969948717948723</v>
      </c>
      <c r="QU159" s="41">
        <v>0.60062251282051282</v>
      </c>
      <c r="QV159" s="41">
        <v>0.42271953846153848</v>
      </c>
      <c r="QW159" s="41">
        <v>0.76366043589743593</v>
      </c>
      <c r="QX159" s="41">
        <v>0.67891343589743591</v>
      </c>
      <c r="QY159" s="41">
        <v>-3.8871794871794866E-3</v>
      </c>
      <c r="QZ159" s="41">
        <v>7.0422564871794888</v>
      </c>
      <c r="RA159" s="41">
        <v>4.6254010256410263</v>
      </c>
      <c r="RB159" s="41">
        <v>0.51800184615384615</v>
      </c>
      <c r="RC159" s="41">
        <v>0.54311612820512811</v>
      </c>
      <c r="RD159" s="41">
        <v>0.66086266666666671</v>
      </c>
      <c r="RE159" s="41">
        <v>0.67851517948717965</v>
      </c>
      <c r="RF159" s="41">
        <v>23.75410256410256</v>
      </c>
      <c r="RG159" s="41">
        <v>20.748461538461545</v>
      </c>
      <c r="RH159" s="41">
        <v>20.885128205128204</v>
      </c>
      <c r="RI159" s="41">
        <v>20.995641025641024</v>
      </c>
      <c r="RJ159" s="41">
        <f t="shared" si="173"/>
        <v>-2.8689743589743557</v>
      </c>
      <c r="RK159" s="41">
        <v>51.483333333333341</v>
      </c>
      <c r="RL159" s="41">
        <f t="shared" si="174"/>
        <v>130.76766666666668</v>
      </c>
      <c r="RM159" s="41">
        <v>197</v>
      </c>
      <c r="RN159" s="41">
        <f t="shared" si="175"/>
        <v>66.232333333333315</v>
      </c>
      <c r="RO159" s="41">
        <v>0.40265185185185182</v>
      </c>
      <c r="RP159" s="41">
        <v>0.12738148148148148</v>
      </c>
      <c r="RQ159" s="41">
        <v>3.7962962962962962E-2</v>
      </c>
      <c r="RR159" s="41">
        <v>0.28090740740740744</v>
      </c>
      <c r="RS159" s="41">
        <v>5.2666666666666674E-2</v>
      </c>
      <c r="RT159" s="41">
        <v>5.1759259259259255E-2</v>
      </c>
      <c r="RU159" s="41">
        <v>0.7682336666666667</v>
      </c>
      <c r="RV159" s="41">
        <v>0.68399611111111114</v>
      </c>
      <c r="RW159" s="41">
        <v>0.82705051851851841</v>
      </c>
      <c r="RX159" s="41">
        <v>0.76109655555555544</v>
      </c>
      <c r="RY159" s="41">
        <v>0.41456303703703717</v>
      </c>
      <c r="RZ159" s="41">
        <v>0.5399328518518518</v>
      </c>
      <c r="SA159" s="41">
        <v>0.51887018518518513</v>
      </c>
      <c r="SB159" s="41">
        <v>0.77174362962962961</v>
      </c>
      <c r="SC159" s="41">
        <v>0.68879170370370346</v>
      </c>
      <c r="SD159" s="41">
        <v>9.0740740740740734E-4</v>
      </c>
      <c r="SE159" s="41">
        <v>6.6669817407407415</v>
      </c>
      <c r="SF159" s="41">
        <v>4.3468557777777779</v>
      </c>
      <c r="SG159" s="41">
        <v>0.62733529629629625</v>
      </c>
      <c r="SH159" s="41">
        <v>0.67544577777777792</v>
      </c>
      <c r="SI159" s="41">
        <v>0.75434648148148165</v>
      </c>
      <c r="SJ159" s="41">
        <v>0.78601062962962953</v>
      </c>
      <c r="SK159" s="41">
        <v>27.253703703703703</v>
      </c>
      <c r="SL159" s="41">
        <v>22.97</v>
      </c>
      <c r="SM159" s="41">
        <v>23.225555555555552</v>
      </c>
      <c r="SN159" s="41">
        <v>23.665555555555557</v>
      </c>
      <c r="SO159" s="41">
        <f t="shared" si="176"/>
        <v>-4.0281481481481514</v>
      </c>
      <c r="SP159" s="42">
        <v>55.146296296296306</v>
      </c>
      <c r="SQ159" s="42">
        <f t="shared" si="177"/>
        <v>140.07159259259262</v>
      </c>
      <c r="SR159" s="42">
        <v>202.5</v>
      </c>
      <c r="SS159" s="42">
        <f t="shared" si="178"/>
        <v>62.428407407407377</v>
      </c>
      <c r="ST159" s="41">
        <v>0.37609166666666666</v>
      </c>
      <c r="SU159" s="41">
        <v>0.12944666666666665</v>
      </c>
      <c r="SV159" s="41">
        <v>4.7723333333333333E-2</v>
      </c>
      <c r="SW159" s="41">
        <v>0.26695333333333332</v>
      </c>
      <c r="SX159" s="41">
        <v>5.7666666666666658E-2</v>
      </c>
      <c r="SY159" s="41">
        <v>5.1405000000000013E-2</v>
      </c>
      <c r="SZ159" s="41">
        <v>0.7334426833333334</v>
      </c>
      <c r="TA159" s="41">
        <v>0.64440001666666669</v>
      </c>
      <c r="TB159" s="41">
        <v>0.77374034999999985</v>
      </c>
      <c r="TC159" s="41">
        <v>0.69554998333333373</v>
      </c>
      <c r="TD159" s="41">
        <v>0.38272385000000014</v>
      </c>
      <c r="TE159" s="41">
        <v>0.45961170000000007</v>
      </c>
      <c r="TF159" s="41">
        <v>0.48774228333333358</v>
      </c>
      <c r="TG159" s="41">
        <v>0.75907421666666641</v>
      </c>
      <c r="TH159" s="41">
        <v>0.67663788333333341</v>
      </c>
      <c r="TI159" s="41">
        <v>6.261666666666668E-3</v>
      </c>
      <c r="TJ159" s="41">
        <v>5.5528226166666679</v>
      </c>
      <c r="TK159" s="41">
        <v>3.6475838499999993</v>
      </c>
      <c r="TL159" s="41">
        <v>0.63078936666666663</v>
      </c>
      <c r="TM159" s="41">
        <v>0.66523401666666682</v>
      </c>
      <c r="TN159" s="41">
        <v>0.75144123333333324</v>
      </c>
      <c r="TO159" s="41">
        <v>0.77462413333333358</v>
      </c>
      <c r="TP159" s="41">
        <v>29.663833333333354</v>
      </c>
      <c r="TQ159" s="41">
        <v>25.161166666666663</v>
      </c>
      <c r="TR159" s="41">
        <v>25.752166666666664</v>
      </c>
      <c r="TS159" s="41">
        <v>25.923999999999999</v>
      </c>
      <c r="TT159" s="41">
        <f t="shared" si="127"/>
        <v>-3.9116666666666902</v>
      </c>
      <c r="TU159" s="41">
        <v>56.171333333333337</v>
      </c>
      <c r="TV159" s="41">
        <f t="shared" si="128"/>
        <v>142.67518666666669</v>
      </c>
      <c r="TW159" s="41">
        <v>207</v>
      </c>
      <c r="TX159" s="41">
        <f t="shared" si="129"/>
        <v>64.32481333333331</v>
      </c>
      <c r="TY159" s="41">
        <v>0.3523782608695652</v>
      </c>
      <c r="TZ159" s="41">
        <v>0.12916086956521738</v>
      </c>
      <c r="UA159" s="41">
        <v>5.1534782608695651E-2</v>
      </c>
      <c r="UB159" s="41">
        <v>0.25581739130434777</v>
      </c>
      <c r="UC159" s="41">
        <v>6.5595652173913027E-2</v>
      </c>
      <c r="UD159" s="41">
        <v>5.4178260869565217E-2</v>
      </c>
      <c r="UE159" s="41">
        <v>0.68499160869565212</v>
      </c>
      <c r="UF159" s="41">
        <v>0.59121230434782601</v>
      </c>
      <c r="UG159" s="41">
        <v>0.74346617391304348</v>
      </c>
      <c r="UH159" s="41">
        <v>0.66309017391304337</v>
      </c>
      <c r="UI159" s="41">
        <v>0.3263643913043478</v>
      </c>
      <c r="UJ159" s="41">
        <v>0.42893221739130438</v>
      </c>
      <c r="UK159" s="41">
        <v>0.46250939130434787</v>
      </c>
      <c r="UL159" s="41">
        <v>0.7327894782608696</v>
      </c>
      <c r="UM159" s="41">
        <v>0.65006013043478272</v>
      </c>
      <c r="UN159" s="41">
        <v>1.1417391304347824E-2</v>
      </c>
      <c r="UO159" s="41">
        <v>4.3922846086956513</v>
      </c>
      <c r="UP159" s="41">
        <v>2.9112236086956527</v>
      </c>
      <c r="UQ159" s="41">
        <v>0.62225004347826063</v>
      </c>
      <c r="UR159" s="41">
        <v>0.67514756521739128</v>
      </c>
      <c r="US159" s="41">
        <v>0.7413633913043477</v>
      </c>
      <c r="UT159" s="41">
        <v>0.77760104347826076</v>
      </c>
      <c r="UU159" s="41">
        <v>30.460434782608701</v>
      </c>
      <c r="UV159" s="41">
        <v>26.552608695652165</v>
      </c>
      <c r="UW159" s="41">
        <v>26.599130434782609</v>
      </c>
      <c r="UX159" s="41">
        <v>26.893043478260864</v>
      </c>
      <c r="UY159" s="41">
        <f t="shared" si="179"/>
        <v>-3.861304347826092</v>
      </c>
      <c r="UZ159" s="42">
        <v>75.98</v>
      </c>
      <c r="VA159" s="42">
        <f t="shared" si="180"/>
        <v>192.98920000000001</v>
      </c>
      <c r="VB159" s="42">
        <v>206</v>
      </c>
      <c r="VC159" s="42">
        <f t="shared" si="181"/>
        <v>13.010799999999989</v>
      </c>
      <c r="VD159" s="41">
        <f t="shared" si="134"/>
        <v>20.698859778270329</v>
      </c>
      <c r="VE159" s="41">
        <f t="shared" si="135"/>
        <v>21.095241816929111</v>
      </c>
      <c r="VF159" s="41">
        <f t="shared" si="183"/>
        <v>2.8544485710200953</v>
      </c>
    </row>
    <row r="160" spans="1:578" x14ac:dyDescent="0.25">
      <c r="A160" s="4">
        <v>3</v>
      </c>
      <c r="B160" s="4">
        <v>16</v>
      </c>
      <c r="C160" s="28">
        <v>1609</v>
      </c>
      <c r="D160" s="42">
        <v>-9999</v>
      </c>
      <c r="E160" s="42">
        <v>-9999</v>
      </c>
      <c r="F160" s="4">
        <v>9</v>
      </c>
      <c r="G160" s="4">
        <v>48.8</v>
      </c>
      <c r="H160" s="40">
        <v>509.33987341772149</v>
      </c>
      <c r="I160" s="40">
        <f t="shared" si="136"/>
        <v>558.13987341772145</v>
      </c>
      <c r="J160" s="41">
        <f t="shared" si="137"/>
        <v>1.1543740918670558</v>
      </c>
      <c r="K160" s="4" t="s">
        <v>11</v>
      </c>
      <c r="L160" s="42">
        <v>300</v>
      </c>
      <c r="M160" s="42">
        <f t="shared" si="131"/>
        <v>336.00000000000006</v>
      </c>
      <c r="N160" s="42">
        <v>-9999</v>
      </c>
      <c r="O160" s="42">
        <v>-9999</v>
      </c>
      <c r="P160" s="42">
        <v>-9999</v>
      </c>
      <c r="Q160" s="42">
        <v>-9999</v>
      </c>
      <c r="R160" s="42">
        <v>-9999</v>
      </c>
      <c r="S160" s="42">
        <v>-9999</v>
      </c>
      <c r="T160" s="42">
        <v>-9999</v>
      </c>
      <c r="U160" s="42">
        <v>-9999</v>
      </c>
      <c r="V160" s="42">
        <v>-9999</v>
      </c>
      <c r="W160" s="42">
        <v>-9999</v>
      </c>
      <c r="X160" s="42">
        <v>-9999</v>
      </c>
      <c r="Y160" s="42">
        <v>-9999</v>
      </c>
      <c r="Z160" s="42">
        <v>-9999</v>
      </c>
      <c r="AA160" s="42">
        <v>-9999</v>
      </c>
      <c r="AB160" s="42">
        <v>-9999</v>
      </c>
      <c r="AC160" s="42">
        <v>-9999</v>
      </c>
      <c r="AD160" s="42">
        <v>-9999</v>
      </c>
      <c r="AE160" s="42">
        <v>-9999</v>
      </c>
      <c r="AF160" s="57">
        <v>-9999</v>
      </c>
      <c r="AG160" s="42">
        <v>-9999</v>
      </c>
      <c r="AH160" s="42">
        <v>-9999</v>
      </c>
      <c r="AI160" s="42">
        <v>-9999</v>
      </c>
      <c r="AJ160" s="42">
        <v>-9999</v>
      </c>
      <c r="AK160" s="42">
        <v>-9999</v>
      </c>
      <c r="AL160" s="42">
        <v>-9999</v>
      </c>
      <c r="AM160" s="42">
        <v>-9999</v>
      </c>
      <c r="AN160" s="42">
        <v>-9999</v>
      </c>
      <c r="AO160" s="42">
        <v>-9999</v>
      </c>
      <c r="AP160" s="42">
        <v>-9999</v>
      </c>
      <c r="AQ160" s="42">
        <v>-9999</v>
      </c>
      <c r="AR160" s="42">
        <v>-9999</v>
      </c>
      <c r="AS160" s="42">
        <v>-9999</v>
      </c>
      <c r="AT160" s="42">
        <v>-9999</v>
      </c>
      <c r="AU160" s="42">
        <v>-9999</v>
      </c>
      <c r="AV160" s="42">
        <v>-9999</v>
      </c>
      <c r="AW160" s="42">
        <v>-9999</v>
      </c>
      <c r="AX160" s="42">
        <v>-9999</v>
      </c>
      <c r="AY160" s="42">
        <v>-9999</v>
      </c>
      <c r="AZ160" s="42">
        <v>-9999</v>
      </c>
      <c r="BA160" s="42">
        <v>-9999</v>
      </c>
      <c r="BB160" s="42">
        <v>-9999</v>
      </c>
      <c r="BC160" s="42">
        <v>-9999</v>
      </c>
      <c r="BD160" s="42">
        <v>-9999</v>
      </c>
      <c r="BE160" s="42">
        <v>-9999</v>
      </c>
      <c r="BF160" s="42">
        <v>-9999</v>
      </c>
      <c r="BG160" s="42">
        <v>-9999</v>
      </c>
      <c r="BH160" s="42">
        <v>-9999</v>
      </c>
      <c r="BI160" s="42">
        <v>-9999</v>
      </c>
      <c r="BJ160" s="42">
        <v>-9999</v>
      </c>
      <c r="BK160" s="42">
        <v>-9999</v>
      </c>
      <c r="BL160" s="42">
        <v>-9999</v>
      </c>
      <c r="BM160" s="42">
        <v>-9999</v>
      </c>
      <c r="BN160" s="42">
        <v>-9999</v>
      </c>
      <c r="BO160" s="42">
        <v>-9999</v>
      </c>
      <c r="BP160" s="42">
        <v>-9999</v>
      </c>
      <c r="BQ160" s="42">
        <v>-9999</v>
      </c>
      <c r="BR160" s="42">
        <v>-9999</v>
      </c>
      <c r="BS160" s="42">
        <v>-9999</v>
      </c>
      <c r="BT160" s="42">
        <v>-9999</v>
      </c>
      <c r="BU160" s="42">
        <v>-9999</v>
      </c>
      <c r="BV160" s="42">
        <v>-9999</v>
      </c>
      <c r="BW160" s="42">
        <v>-9999</v>
      </c>
      <c r="BX160" s="42">
        <v>-9999</v>
      </c>
      <c r="BY160" s="42">
        <v>-9999</v>
      </c>
      <c r="BZ160" s="42">
        <v>-9999</v>
      </c>
      <c r="CA160" s="42">
        <v>-9999</v>
      </c>
      <c r="CB160" s="42">
        <v>-9999</v>
      </c>
      <c r="CC160" s="42">
        <v>-9999</v>
      </c>
      <c r="CD160" s="8">
        <v>8.61</v>
      </c>
      <c r="CE160" s="25">
        <f t="shared" si="132"/>
        <v>574</v>
      </c>
      <c r="CF160" s="4">
        <v>3.97</v>
      </c>
      <c r="CG160" s="41">
        <f t="shared" si="184"/>
        <v>22.787800000000001</v>
      </c>
      <c r="CH160" s="37">
        <v>24.96</v>
      </c>
      <c r="CI160" s="25">
        <f>(CH160/1000)*(10000/(0.5*2*0.15))</f>
        <v>1664</v>
      </c>
      <c r="CJ160" s="43">
        <v>4.0999999999999996</v>
      </c>
      <c r="CK160" s="41">
        <f>CI160*CJ160/100</f>
        <v>68.22399999999999</v>
      </c>
      <c r="CL160" s="38">
        <v>86.99</v>
      </c>
      <c r="CM160" s="25">
        <f>(CL160/1000)*(10000/(0.5*2*0.15))</f>
        <v>5799.3333333333339</v>
      </c>
      <c r="CN160" s="43">
        <v>2.74</v>
      </c>
      <c r="CO160" s="41">
        <f>CM160*CN160/100</f>
        <v>158.90173333333337</v>
      </c>
      <c r="CP160" s="38">
        <v>318.62</v>
      </c>
      <c r="CQ160" s="25">
        <f>(CP160/1000)*(10000/(0.5*2*0.15))</f>
        <v>21241.333333333336</v>
      </c>
      <c r="CR160" s="43">
        <v>1.66</v>
      </c>
      <c r="CS160" s="41">
        <f>CQ160*CR160/100</f>
        <v>352.60613333333333</v>
      </c>
      <c r="CT160" s="8">
        <v>1027.26</v>
      </c>
      <c r="CU160" s="8">
        <v>3.8955087076077173</v>
      </c>
      <c r="CV160" s="8">
        <v>5.1473100000000001</v>
      </c>
      <c r="CW160" s="8">
        <v>1995.7220373360067</v>
      </c>
      <c r="CX160" s="60">
        <v>-9999</v>
      </c>
      <c r="CY160" s="25">
        <f t="shared" si="138"/>
        <v>2233.1739130434785</v>
      </c>
      <c r="CZ160" s="60">
        <v>-9999</v>
      </c>
      <c r="DA160" s="43">
        <v>2.93</v>
      </c>
      <c r="DB160" s="41">
        <f t="shared" si="139"/>
        <v>-292.97070000000002</v>
      </c>
      <c r="DC160" s="41">
        <v>62.8</v>
      </c>
      <c r="DD160" s="41">
        <v>1255</v>
      </c>
      <c r="DE160" s="41">
        <f t="shared" si="133"/>
        <v>50.039840637450197</v>
      </c>
      <c r="DF160" s="41">
        <v>0</v>
      </c>
      <c r="DG160" s="41">
        <v>0.80939999999999968</v>
      </c>
      <c r="DH160" s="41">
        <v>0.59424222222222212</v>
      </c>
      <c r="DI160" s="41">
        <v>0.50722666666666671</v>
      </c>
      <c r="DJ160" s="41">
        <v>0.77225333333333357</v>
      </c>
      <c r="DK160" s="41">
        <v>0.51480000000000015</v>
      </c>
      <c r="DL160" s="41">
        <v>0.32063777777777785</v>
      </c>
      <c r="DM160" s="41">
        <v>0.22265046666666666</v>
      </c>
      <c r="DN160" s="41">
        <v>0.2002258888888889</v>
      </c>
      <c r="DO160" s="41">
        <v>0.22880775555555555</v>
      </c>
      <c r="DP160" s="41">
        <v>0.20643951111111114</v>
      </c>
      <c r="DQ160" s="41">
        <v>7.2555977777777766E-2</v>
      </c>
      <c r="DR160" s="41">
        <v>7.9122333333333336E-2</v>
      </c>
      <c r="DS160" s="41">
        <v>0.15247851111111113</v>
      </c>
      <c r="DT160" s="41">
        <v>0.4318588888888889</v>
      </c>
      <c r="DU160" s="41">
        <v>0.41255788888888889</v>
      </c>
      <c r="DV160" s="41">
        <v>0.19416222222222229</v>
      </c>
      <c r="DW160" s="41">
        <v>0.57358595555555547</v>
      </c>
      <c r="DX160" s="41">
        <v>0.50113522222222229</v>
      </c>
      <c r="DY160" s="41">
        <v>0.66390735555555558</v>
      </c>
      <c r="DZ160" s="41">
        <v>0.68714575555555546</v>
      </c>
      <c r="EA160" s="41">
        <v>0.70765344444444445</v>
      </c>
      <c r="EB160" s="41">
        <v>0.72681104444444444</v>
      </c>
      <c r="EC160" s="41">
        <v>19.838222222222221</v>
      </c>
      <c r="ED160" s="41">
        <v>23.708444444444442</v>
      </c>
      <c r="EE160" s="41">
        <v>24.096888888888888</v>
      </c>
      <c r="EF160" s="41">
        <v>24.998000000000001</v>
      </c>
      <c r="EG160" s="41">
        <f t="shared" si="140"/>
        <v>4.2586666666666666</v>
      </c>
      <c r="EH160" s="41">
        <v>36.816444444444443</v>
      </c>
      <c r="EI160" s="42">
        <f t="shared" si="141"/>
        <v>93.51376888888889</v>
      </c>
      <c r="EJ160" s="4">
        <v>105</v>
      </c>
      <c r="EK160" s="40">
        <f t="shared" si="142"/>
        <v>11.48623111111111</v>
      </c>
      <c r="EL160" s="41">
        <v>0.7512731707317073</v>
      </c>
      <c r="EM160" s="41">
        <v>0.5385878048780488</v>
      </c>
      <c r="EN160" s="41">
        <v>0.44758780487804883</v>
      </c>
      <c r="EO160" s="41">
        <v>0.71675121951219523</v>
      </c>
      <c r="EP160" s="41">
        <v>0.45765365853658535</v>
      </c>
      <c r="EQ160" s="41">
        <v>0.28492926829268306</v>
      </c>
      <c r="ER160" s="41">
        <v>0.24307590243902433</v>
      </c>
      <c r="ES160" s="41">
        <v>0.22075321951219512</v>
      </c>
      <c r="ET160" s="41">
        <v>0.2528369756097561</v>
      </c>
      <c r="EU160" s="41">
        <v>0.23066439024390245</v>
      </c>
      <c r="EV160" s="41">
        <v>8.193834146341461E-2</v>
      </c>
      <c r="EW160" s="41">
        <v>9.2369634146341431E-2</v>
      </c>
      <c r="EX160" s="41">
        <v>0.16435660975609753</v>
      </c>
      <c r="EY160" s="41">
        <v>0.44960475609756095</v>
      </c>
      <c r="EZ160" s="41">
        <v>0.43063446341463435</v>
      </c>
      <c r="FA160" s="41">
        <v>0.17272439024390246</v>
      </c>
      <c r="FB160" s="41">
        <v>0.6428888780487807</v>
      </c>
      <c r="FC160" s="41">
        <v>0.5673821707317076</v>
      </c>
      <c r="FD160" s="41">
        <v>0.64909399999999984</v>
      </c>
      <c r="FE160" s="41">
        <v>0.67742012195121959</v>
      </c>
      <c r="FF160" s="41">
        <v>0.69820890243902445</v>
      </c>
      <c r="FG160" s="41">
        <v>0.72194295121951224</v>
      </c>
      <c r="FH160" s="41">
        <v>20.887317073170728</v>
      </c>
      <c r="FI160" s="41">
        <v>22.140731707317073</v>
      </c>
      <c r="FJ160" s="41">
        <v>22.882195121951217</v>
      </c>
      <c r="FK160" s="41">
        <v>24.168048780487805</v>
      </c>
      <c r="FL160" s="41">
        <f t="shared" si="143"/>
        <v>1.9948780487804889</v>
      </c>
      <c r="FM160" s="41">
        <v>38.807560975609746</v>
      </c>
      <c r="FN160" s="40">
        <f t="shared" si="144"/>
        <v>98.571204878048761</v>
      </c>
      <c r="FO160" s="4">
        <v>105</v>
      </c>
      <c r="FP160" s="40">
        <f t="shared" si="145"/>
        <v>6.4287951219512394</v>
      </c>
      <c r="FQ160" s="41">
        <v>0.74607647058823534</v>
      </c>
      <c r="FR160" s="41">
        <v>0.52844901960784318</v>
      </c>
      <c r="FS160" s="41">
        <v>0.41426274509803923</v>
      </c>
      <c r="FT160" s="41">
        <v>0.71396274509803925</v>
      </c>
      <c r="FU160" s="41">
        <v>0.41942156862745089</v>
      </c>
      <c r="FV160" s="41">
        <v>0.27474705882352951</v>
      </c>
      <c r="FW160" s="41">
        <v>0.28064188235294119</v>
      </c>
      <c r="FX160" s="41">
        <v>0.26026815686274513</v>
      </c>
      <c r="FY160" s="41">
        <v>0.28570635294117652</v>
      </c>
      <c r="FZ160" s="41">
        <v>0.26539674509803918</v>
      </c>
      <c r="GA160" s="41">
        <v>0.1158789215686274</v>
      </c>
      <c r="GB160" s="41">
        <v>0.12143552941176471</v>
      </c>
      <c r="GC160" s="41">
        <v>0.17028517647058825</v>
      </c>
      <c r="GD160" s="41">
        <v>0.46130972549019605</v>
      </c>
      <c r="GE160" s="41">
        <v>0.44383713725490198</v>
      </c>
      <c r="GF160" s="41">
        <v>0.14467450980392155</v>
      </c>
      <c r="GG160" s="41">
        <v>0.78243194117647075</v>
      </c>
      <c r="GH160" s="41">
        <v>0.70571511764705919</v>
      </c>
      <c r="GI160" s="41">
        <v>0.59603525490196096</v>
      </c>
      <c r="GJ160" s="41">
        <v>0.60918843137254908</v>
      </c>
      <c r="GK160" s="41">
        <v>0.65440554901960779</v>
      </c>
      <c r="GL160" s="41">
        <v>0.66516511764705888</v>
      </c>
      <c r="GM160" s="41">
        <v>21.149411764705881</v>
      </c>
      <c r="GN160" s="41">
        <v>23.564117647058829</v>
      </c>
      <c r="GO160" s="41">
        <v>24.231764705882355</v>
      </c>
      <c r="GP160" s="41">
        <v>25.11470588235294</v>
      </c>
      <c r="GQ160" s="41">
        <f t="shared" si="146"/>
        <v>3.0823529411764738</v>
      </c>
      <c r="GR160" s="40">
        <v>38.939215686274515</v>
      </c>
      <c r="GS160" s="40">
        <f t="shared" si="147"/>
        <v>98.905607843137275</v>
      </c>
      <c r="GT160" s="4">
        <v>104</v>
      </c>
      <c r="GU160" s="41">
        <f t="shared" si="148"/>
        <v>5.0943921568627246</v>
      </c>
      <c r="GV160" s="41">
        <v>0.78115434782608728</v>
      </c>
      <c r="GW160" s="41">
        <v>0.53545652173913028</v>
      </c>
      <c r="GX160" s="41">
        <v>0.38598695652173903</v>
      </c>
      <c r="GY160" s="41">
        <v>0.74663695652173911</v>
      </c>
      <c r="GZ160" s="41">
        <v>0.40090434782608708</v>
      </c>
      <c r="HA160" s="41">
        <v>0.26748695652173921</v>
      </c>
      <c r="HB160" s="41">
        <v>0.32246373913043486</v>
      </c>
      <c r="HC160" s="41">
        <v>0.30220254347826087</v>
      </c>
      <c r="HD160" s="41">
        <v>0.339114152173913</v>
      </c>
      <c r="HE160" s="41">
        <v>0.31912791304347826</v>
      </c>
      <c r="HF160" s="41">
        <v>0.14511552173913039</v>
      </c>
      <c r="HG160" s="41">
        <v>0.163517</v>
      </c>
      <c r="HH160" s="41">
        <v>0.18627204347826085</v>
      </c>
      <c r="HI160" s="41">
        <v>0.48968706521739136</v>
      </c>
      <c r="HJ160" s="41">
        <v>0.47245186956521751</v>
      </c>
      <c r="HK160" s="41">
        <v>0.13341739130434779</v>
      </c>
      <c r="HL160" s="41">
        <v>0.95981065217391315</v>
      </c>
      <c r="HM160" s="41">
        <v>0.87352145652173907</v>
      </c>
      <c r="HN160" s="41">
        <v>0.55097269565217422</v>
      </c>
      <c r="HO160" s="41">
        <v>0.58175054347826094</v>
      </c>
      <c r="HP160" s="41">
        <v>0.62120043478260845</v>
      </c>
      <c r="HQ160" s="41">
        <v>0.64683547826086951</v>
      </c>
      <c r="HR160" s="41">
        <v>14.922608695652167</v>
      </c>
      <c r="HS160" s="41">
        <v>18.377173913043478</v>
      </c>
      <c r="HT160" s="41">
        <v>18.901086956521738</v>
      </c>
      <c r="HU160" s="41">
        <v>19.679782608695646</v>
      </c>
      <c r="HV160" s="41">
        <f t="shared" si="149"/>
        <v>3.9784782608695703</v>
      </c>
      <c r="HW160" s="41">
        <v>38.35130434782608</v>
      </c>
      <c r="HX160" s="41">
        <f t="shared" si="150"/>
        <v>97.41231304347825</v>
      </c>
      <c r="HY160" s="4">
        <v>106</v>
      </c>
      <c r="HZ160" s="40">
        <f t="shared" si="151"/>
        <v>8.5876869565217504</v>
      </c>
      <c r="IA160" s="41">
        <v>0.71019848484848502</v>
      </c>
      <c r="IB160" s="41">
        <v>0.43141515151515164</v>
      </c>
      <c r="IC160" s="41">
        <v>0.26718636363636367</v>
      </c>
      <c r="ID160" s="41">
        <v>0.658942424242424</v>
      </c>
      <c r="IE160" s="41">
        <v>0.29235909090909101</v>
      </c>
      <c r="IF160" s="41">
        <v>0.19550454545454546</v>
      </c>
      <c r="IG160" s="41">
        <v>0.41818004545454524</v>
      </c>
      <c r="IH160" s="41">
        <v>0.38706410606060593</v>
      </c>
      <c r="II160" s="41">
        <v>0.45565666666666677</v>
      </c>
      <c r="IJ160" s="41">
        <v>0.42566642424242418</v>
      </c>
      <c r="IK160" s="41">
        <v>0.19449319696969697</v>
      </c>
      <c r="IL160" s="41">
        <v>0.23922118181818186</v>
      </c>
      <c r="IM160" s="41">
        <v>0.24444148484848482</v>
      </c>
      <c r="IN160" s="41">
        <v>0.56874889393939376</v>
      </c>
      <c r="IO160" s="41">
        <v>0.54295363636363625</v>
      </c>
      <c r="IP160" s="41">
        <v>9.6854545454545457E-2</v>
      </c>
      <c r="IQ160" s="41">
        <v>1.4683343181818183</v>
      </c>
      <c r="IR160" s="41">
        <v>1.2880560303030308</v>
      </c>
      <c r="IS160" s="41">
        <v>0.53860543939393923</v>
      </c>
      <c r="IT160" s="41">
        <v>0.59027160606060602</v>
      </c>
      <c r="IU160" s="41">
        <v>0.62899039393939393</v>
      </c>
      <c r="IV160" s="41">
        <v>0.6700519242424241</v>
      </c>
      <c r="IW160" s="41">
        <v>18.991666666666674</v>
      </c>
      <c r="IX160" s="41">
        <v>19.916363636363634</v>
      </c>
      <c r="IY160" s="41">
        <v>20.184696969696969</v>
      </c>
      <c r="IZ160" s="41">
        <v>20.803484848484853</v>
      </c>
      <c r="JA160" s="41">
        <f t="shared" si="152"/>
        <v>1.1930303030302944</v>
      </c>
      <c r="JB160" s="41">
        <v>41.14560606060607</v>
      </c>
      <c r="JC160" s="41">
        <f t="shared" si="153"/>
        <v>104.50983939393942</v>
      </c>
      <c r="JD160" s="41">
        <v>112</v>
      </c>
      <c r="JE160" s="41">
        <f t="shared" si="154"/>
        <v>7.4901606060605843</v>
      </c>
      <c r="JF160" s="41">
        <v>0.63043043478260885</v>
      </c>
      <c r="JG160" s="41">
        <v>0.3305608695652173</v>
      </c>
      <c r="JH160" s="41">
        <v>0.16314347826086958</v>
      </c>
      <c r="JI160" s="41">
        <v>0.57535434782608708</v>
      </c>
      <c r="JJ160" s="41">
        <v>0.18852608695652173</v>
      </c>
      <c r="JK160" s="41">
        <v>0.13339130434782606</v>
      </c>
      <c r="JL160" s="41">
        <v>0.54045589130434801</v>
      </c>
      <c r="JM160" s="41">
        <v>0.50744630434782612</v>
      </c>
      <c r="JN160" s="41">
        <v>0.59070682608695646</v>
      </c>
      <c r="JO160" s="41">
        <v>0.56038873913043463</v>
      </c>
      <c r="JP160" s="41">
        <v>0.27528232608695663</v>
      </c>
      <c r="JQ160" s="41">
        <v>0.34636986956521737</v>
      </c>
      <c r="JR160" s="41">
        <v>0.31220336956521738</v>
      </c>
      <c r="JS160" s="41">
        <v>0.65052169565217388</v>
      </c>
      <c r="JT160" s="41">
        <v>0.62340519565217389</v>
      </c>
      <c r="JU160" s="41">
        <v>5.513478260869567E-2</v>
      </c>
      <c r="JV160" s="41">
        <v>2.4109444782608698</v>
      </c>
      <c r="JW160" s="41">
        <v>2.1129683260869574</v>
      </c>
      <c r="JX160" s="41">
        <v>0.52711891304347813</v>
      </c>
      <c r="JY160" s="41">
        <v>0.57801180434782606</v>
      </c>
      <c r="JZ160" s="41">
        <v>0.63815393478260862</v>
      </c>
      <c r="KA160" s="41">
        <v>0.67557519565217383</v>
      </c>
      <c r="KB160" s="41">
        <v>21.99891304347825</v>
      </c>
      <c r="KC160" s="41">
        <v>18.724130434782605</v>
      </c>
      <c r="KD160" s="41">
        <v>19.579130434782613</v>
      </c>
      <c r="KE160" s="41">
        <v>20.032608695652176</v>
      </c>
      <c r="KF160" s="41">
        <f t="shared" si="155"/>
        <v>-2.4197826086956375</v>
      </c>
      <c r="KG160" s="41">
        <v>43.337608695652179</v>
      </c>
      <c r="KH160" s="41">
        <f t="shared" si="156"/>
        <v>110.07752608695654</v>
      </c>
      <c r="KI160" s="41">
        <v>120</v>
      </c>
      <c r="KJ160" s="41">
        <f t="shared" si="157"/>
        <v>9.9224739130434614</v>
      </c>
      <c r="KK160" s="41">
        <v>0.39471951219512208</v>
      </c>
      <c r="KL160" s="41">
        <v>0.17469512195121947</v>
      </c>
      <c r="KM160" s="41">
        <v>6.4968292682926823E-2</v>
      </c>
      <c r="KN160" s="41">
        <v>0.35951707317073167</v>
      </c>
      <c r="KO160" s="41">
        <v>8.3853658536585343E-2</v>
      </c>
      <c r="KP160" s="41">
        <v>6.6970731707317099E-2</v>
      </c>
      <c r="KQ160" s="41">
        <v>0.64821326829268278</v>
      </c>
      <c r="KR160" s="41">
        <v>0.62092385365853664</v>
      </c>
      <c r="KS160" s="41">
        <v>0.71680656097560991</v>
      </c>
      <c r="KT160" s="41">
        <v>0.69392192682926834</v>
      </c>
      <c r="KU160" s="41">
        <v>0.35233143902439018</v>
      </c>
      <c r="KV160" s="41">
        <v>0.46030070731707318</v>
      </c>
      <c r="KW160" s="41">
        <v>0.38518092682926824</v>
      </c>
      <c r="KX160" s="41">
        <v>0.70894685365853671</v>
      </c>
      <c r="KY160" s="41">
        <v>0.68538297560975625</v>
      </c>
      <c r="KZ160" s="41">
        <v>1.6882926829268296E-2</v>
      </c>
      <c r="LA160" s="41">
        <v>3.7703968292682921</v>
      </c>
      <c r="LB160" s="41">
        <v>3.3415134634146337</v>
      </c>
      <c r="LC160" s="41">
        <v>0.53714400000000007</v>
      </c>
      <c r="LD160" s="41">
        <v>0.59344221951219522</v>
      </c>
      <c r="LE160" s="41">
        <v>0.66487156097560984</v>
      </c>
      <c r="LF160" s="41">
        <v>0.70563200000000004</v>
      </c>
      <c r="LG160" s="41">
        <v>19.926585365853665</v>
      </c>
      <c r="LH160" s="41">
        <v>16.850975609756095</v>
      </c>
      <c r="LI160" s="41">
        <v>17.166097560975611</v>
      </c>
      <c r="LJ160" s="41">
        <v>16.976585365853659</v>
      </c>
      <c r="LK160" s="41">
        <f t="shared" si="158"/>
        <v>-2.7604878048780535</v>
      </c>
      <c r="LL160" s="41">
        <v>55.804634146341456</v>
      </c>
      <c r="LM160" s="41">
        <f t="shared" si="159"/>
        <v>141.74377073170731</v>
      </c>
      <c r="LN160" s="41">
        <v>150</v>
      </c>
      <c r="LO160" s="41">
        <f t="shared" si="160"/>
        <v>8.2562292682926852</v>
      </c>
      <c r="LP160" s="41">
        <v>0.46213018867924521</v>
      </c>
      <c r="LQ160" s="41">
        <v>0.16558679245283026</v>
      </c>
      <c r="LR160" s="41">
        <v>3.7115094339622658E-2</v>
      </c>
      <c r="LS160" s="41">
        <v>0.41607735849056604</v>
      </c>
      <c r="LT160" s="41">
        <v>6.2822641509433952E-2</v>
      </c>
      <c r="LU160" s="41">
        <v>5.5399999999999984E-2</v>
      </c>
      <c r="LV160" s="41">
        <v>0.75916252830188702</v>
      </c>
      <c r="LW160" s="41">
        <v>0.73614588679245274</v>
      </c>
      <c r="LX160" s="41">
        <v>0.85059092452830198</v>
      </c>
      <c r="LY160" s="41">
        <v>0.83546549056603792</v>
      </c>
      <c r="LZ160" s="41">
        <v>0.44985941509433952</v>
      </c>
      <c r="MA160" s="41">
        <v>0.63364503773584924</v>
      </c>
      <c r="MB160" s="41">
        <v>0.47091635849056612</v>
      </c>
      <c r="MC160" s="41">
        <v>0.78506709433962263</v>
      </c>
      <c r="MD160" s="41">
        <v>0.76413679245282984</v>
      </c>
      <c r="ME160" s="41">
        <v>7.4226415094339618E-3</v>
      </c>
      <c r="MF160" s="41">
        <v>6.4173516792452814</v>
      </c>
      <c r="MG160" s="41">
        <v>5.6790495849056608</v>
      </c>
      <c r="MH160" s="41">
        <v>0.55358998113207547</v>
      </c>
      <c r="MI160" s="41">
        <v>0.61979383018867917</v>
      </c>
      <c r="MJ160" s="41">
        <v>0.69569084905660383</v>
      </c>
      <c r="MK160" s="41">
        <v>0.74085564150943384</v>
      </c>
      <c r="ML160" s="41">
        <v>21.190188679245281</v>
      </c>
      <c r="MM160" s="41">
        <v>18.245471698113203</v>
      </c>
      <c r="MN160" s="41">
        <v>18.49584905660377</v>
      </c>
      <c r="MO160" s="41">
        <v>18.381132075471697</v>
      </c>
      <c r="MP160" s="41">
        <f t="shared" si="161"/>
        <v>-2.6943396226415111</v>
      </c>
      <c r="MQ160" s="41">
        <v>59.241132075471697</v>
      </c>
      <c r="MR160" s="41">
        <f t="shared" si="162"/>
        <v>150.47247547169812</v>
      </c>
      <c r="MS160" s="41">
        <v>150</v>
      </c>
      <c r="MT160" s="41">
        <f t="shared" si="163"/>
        <v>-0.4724754716981181</v>
      </c>
      <c r="MU160" s="41">
        <v>0.42267105263157889</v>
      </c>
      <c r="MV160" s="41">
        <v>0.14794736842105266</v>
      </c>
      <c r="MW160" s="41">
        <v>3.003684210526315E-2</v>
      </c>
      <c r="MX160" s="41">
        <v>0.37433157894736846</v>
      </c>
      <c r="MY160" s="41">
        <v>5.196315789473685E-2</v>
      </c>
      <c r="MZ160" s="41">
        <v>4.5381578947368419E-2</v>
      </c>
      <c r="NA160" s="41">
        <v>0.78003442105263165</v>
      </c>
      <c r="NB160" s="41">
        <v>0.75537084210526317</v>
      </c>
      <c r="NC160" s="41">
        <v>0.8666381842105263</v>
      </c>
      <c r="ND160" s="41">
        <v>0.85078763157894743</v>
      </c>
      <c r="NE160" s="41">
        <v>0.47965823684210518</v>
      </c>
      <c r="NF160" s="41">
        <v>0.66204310526315779</v>
      </c>
      <c r="NG160" s="41">
        <v>0.48039189473684207</v>
      </c>
      <c r="NH160" s="41">
        <v>0.80569623684210523</v>
      </c>
      <c r="NI160" s="41">
        <v>0.78349739473684221</v>
      </c>
      <c r="NJ160" s="41">
        <v>6.5815789473684209E-3</v>
      </c>
      <c r="NK160" s="41">
        <v>7.1779493947368449</v>
      </c>
      <c r="NL160" s="41">
        <v>6.2444736842105257</v>
      </c>
      <c r="NM160" s="41">
        <v>0.55423142105263157</v>
      </c>
      <c r="NN160" s="41">
        <v>0.61538576315789462</v>
      </c>
      <c r="NO160" s="41">
        <v>0.69810942105263163</v>
      </c>
      <c r="NP160" s="41">
        <v>0.73949147368421031</v>
      </c>
      <c r="NQ160" s="41">
        <v>23.063157894736829</v>
      </c>
      <c r="NR160" s="41">
        <v>20.142368421052634</v>
      </c>
      <c r="NS160" s="41">
        <v>20.426052631578944</v>
      </c>
      <c r="NT160" s="41">
        <v>21.425526315789469</v>
      </c>
      <c r="NU160" s="41">
        <f t="shared" si="164"/>
        <v>-2.6371052631578848</v>
      </c>
      <c r="NV160" s="41">
        <v>70.789473684210535</v>
      </c>
      <c r="NW160" s="41">
        <f t="shared" si="165"/>
        <v>179.80526315789476</v>
      </c>
      <c r="NX160" s="41">
        <v>174</v>
      </c>
      <c r="NY160" s="41">
        <f t="shared" si="166"/>
        <v>-5.8052631578947569</v>
      </c>
      <c r="NZ160" s="41">
        <v>0.42633243243243246</v>
      </c>
      <c r="OA160" s="41">
        <v>0.14731081081081082</v>
      </c>
      <c r="OB160" s="41">
        <v>2.7608108108108109E-2</v>
      </c>
      <c r="OC160" s="41">
        <v>0.38169459459459459</v>
      </c>
      <c r="OD160" s="41">
        <v>4.9481081081081082E-2</v>
      </c>
      <c r="OE160" s="41">
        <v>4.4186486486486487E-2</v>
      </c>
      <c r="OF160" s="41">
        <v>0.79149451351351352</v>
      </c>
      <c r="OG160" s="41">
        <v>0.76993410810810803</v>
      </c>
      <c r="OH160" s="41">
        <v>0.87804162162162147</v>
      </c>
      <c r="OI160" s="41">
        <v>0.86475624324324329</v>
      </c>
      <c r="OJ160" s="41">
        <v>0.49722843243243259</v>
      </c>
      <c r="OK160" s="41">
        <v>0.6840052432432433</v>
      </c>
      <c r="OL160" s="41">
        <v>0.48536670270270271</v>
      </c>
      <c r="OM160" s="41">
        <v>0.81146983783783777</v>
      </c>
      <c r="ON160" s="41">
        <v>0.79182181081081104</v>
      </c>
      <c r="OO160" s="41">
        <v>5.2945945945945955E-3</v>
      </c>
      <c r="OP160" s="41">
        <v>7.6498787567567561</v>
      </c>
      <c r="OQ160" s="41">
        <v>6.7430013243243243</v>
      </c>
      <c r="OR160" s="41">
        <v>0.55269451351351351</v>
      </c>
      <c r="OS160" s="41">
        <v>0.61297748648648676</v>
      </c>
      <c r="OT160" s="41">
        <v>0.69830678378378386</v>
      </c>
      <c r="OU160" s="41">
        <v>0.73893627027027031</v>
      </c>
      <c r="OV160" s="41">
        <v>15.589459459459459</v>
      </c>
      <c r="OW160" s="41">
        <v>12.552162162162158</v>
      </c>
      <c r="OX160" s="41">
        <v>12.722702702702703</v>
      </c>
      <c r="OY160" s="41">
        <v>13.037027027027028</v>
      </c>
      <c r="OZ160" s="41">
        <f t="shared" si="167"/>
        <v>-2.8667567567567556</v>
      </c>
      <c r="PA160" s="41">
        <v>36.802972972972981</v>
      </c>
      <c r="PB160" s="41">
        <f t="shared" si="168"/>
        <v>93.479551351351375</v>
      </c>
      <c r="PC160" s="41">
        <v>184</v>
      </c>
      <c r="PD160" s="41">
        <f t="shared" si="169"/>
        <v>90.520448648648625</v>
      </c>
      <c r="PE160" s="41">
        <v>0.46603793103448271</v>
      </c>
      <c r="PF160" s="41">
        <v>0.13392241379310341</v>
      </c>
      <c r="PG160" s="41">
        <v>3.5801724137931042E-2</v>
      </c>
      <c r="PH160" s="41">
        <v>0.40981724137931019</v>
      </c>
      <c r="PI160" s="41">
        <v>5.3841379310344814E-2</v>
      </c>
      <c r="PJ160" s="41">
        <v>5.0881034482758616E-2</v>
      </c>
      <c r="PK160" s="41">
        <v>0.79280720689655149</v>
      </c>
      <c r="PL160" s="41">
        <v>0.76772182758620655</v>
      </c>
      <c r="PM160" s="41">
        <v>0.85718598275862079</v>
      </c>
      <c r="PN160" s="41">
        <v>0.8391887413793101</v>
      </c>
      <c r="PO160" s="41">
        <v>0.42568391379310339</v>
      </c>
      <c r="PP160" s="41">
        <v>0.57765808620689651</v>
      </c>
      <c r="PQ160" s="41">
        <v>0.55327251724137949</v>
      </c>
      <c r="PR160" s="41">
        <v>0.80301362068965498</v>
      </c>
      <c r="PS160" s="41">
        <v>0.77899056896551733</v>
      </c>
      <c r="PT160" s="41">
        <v>2.9603448275862063E-3</v>
      </c>
      <c r="PU160" s="41">
        <v>7.6911775000000002</v>
      </c>
      <c r="PV160" s="41">
        <v>6.6388983965517214</v>
      </c>
      <c r="PW160" s="41">
        <v>0.64526151724137926</v>
      </c>
      <c r="PX160" s="41">
        <v>0.69791981034482731</v>
      </c>
      <c r="PY160" s="41">
        <v>0.77111751724137922</v>
      </c>
      <c r="PZ160" s="41">
        <v>0.80496268965517259</v>
      </c>
      <c r="QA160" s="41">
        <v>24.010689655172417</v>
      </c>
      <c r="QB160" s="41">
        <v>19.021379310344827</v>
      </c>
      <c r="QC160" s="41">
        <v>19.46844827586208</v>
      </c>
      <c r="QD160" s="41">
        <v>19.338103448275852</v>
      </c>
      <c r="QE160" s="41">
        <f t="shared" si="170"/>
        <v>-4.5422413793103367</v>
      </c>
      <c r="QF160" s="41">
        <v>50.662068965517228</v>
      </c>
      <c r="QG160" s="41">
        <f t="shared" si="171"/>
        <v>128.68165517241377</v>
      </c>
      <c r="QH160" s="41">
        <v>185</v>
      </c>
      <c r="QI160" s="41">
        <f t="shared" si="172"/>
        <v>56.31834482758623</v>
      </c>
      <c r="QJ160" s="41">
        <v>0.43701081081081078</v>
      </c>
      <c r="QK160" s="41">
        <v>0.17581891891891893</v>
      </c>
      <c r="QL160" s="41">
        <v>4.3483783783783793E-2</v>
      </c>
      <c r="QM160" s="41">
        <v>0.30411891891891896</v>
      </c>
      <c r="QN160" s="41">
        <v>5.4013513513513516E-2</v>
      </c>
      <c r="QO160" s="41">
        <v>5.8718918918918922E-2</v>
      </c>
      <c r="QP160" s="41">
        <v>0.77957254054054026</v>
      </c>
      <c r="QQ160" s="41">
        <v>0.69799594594594583</v>
      </c>
      <c r="QR160" s="41">
        <v>0.81850781081081081</v>
      </c>
      <c r="QS160" s="41">
        <v>0.74955202702702717</v>
      </c>
      <c r="QT160" s="41">
        <v>0.52915702702702716</v>
      </c>
      <c r="QU160" s="41">
        <v>0.60242745945945952</v>
      </c>
      <c r="QV160" s="41">
        <v>0.42620481081081085</v>
      </c>
      <c r="QW160" s="41">
        <v>0.76271018918918931</v>
      </c>
      <c r="QX160" s="41">
        <v>0.67661486486486488</v>
      </c>
      <c r="QY160" s="41">
        <v>-4.7054054054054065E-3</v>
      </c>
      <c r="QZ160" s="41">
        <v>7.0987924864864871</v>
      </c>
      <c r="RA160" s="41">
        <v>4.6452896216216226</v>
      </c>
      <c r="RB160" s="41">
        <v>0.52075602702702706</v>
      </c>
      <c r="RC160" s="41">
        <v>0.54666329729729723</v>
      </c>
      <c r="RD160" s="41">
        <v>0.66364394594594578</v>
      </c>
      <c r="RE160" s="41">
        <v>0.68181762162162152</v>
      </c>
      <c r="RF160" s="41">
        <v>23.821081081081083</v>
      </c>
      <c r="RG160" s="41">
        <v>20.48135135135135</v>
      </c>
      <c r="RH160" s="41">
        <v>20.763243243243245</v>
      </c>
      <c r="RI160" s="41">
        <v>21.032972972972978</v>
      </c>
      <c r="RJ160" s="41">
        <f t="shared" si="173"/>
        <v>-3.0578378378378375</v>
      </c>
      <c r="RK160" s="41">
        <v>49.324864864864857</v>
      </c>
      <c r="RL160" s="41">
        <f t="shared" si="174"/>
        <v>125.28515675675673</v>
      </c>
      <c r="RM160" s="41">
        <v>197</v>
      </c>
      <c r="RN160" s="41">
        <f t="shared" si="175"/>
        <v>71.714843243243266</v>
      </c>
      <c r="RO160" s="41">
        <v>0.40953333333333336</v>
      </c>
      <c r="RP160" s="41">
        <v>0.12504074074074076</v>
      </c>
      <c r="RQ160" s="41">
        <v>3.6937037037037046E-2</v>
      </c>
      <c r="RR160" s="41">
        <v>0.28336666666666671</v>
      </c>
      <c r="RS160" s="41">
        <v>5.13851851851852E-2</v>
      </c>
      <c r="RT160" s="41">
        <v>4.9925925925925929E-2</v>
      </c>
      <c r="RU160" s="41">
        <v>0.77685388888888884</v>
      </c>
      <c r="RV160" s="41">
        <v>0.69286833333333364</v>
      </c>
      <c r="RW160" s="41">
        <v>0.834118148148148</v>
      </c>
      <c r="RX160" s="41">
        <v>0.76897711111111089</v>
      </c>
      <c r="RY160" s="41">
        <v>0.41678040740740746</v>
      </c>
      <c r="RZ160" s="41">
        <v>0.5429627037037037</v>
      </c>
      <c r="SA160" s="41">
        <v>0.53227314814814819</v>
      </c>
      <c r="SB160" s="41">
        <v>0.78201211111111124</v>
      </c>
      <c r="SC160" s="41">
        <v>0.7004490740740742</v>
      </c>
      <c r="SD160" s="41">
        <v>1.4592592592592591E-3</v>
      </c>
      <c r="SE160" s="41">
        <v>7.0012548148148142</v>
      </c>
      <c r="SF160" s="41">
        <v>4.5396091481481484</v>
      </c>
      <c r="SG160" s="41">
        <v>0.63816418518518525</v>
      </c>
      <c r="SH160" s="41">
        <v>0.68526166666666688</v>
      </c>
      <c r="SI160" s="41">
        <v>0.76355266666666655</v>
      </c>
      <c r="SJ160" s="41">
        <v>0.79426914814814809</v>
      </c>
      <c r="SK160" s="41">
        <v>27.535185185185181</v>
      </c>
      <c r="SL160" s="41">
        <v>22.52</v>
      </c>
      <c r="SM160" s="41">
        <v>22.795555555555556</v>
      </c>
      <c r="SN160" s="41">
        <v>23.400740740740737</v>
      </c>
      <c r="SO160" s="41">
        <f t="shared" si="176"/>
        <v>-4.7396296296296256</v>
      </c>
      <c r="SP160" s="42">
        <v>56.795185185185183</v>
      </c>
      <c r="SQ160" s="42">
        <f t="shared" si="177"/>
        <v>144.25977037037038</v>
      </c>
      <c r="SR160" s="42">
        <v>202.5</v>
      </c>
      <c r="SS160" s="42">
        <f t="shared" si="178"/>
        <v>58.240229629629624</v>
      </c>
      <c r="ST160" s="41">
        <v>0.37724489795918364</v>
      </c>
      <c r="SU160" s="41">
        <v>0.12666122448979591</v>
      </c>
      <c r="SV160" s="41">
        <v>4.5432653061224501E-2</v>
      </c>
      <c r="SW160" s="41">
        <v>0.27011428571428581</v>
      </c>
      <c r="SX160" s="41">
        <v>5.5057142857142874E-2</v>
      </c>
      <c r="SY160" s="41">
        <v>4.994897959183673E-2</v>
      </c>
      <c r="SZ160" s="41">
        <v>0.74493665306122459</v>
      </c>
      <c r="TA160" s="41">
        <v>0.6612815510204082</v>
      </c>
      <c r="TB160" s="41">
        <v>0.78468581632653056</v>
      </c>
      <c r="TC160" s="41">
        <v>0.71178640816326522</v>
      </c>
      <c r="TD160" s="41">
        <v>0.39365175510204081</v>
      </c>
      <c r="TE160" s="41">
        <v>0.47120465306122455</v>
      </c>
      <c r="TF160" s="41">
        <v>0.49716530612244891</v>
      </c>
      <c r="TG160" s="41">
        <v>0.76586340816326548</v>
      </c>
      <c r="TH160" s="41">
        <v>0.68835891836734708</v>
      </c>
      <c r="TI160" s="41">
        <v>5.1081632653061215E-3</v>
      </c>
      <c r="TJ160" s="41">
        <v>5.8768671224489788</v>
      </c>
      <c r="TK160" s="41">
        <v>3.9234101632653067</v>
      </c>
      <c r="TL160" s="41">
        <v>0.63364697959183647</v>
      </c>
      <c r="TM160" s="41">
        <v>0.6673436938775511</v>
      </c>
      <c r="TN160" s="41">
        <v>0.75495573469387756</v>
      </c>
      <c r="TO160" s="41">
        <v>0.77751295918367347</v>
      </c>
      <c r="TP160" s="41">
        <v>30.056122448979579</v>
      </c>
      <c r="TQ160" s="41">
        <v>24.175102040816324</v>
      </c>
      <c r="TR160" s="41">
        <v>24.452448979591832</v>
      </c>
      <c r="TS160" s="41">
        <v>24.91795918367346</v>
      </c>
      <c r="TT160" s="41">
        <f t="shared" si="127"/>
        <v>-5.603673469387747</v>
      </c>
      <c r="TU160" s="41">
        <v>58.121224489795928</v>
      </c>
      <c r="TV160" s="41">
        <f t="shared" si="128"/>
        <v>147.62791020408167</v>
      </c>
      <c r="TW160" s="41">
        <v>207</v>
      </c>
      <c r="TX160" s="41">
        <f t="shared" si="129"/>
        <v>59.372089795918328</v>
      </c>
      <c r="TY160" s="41">
        <v>0.35648636363636366</v>
      </c>
      <c r="TZ160" s="41">
        <v>0.13562272727272728</v>
      </c>
      <c r="UA160" s="41">
        <v>4.9968181818181835E-2</v>
      </c>
      <c r="UB160" s="41">
        <v>0.26281818181818184</v>
      </c>
      <c r="UC160" s="41">
        <v>6.3377272727272727E-2</v>
      </c>
      <c r="UD160" s="41">
        <v>5.4909090909090914E-2</v>
      </c>
      <c r="UE160" s="41">
        <v>0.69707554545454553</v>
      </c>
      <c r="UF160" s="41">
        <v>0.61097231818181807</v>
      </c>
      <c r="UG160" s="41">
        <v>0.75269345454545455</v>
      </c>
      <c r="UH160" s="41">
        <v>0.68028813636363639</v>
      </c>
      <c r="UI160" s="41">
        <v>0.3627495</v>
      </c>
      <c r="UJ160" s="41">
        <v>0.46109227272727266</v>
      </c>
      <c r="UK160" s="41">
        <v>0.44744290909090911</v>
      </c>
      <c r="UL160" s="41">
        <v>0.73198254545454544</v>
      </c>
      <c r="UM160" s="41">
        <v>0.65457768181818188</v>
      </c>
      <c r="UN160" s="41">
        <v>8.4681818181818174E-3</v>
      </c>
      <c r="UO160" s="41">
        <v>4.6266550909090913</v>
      </c>
      <c r="UP160" s="41">
        <v>3.1610092727272732</v>
      </c>
      <c r="UQ160" s="41">
        <v>0.59424677272727267</v>
      </c>
      <c r="UR160" s="41">
        <v>0.6414632272727272</v>
      </c>
      <c r="US160" s="41">
        <v>0.71911449999999999</v>
      </c>
      <c r="UT160" s="41">
        <v>0.75169395454545451</v>
      </c>
      <c r="UU160" s="41">
        <v>30.273181818181829</v>
      </c>
      <c r="UV160" s="41">
        <v>26.356818181818184</v>
      </c>
      <c r="UW160" s="41">
        <v>26.358181818181819</v>
      </c>
      <c r="UX160" s="41">
        <v>26.808636363636367</v>
      </c>
      <c r="UY160" s="41">
        <f t="shared" si="179"/>
        <v>-3.9150000000000098</v>
      </c>
      <c r="UZ160" s="42">
        <v>71.88363636363637</v>
      </c>
      <c r="VA160" s="42">
        <f t="shared" si="180"/>
        <v>182.58443636363637</v>
      </c>
      <c r="VB160" s="42">
        <v>206</v>
      </c>
      <c r="VC160" s="42">
        <f t="shared" si="181"/>
        <v>23.415563636363629</v>
      </c>
      <c r="VD160" s="41">
        <f t="shared" si="134"/>
        <v>20.599958331812953</v>
      </c>
      <c r="VE160" s="41">
        <f t="shared" si="135"/>
        <v>20.973089710392685</v>
      </c>
      <c r="VF160" s="41">
        <f t="shared" si="183"/>
        <v>2.7869265390387281</v>
      </c>
    </row>
    <row r="161" spans="1:578" x14ac:dyDescent="0.25">
      <c r="A161" s="4">
        <v>3</v>
      </c>
      <c r="B161" s="4">
        <v>16</v>
      </c>
      <c r="C161" s="28">
        <v>1610</v>
      </c>
      <c r="D161" s="42">
        <v>-9999</v>
      </c>
      <c r="E161" s="42">
        <v>-9999</v>
      </c>
      <c r="F161" s="4">
        <v>10</v>
      </c>
      <c r="G161" s="4">
        <v>48.8</v>
      </c>
      <c r="H161" s="40">
        <v>548.71012658227846</v>
      </c>
      <c r="I161" s="40">
        <f t="shared" si="136"/>
        <v>597.51012658227842</v>
      </c>
      <c r="J161" s="41">
        <f t="shared" si="137"/>
        <v>1.2358017095807206</v>
      </c>
      <c r="K161" s="4" t="s">
        <v>11</v>
      </c>
      <c r="L161" s="42">
        <v>300</v>
      </c>
      <c r="M161" s="42">
        <f t="shared" si="131"/>
        <v>336.00000000000006</v>
      </c>
      <c r="N161" s="42">
        <v>-9999</v>
      </c>
      <c r="O161" s="42">
        <v>-9999</v>
      </c>
      <c r="P161" s="42">
        <v>-9999</v>
      </c>
      <c r="Q161" s="42">
        <v>-9999</v>
      </c>
      <c r="R161" s="42">
        <v>-9999</v>
      </c>
      <c r="S161" s="42">
        <v>-9999</v>
      </c>
      <c r="T161" s="42">
        <v>-9999</v>
      </c>
      <c r="U161" s="42">
        <v>-9999</v>
      </c>
      <c r="V161" s="42">
        <v>-9999</v>
      </c>
      <c r="W161" s="42">
        <v>-9999</v>
      </c>
      <c r="X161" s="42">
        <v>-9999</v>
      </c>
      <c r="Y161" s="42">
        <v>-9999</v>
      </c>
      <c r="Z161" s="42">
        <v>-9999</v>
      </c>
      <c r="AA161" s="42">
        <v>-9999</v>
      </c>
      <c r="AB161" s="42">
        <v>-9999</v>
      </c>
      <c r="AC161" s="42">
        <v>-9999</v>
      </c>
      <c r="AD161" s="42">
        <v>-9999</v>
      </c>
      <c r="AE161" s="42">
        <v>-9999</v>
      </c>
      <c r="AF161" s="43">
        <v>36</v>
      </c>
      <c r="AG161" s="42">
        <v>-9999</v>
      </c>
      <c r="AH161" s="42">
        <v>-9999</v>
      </c>
      <c r="AI161" s="42">
        <v>-9999</v>
      </c>
      <c r="AJ161" s="42">
        <v>-9999</v>
      </c>
      <c r="AK161" s="42">
        <v>-9999</v>
      </c>
      <c r="AL161" s="42">
        <v>-9999</v>
      </c>
      <c r="AM161" s="42">
        <v>-9999</v>
      </c>
      <c r="AN161" s="42">
        <v>-9999</v>
      </c>
      <c r="AO161" s="42">
        <v>-9999</v>
      </c>
      <c r="AP161" s="42">
        <v>-9999</v>
      </c>
      <c r="AQ161" s="42">
        <v>-9999</v>
      </c>
      <c r="AR161" s="42">
        <v>-9999</v>
      </c>
      <c r="AS161" s="42">
        <v>-9999</v>
      </c>
      <c r="AT161" s="42">
        <v>-9999</v>
      </c>
      <c r="AU161" s="42">
        <v>-9999</v>
      </c>
      <c r="AV161" s="42">
        <v>-9999</v>
      </c>
      <c r="AW161" s="42">
        <v>-9999</v>
      </c>
      <c r="AX161" s="42">
        <v>-9999</v>
      </c>
      <c r="AY161" s="42">
        <v>-9999</v>
      </c>
      <c r="AZ161" s="42">
        <v>-9999</v>
      </c>
      <c r="BA161" s="42">
        <v>-9999</v>
      </c>
      <c r="BB161" s="42">
        <v>-9999</v>
      </c>
      <c r="BC161" s="42">
        <v>-9999</v>
      </c>
      <c r="BD161" s="42">
        <v>-9999</v>
      </c>
      <c r="BE161" s="42">
        <v>-9999</v>
      </c>
      <c r="BF161" s="42">
        <v>-9999</v>
      </c>
      <c r="BG161" s="42">
        <v>-9999</v>
      </c>
      <c r="BH161" s="42">
        <v>-9999</v>
      </c>
      <c r="BI161" s="42">
        <v>-9999</v>
      </c>
      <c r="BJ161" s="42">
        <v>-9999</v>
      </c>
      <c r="BK161" s="42">
        <v>-9999</v>
      </c>
      <c r="BL161" s="42">
        <v>-9999</v>
      </c>
      <c r="BM161" s="42">
        <v>-9999</v>
      </c>
      <c r="BN161" s="42">
        <v>-9999</v>
      </c>
      <c r="BO161" s="42">
        <v>-9999</v>
      </c>
      <c r="BP161" s="42">
        <v>-9999</v>
      </c>
      <c r="BQ161" s="42">
        <v>-9999</v>
      </c>
      <c r="BR161" s="42">
        <v>-9999</v>
      </c>
      <c r="BS161" s="42">
        <v>-9999</v>
      </c>
      <c r="BT161" s="42">
        <v>-9999</v>
      </c>
      <c r="BU161" s="42">
        <v>-9999</v>
      </c>
      <c r="BV161" s="42">
        <v>-9999</v>
      </c>
      <c r="BW161" s="42">
        <v>-9999</v>
      </c>
      <c r="BX161" s="42">
        <v>-9999</v>
      </c>
      <c r="BY161" s="42">
        <v>-9999</v>
      </c>
      <c r="BZ161" s="42">
        <v>-9999</v>
      </c>
      <c r="CA161" s="4">
        <v>70.05</v>
      </c>
      <c r="CB161" s="4">
        <v>79.199999999999989</v>
      </c>
      <c r="CC161" s="4">
        <v>86.55</v>
      </c>
      <c r="CD161" s="63">
        <v>-9999</v>
      </c>
      <c r="CE161" s="60">
        <v>-9999</v>
      </c>
      <c r="CF161" s="42">
        <v>-9999</v>
      </c>
      <c r="CG161" s="42">
        <v>-9999</v>
      </c>
      <c r="CH161" s="61">
        <v>-9999</v>
      </c>
      <c r="CI161" s="60">
        <v>-9999</v>
      </c>
      <c r="CJ161" s="42">
        <v>-9999</v>
      </c>
      <c r="CK161" s="42">
        <v>-9999</v>
      </c>
      <c r="CL161" s="62">
        <v>-9999</v>
      </c>
      <c r="CM161" s="60">
        <v>-9999</v>
      </c>
      <c r="CN161" s="42">
        <v>-9999</v>
      </c>
      <c r="CO161" s="42">
        <v>-9999</v>
      </c>
      <c r="CP161" s="62">
        <v>-9999</v>
      </c>
      <c r="CQ161" s="60">
        <v>-9999</v>
      </c>
      <c r="CR161" s="42">
        <v>-9999</v>
      </c>
      <c r="CS161" s="42">
        <v>-9999</v>
      </c>
      <c r="CT161" s="8">
        <v>660.4</v>
      </c>
      <c r="CU161" s="8">
        <v>3.9411366711772762</v>
      </c>
      <c r="CV161" s="8">
        <v>4.8272699999999995</v>
      </c>
      <c r="CW161" s="8">
        <v>1368.061036569324</v>
      </c>
      <c r="CX161" s="60">
        <v>-9999</v>
      </c>
      <c r="CY161" s="25">
        <f t="shared" si="138"/>
        <v>1435.6521739130435</v>
      </c>
      <c r="CZ161" s="60">
        <v>-9999</v>
      </c>
      <c r="DA161" s="43">
        <v>2.94</v>
      </c>
      <c r="DB161" s="41">
        <f t="shared" si="139"/>
        <v>-293.97059999999999</v>
      </c>
      <c r="DC161" s="41">
        <v>52.3</v>
      </c>
      <c r="DD161" s="41">
        <v>1017</v>
      </c>
      <c r="DE161" s="41">
        <f t="shared" si="133"/>
        <v>51.425762045231075</v>
      </c>
      <c r="DF161" s="41">
        <v>0</v>
      </c>
      <c r="DG161" s="41">
        <v>0.79094782608695635</v>
      </c>
      <c r="DH161" s="41">
        <v>0.58145000000000013</v>
      </c>
      <c r="DI161" s="41">
        <v>0.49750869565217376</v>
      </c>
      <c r="DJ161" s="41">
        <v>0.75458043478260894</v>
      </c>
      <c r="DK161" s="41">
        <v>0.50511739130434774</v>
      </c>
      <c r="DL161" s="41">
        <v>0.3148652173913043</v>
      </c>
      <c r="DM161" s="41">
        <v>0.22048008695652183</v>
      </c>
      <c r="DN161" s="41">
        <v>0.19798886956521738</v>
      </c>
      <c r="DO161" s="41">
        <v>0.2271344347826087</v>
      </c>
      <c r="DP161" s="41">
        <v>0.20472191304347828</v>
      </c>
      <c r="DQ161" s="41">
        <v>7.0902239130434794E-2</v>
      </c>
      <c r="DR161" s="41">
        <v>7.7973304347826067E-2</v>
      </c>
      <c r="DS161" s="41">
        <v>0.15187471739130434</v>
      </c>
      <c r="DT161" s="41">
        <v>0.42983117391304348</v>
      </c>
      <c r="DU161" s="41">
        <v>0.41048265217391311</v>
      </c>
      <c r="DV161" s="41">
        <v>0.19025217391304339</v>
      </c>
      <c r="DW161" s="41">
        <v>0.56644793478260869</v>
      </c>
      <c r="DX161" s="41">
        <v>0.49416691304347815</v>
      </c>
      <c r="DY161" s="41">
        <v>0.66561756521739124</v>
      </c>
      <c r="DZ161" s="41">
        <v>0.6882897173913044</v>
      </c>
      <c r="EA161" s="41">
        <v>0.70875473913043474</v>
      </c>
      <c r="EB161" s="41">
        <v>0.72767384782608679</v>
      </c>
      <c r="EC161" s="41">
        <v>19.656304347826087</v>
      </c>
      <c r="ED161" s="41">
        <v>23.526521739130441</v>
      </c>
      <c r="EE161" s="41">
        <v>24.325652173913046</v>
      </c>
      <c r="EF161" s="41">
        <v>25.610869565217385</v>
      </c>
      <c r="EG161" s="41">
        <f t="shared" si="140"/>
        <v>4.669347826086959</v>
      </c>
      <c r="EH161" s="41">
        <v>37.237826086956524</v>
      </c>
      <c r="EI161" s="42">
        <f t="shared" si="141"/>
        <v>94.584078260869575</v>
      </c>
      <c r="EJ161" s="4">
        <v>105</v>
      </c>
      <c r="EK161" s="40">
        <f t="shared" si="142"/>
        <v>10.415921739130425</v>
      </c>
      <c r="EL161" s="41">
        <v>0.73545227272727276</v>
      </c>
      <c r="EM161" s="41">
        <v>0.52991136363636349</v>
      </c>
      <c r="EN161" s="41">
        <v>0.44167272727272722</v>
      </c>
      <c r="EO161" s="41">
        <v>0.6988227272727271</v>
      </c>
      <c r="EP161" s="41">
        <v>0.45201363636363628</v>
      </c>
      <c r="EQ161" s="41">
        <v>0.28089772727272727</v>
      </c>
      <c r="ER161" s="41">
        <v>0.23863940909090903</v>
      </c>
      <c r="ES161" s="41">
        <v>0.21441034090909089</v>
      </c>
      <c r="ET161" s="41">
        <v>0.24919593181818189</v>
      </c>
      <c r="EU161" s="41">
        <v>0.22512445454545454</v>
      </c>
      <c r="EV161" s="41">
        <v>7.9809363636363623E-2</v>
      </c>
      <c r="EW161" s="41">
        <v>9.1033636363636372E-2</v>
      </c>
      <c r="EX161" s="41">
        <v>0.16185581818181816</v>
      </c>
      <c r="EY161" s="41">
        <v>0.44677131818181814</v>
      </c>
      <c r="EZ161" s="41">
        <v>0.42612313636363641</v>
      </c>
      <c r="FA161" s="41">
        <v>0.17111590909090915</v>
      </c>
      <c r="FB161" s="41">
        <v>0.62766252272727274</v>
      </c>
      <c r="FC161" s="41">
        <v>0.54670047727272741</v>
      </c>
      <c r="FD161" s="41">
        <v>0.64798768181818189</v>
      </c>
      <c r="FE161" s="41">
        <v>0.67852556818181831</v>
      </c>
      <c r="FF161" s="41">
        <v>0.69631318181818191</v>
      </c>
      <c r="FG161" s="41">
        <v>0.72210574999999988</v>
      </c>
      <c r="FH161" s="41">
        <v>20.968409090909095</v>
      </c>
      <c r="FI161" s="41">
        <v>22.075227272727272</v>
      </c>
      <c r="FJ161" s="41">
        <v>22.950909090909082</v>
      </c>
      <c r="FK161" s="41">
        <v>24.609545454545458</v>
      </c>
      <c r="FL161" s="41">
        <f t="shared" si="143"/>
        <v>1.9824999999999875</v>
      </c>
      <c r="FM161" s="41">
        <v>39.183409090909088</v>
      </c>
      <c r="FN161" s="40">
        <f t="shared" si="144"/>
        <v>99.52585909090908</v>
      </c>
      <c r="FO161" s="4">
        <v>105</v>
      </c>
      <c r="FP161" s="40">
        <f t="shared" si="145"/>
        <v>5.4741409090909201</v>
      </c>
      <c r="FQ161" s="41">
        <v>0.74506600000000001</v>
      </c>
      <c r="FR161" s="41">
        <v>0.52526600000000001</v>
      </c>
      <c r="FS161" s="41">
        <v>0.417244</v>
      </c>
      <c r="FT161" s="41">
        <v>0.70961800000000008</v>
      </c>
      <c r="FU161" s="41">
        <v>0.42203799999999991</v>
      </c>
      <c r="FV161" s="41">
        <v>0.27270399999999989</v>
      </c>
      <c r="FW161" s="41">
        <v>0.27697000000000005</v>
      </c>
      <c r="FX161" s="41">
        <v>0.25422518000000005</v>
      </c>
      <c r="FY161" s="41">
        <v>0.28207426000000002</v>
      </c>
      <c r="FZ161" s="41">
        <v>0.25937526000000005</v>
      </c>
      <c r="GA161" s="41">
        <v>0.10953623999999999</v>
      </c>
      <c r="GB161" s="41">
        <v>0.11516162000000002</v>
      </c>
      <c r="GC161" s="41">
        <v>0.17257301999999999</v>
      </c>
      <c r="GD161" s="41">
        <v>0.46389985999999978</v>
      </c>
      <c r="GE161" s="41">
        <v>0.44443798000000023</v>
      </c>
      <c r="GF161" s="41">
        <v>0.14933400000000002</v>
      </c>
      <c r="GG161" s="41">
        <v>0.76755214000000027</v>
      </c>
      <c r="GH161" s="41">
        <v>0.68315062000000015</v>
      </c>
      <c r="GI161" s="41">
        <v>0.61051871999999985</v>
      </c>
      <c r="GJ161" s="41">
        <v>0.62487647999999973</v>
      </c>
      <c r="GK161" s="41">
        <v>0.66694905999999998</v>
      </c>
      <c r="GL161" s="41">
        <v>0.67852414000000005</v>
      </c>
      <c r="GM161" s="41">
        <v>21.433800000000005</v>
      </c>
      <c r="GN161" s="41">
        <v>23.161999999999992</v>
      </c>
      <c r="GO161" s="41">
        <v>23.7804</v>
      </c>
      <c r="GP161" s="41">
        <v>25.411600000000004</v>
      </c>
      <c r="GQ161" s="41">
        <f t="shared" si="146"/>
        <v>2.3465999999999951</v>
      </c>
      <c r="GR161" s="40">
        <v>38.979799999999997</v>
      </c>
      <c r="GS161" s="40">
        <f t="shared" si="147"/>
        <v>99.008691999999996</v>
      </c>
      <c r="GT161" s="4">
        <v>104</v>
      </c>
      <c r="GU161" s="41">
        <f t="shared" si="148"/>
        <v>4.9913080000000036</v>
      </c>
      <c r="GV161" s="41">
        <v>0.7713333333333332</v>
      </c>
      <c r="GW161" s="41">
        <v>0.53168222222222217</v>
      </c>
      <c r="GX161" s="41">
        <v>0.39106444444444433</v>
      </c>
      <c r="GY161" s="41">
        <v>0.73759555555555578</v>
      </c>
      <c r="GZ161" s="41">
        <v>0.40817555555555551</v>
      </c>
      <c r="HA161" s="41">
        <v>0.26740888888888881</v>
      </c>
      <c r="HB161" s="41">
        <v>0.3077078222222222</v>
      </c>
      <c r="HC161" s="41">
        <v>0.28745562222222226</v>
      </c>
      <c r="HD161" s="41">
        <v>0.32792497777777779</v>
      </c>
      <c r="HE161" s="41">
        <v>0.30792508888888898</v>
      </c>
      <c r="HF161" s="41">
        <v>0.13172835555555559</v>
      </c>
      <c r="HG161" s="41">
        <v>0.15379824444444445</v>
      </c>
      <c r="HH161" s="41">
        <v>0.18350253333333333</v>
      </c>
      <c r="HI161" s="41">
        <v>0.48507022222222224</v>
      </c>
      <c r="HJ161" s="41">
        <v>0.46788164444444447</v>
      </c>
      <c r="HK161" s="41">
        <v>0.14076666666666665</v>
      </c>
      <c r="HL161" s="41">
        <v>0.8936464444444443</v>
      </c>
      <c r="HM161" s="41">
        <v>0.8106259333333331</v>
      </c>
      <c r="HN161" s="41">
        <v>0.56109646666666679</v>
      </c>
      <c r="HO161" s="41">
        <v>0.59743093333333341</v>
      </c>
      <c r="HP161" s="41">
        <v>0.62816360000000016</v>
      </c>
      <c r="HQ161" s="41">
        <v>0.6589175777777776</v>
      </c>
      <c r="HR161" s="41">
        <v>14.964666666666663</v>
      </c>
      <c r="HS161" s="41">
        <v>18.433111111111106</v>
      </c>
      <c r="HT161" s="41">
        <v>19.028888888888886</v>
      </c>
      <c r="HU161" s="41">
        <v>19.998888888888882</v>
      </c>
      <c r="HV161" s="41">
        <f t="shared" si="149"/>
        <v>4.0642222222222237</v>
      </c>
      <c r="HW161" s="41">
        <v>38.62155555555556</v>
      </c>
      <c r="HX161" s="41">
        <f t="shared" si="150"/>
        <v>98.098751111111127</v>
      </c>
      <c r="HY161" s="4">
        <v>106</v>
      </c>
      <c r="HZ161" s="40">
        <f t="shared" si="151"/>
        <v>7.9012488888888726</v>
      </c>
      <c r="IA161" s="41">
        <v>0.71080833333333338</v>
      </c>
      <c r="IB161" s="41">
        <v>0.43697666666666674</v>
      </c>
      <c r="IC161" s="41">
        <v>0.28126333333333331</v>
      </c>
      <c r="ID161" s="41">
        <v>0.6555633333333335</v>
      </c>
      <c r="IE161" s="41">
        <v>0.30652500000000005</v>
      </c>
      <c r="IF161" s="41">
        <v>0.2001266666666667</v>
      </c>
      <c r="IG161" s="41">
        <v>0.397484</v>
      </c>
      <c r="IH161" s="41">
        <v>0.36306448333333335</v>
      </c>
      <c r="II161" s="41">
        <v>0.43506100000000014</v>
      </c>
      <c r="IJ161" s="41">
        <v>0.4019233499999999</v>
      </c>
      <c r="IK161" s="41">
        <v>0.17622754999999998</v>
      </c>
      <c r="IL161" s="41">
        <v>0.22027491666666671</v>
      </c>
      <c r="IM161" s="41">
        <v>0.23836598333333334</v>
      </c>
      <c r="IN161" s="41">
        <v>0.56075453333333303</v>
      </c>
      <c r="IO161" s="41">
        <v>0.53253768333333329</v>
      </c>
      <c r="IP161" s="41">
        <v>0.10639833333333334</v>
      </c>
      <c r="IQ161" s="41">
        <v>1.335516383333333</v>
      </c>
      <c r="IR161" s="41">
        <v>1.1535182500000003</v>
      </c>
      <c r="IS161" s="41">
        <v>0.55092301666666688</v>
      </c>
      <c r="IT161" s="41">
        <v>0.60308316666666673</v>
      </c>
      <c r="IU161" s="41">
        <v>0.63669028333333344</v>
      </c>
      <c r="IV161" s="41">
        <v>0.67866781666666653</v>
      </c>
      <c r="IW161" s="41">
        <v>19.047333333333334</v>
      </c>
      <c r="IX161" s="41">
        <v>19.755833333333332</v>
      </c>
      <c r="IY161" s="41">
        <v>20.486999999999998</v>
      </c>
      <c r="IZ161" s="41">
        <v>21.149333333333342</v>
      </c>
      <c r="JA161" s="41">
        <f t="shared" si="152"/>
        <v>1.439666666666664</v>
      </c>
      <c r="JB161" s="41">
        <v>41.713999999999992</v>
      </c>
      <c r="JC161" s="41">
        <f t="shared" si="153"/>
        <v>105.95355999999998</v>
      </c>
      <c r="JD161" s="41">
        <v>112</v>
      </c>
      <c r="JE161" s="41">
        <f t="shared" si="154"/>
        <v>6.0464400000000182</v>
      </c>
      <c r="JF161" s="41">
        <v>0.62981914893617041</v>
      </c>
      <c r="JG161" s="41">
        <v>0.33795744680851064</v>
      </c>
      <c r="JH161" s="41">
        <v>0.17471702127659575</v>
      </c>
      <c r="JI161" s="41">
        <v>0.57278085106382959</v>
      </c>
      <c r="JJ161" s="41">
        <v>0.19219574468085104</v>
      </c>
      <c r="JK161" s="41">
        <v>0.13851489361702135</v>
      </c>
      <c r="JL161" s="41">
        <v>0.53219910638297885</v>
      </c>
      <c r="JM161" s="41">
        <v>0.49756929787234039</v>
      </c>
      <c r="JN161" s="41">
        <v>0.56684046808510635</v>
      </c>
      <c r="JO161" s="41">
        <v>0.53434044680851067</v>
      </c>
      <c r="JP161" s="41">
        <v>0.27377478723404258</v>
      </c>
      <c r="JQ161" s="41">
        <v>0.32272625531914889</v>
      </c>
      <c r="JR161" s="41">
        <v>0.3015425957446809</v>
      </c>
      <c r="JS161" s="41">
        <v>0.6389892978723406</v>
      </c>
      <c r="JT161" s="41">
        <v>0.61047125531914892</v>
      </c>
      <c r="JU161" s="41">
        <v>5.3680851063829811E-2</v>
      </c>
      <c r="JV161" s="41">
        <v>2.2985828510638302</v>
      </c>
      <c r="JW161" s="41">
        <v>1.9999422340425532</v>
      </c>
      <c r="JX161" s="41">
        <v>0.52921914893617017</v>
      </c>
      <c r="JY161" s="41">
        <v>0.56683538297872327</v>
      </c>
      <c r="JZ161" s="41">
        <v>0.63591736170212765</v>
      </c>
      <c r="KA161" s="41">
        <v>0.66341300000000003</v>
      </c>
      <c r="KB161" s="41">
        <v>22.15659574468085</v>
      </c>
      <c r="KC161" s="41">
        <v>18.729999999999997</v>
      </c>
      <c r="KD161" s="41">
        <v>19.579999999999998</v>
      </c>
      <c r="KE161" s="41">
        <v>20.179148936170215</v>
      </c>
      <c r="KF161" s="41">
        <f t="shared" si="155"/>
        <v>-2.5765957446808514</v>
      </c>
      <c r="KG161" s="41">
        <v>43.474042553191488</v>
      </c>
      <c r="KH161" s="41">
        <f t="shared" si="156"/>
        <v>110.42406808510638</v>
      </c>
      <c r="KI161" s="41">
        <v>120</v>
      </c>
      <c r="KJ161" s="41">
        <f t="shared" si="157"/>
        <v>9.5759319148936157</v>
      </c>
      <c r="KK161" s="41">
        <v>0.38096756756756756</v>
      </c>
      <c r="KL161" s="41">
        <v>0.17835135135135138</v>
      </c>
      <c r="KM161" s="41">
        <v>6.8181081081081077E-2</v>
      </c>
      <c r="KN161" s="41">
        <v>0.34751351351351345</v>
      </c>
      <c r="KO161" s="41">
        <v>8.645675675675675E-2</v>
      </c>
      <c r="KP161" s="41">
        <v>6.6762162162162172E-2</v>
      </c>
      <c r="KQ161" s="41">
        <v>0.62857448648648639</v>
      </c>
      <c r="KR161" s="41">
        <v>0.60035070270270263</v>
      </c>
      <c r="KS161" s="41">
        <v>0.69678156756756748</v>
      </c>
      <c r="KT161" s="41">
        <v>0.67281459459459481</v>
      </c>
      <c r="KU161" s="41">
        <v>0.3469864864864865</v>
      </c>
      <c r="KV161" s="41">
        <v>0.4490328108108107</v>
      </c>
      <c r="KW161" s="41">
        <v>0.36097699999999994</v>
      </c>
      <c r="KX161" s="41">
        <v>0.70067548648648648</v>
      </c>
      <c r="KY161" s="41">
        <v>0.67700886486486489</v>
      </c>
      <c r="KZ161" s="41">
        <v>1.9694594594594592E-2</v>
      </c>
      <c r="LA161" s="41">
        <v>3.4374833243243237</v>
      </c>
      <c r="LB161" s="41">
        <v>3.0479894324324324</v>
      </c>
      <c r="LC161" s="41">
        <v>0.51787581081081091</v>
      </c>
      <c r="LD161" s="41">
        <v>0.5726163243243243</v>
      </c>
      <c r="LE161" s="41">
        <v>0.64394140540540545</v>
      </c>
      <c r="LF161" s="41">
        <v>0.6844433243243242</v>
      </c>
      <c r="LG161" s="41">
        <v>20.053783783783793</v>
      </c>
      <c r="LH161" s="41">
        <v>16.623243243243238</v>
      </c>
      <c r="LI161" s="41">
        <v>16.968108108108105</v>
      </c>
      <c r="LJ161" s="41">
        <v>16.816756756756757</v>
      </c>
      <c r="LK161" s="41">
        <f t="shared" si="158"/>
        <v>-3.085675675675688</v>
      </c>
      <c r="LL161" s="41">
        <v>56.213783783783782</v>
      </c>
      <c r="LM161" s="41">
        <f t="shared" si="159"/>
        <v>142.78301081081082</v>
      </c>
      <c r="LN161" s="41">
        <v>150</v>
      </c>
      <c r="LO161" s="41">
        <f t="shared" si="160"/>
        <v>7.216989189189178</v>
      </c>
      <c r="LP161" s="41">
        <v>0.44839444444444443</v>
      </c>
      <c r="LQ161" s="41">
        <v>0.16283148148148147</v>
      </c>
      <c r="LR161" s="41">
        <v>3.9324074074074081E-2</v>
      </c>
      <c r="LS161" s="41">
        <v>0.40446111111111116</v>
      </c>
      <c r="LT161" s="41">
        <v>6.3498148148148137E-2</v>
      </c>
      <c r="LU161" s="41">
        <v>5.40425925925926E-2</v>
      </c>
      <c r="LV161" s="41">
        <v>0.75096629629629641</v>
      </c>
      <c r="LW161" s="41">
        <v>0.72775575925925906</v>
      </c>
      <c r="LX161" s="41">
        <v>0.83862668518518546</v>
      </c>
      <c r="LY161" s="41">
        <v>0.82282331481481474</v>
      </c>
      <c r="LZ161" s="41">
        <v>0.43889459259259267</v>
      </c>
      <c r="MA161" s="41">
        <v>0.61149337037037044</v>
      </c>
      <c r="MB161" s="41">
        <v>0.46591587037037036</v>
      </c>
      <c r="MC161" s="41">
        <v>0.78407953703703681</v>
      </c>
      <c r="MD161" s="41">
        <v>0.76360448148148152</v>
      </c>
      <c r="ME161" s="41">
        <v>9.4555555555555573E-3</v>
      </c>
      <c r="MF161" s="41">
        <v>6.0866890925925912</v>
      </c>
      <c r="MG161" s="41">
        <v>5.3922949814814825</v>
      </c>
      <c r="MH161" s="41">
        <v>0.55574261111111123</v>
      </c>
      <c r="MI161" s="41">
        <v>0.61988459259259232</v>
      </c>
      <c r="MJ161" s="41">
        <v>0.6961842407407407</v>
      </c>
      <c r="MK161" s="41">
        <v>0.74008162962962976</v>
      </c>
      <c r="ML161" s="41">
        <v>21.41740740740741</v>
      </c>
      <c r="MM161" s="41">
        <v>18.509259259259263</v>
      </c>
      <c r="MN161" s="41">
        <v>18.850740740740743</v>
      </c>
      <c r="MO161" s="41">
        <v>18.828148148148145</v>
      </c>
      <c r="MP161" s="41">
        <f t="shared" si="161"/>
        <v>-2.5666666666666664</v>
      </c>
      <c r="MQ161" s="41">
        <v>65.235740740740724</v>
      </c>
      <c r="MR161" s="41">
        <f t="shared" si="162"/>
        <v>165.69878148148143</v>
      </c>
      <c r="MS161" s="41">
        <v>150</v>
      </c>
      <c r="MT161" s="41">
        <f t="shared" si="163"/>
        <v>-15.698781481481433</v>
      </c>
      <c r="MU161" s="41">
        <v>0.40266585365853658</v>
      </c>
      <c r="MV161" s="41">
        <v>0.14680000000000004</v>
      </c>
      <c r="MW161" s="41">
        <v>3.1446341463414629E-2</v>
      </c>
      <c r="MX161" s="41">
        <v>0.35712195121951218</v>
      </c>
      <c r="MY161" s="41">
        <v>5.1970731707317079E-2</v>
      </c>
      <c r="MZ161" s="41">
        <v>4.4400000000000002E-2</v>
      </c>
      <c r="NA161" s="41">
        <v>0.77074870731707323</v>
      </c>
      <c r="NB161" s="41">
        <v>0.74516170731707332</v>
      </c>
      <c r="NC161" s="41">
        <v>0.85489680487804864</v>
      </c>
      <c r="ND161" s="41">
        <v>0.83783212195121959</v>
      </c>
      <c r="NE161" s="41">
        <v>0.47693039024390244</v>
      </c>
      <c r="NF161" s="41">
        <v>0.64743380487804902</v>
      </c>
      <c r="NG161" s="41">
        <v>0.46480424390243902</v>
      </c>
      <c r="NH161" s="41">
        <v>0.8009485365853658</v>
      </c>
      <c r="NI161" s="41">
        <v>0.77843536585365847</v>
      </c>
      <c r="NJ161" s="41">
        <v>7.570731707317071E-3</v>
      </c>
      <c r="NK161" s="41">
        <v>6.796743341463416</v>
      </c>
      <c r="NL161" s="41">
        <v>5.9177084146341468</v>
      </c>
      <c r="NM161" s="41">
        <v>0.54360429268292665</v>
      </c>
      <c r="NN161" s="41">
        <v>0.60278551219512178</v>
      </c>
      <c r="NO161" s="41">
        <v>0.68769187804878062</v>
      </c>
      <c r="NP161" s="41">
        <v>0.72813734146341491</v>
      </c>
      <c r="NQ161" s="41">
        <v>23.046585365853641</v>
      </c>
      <c r="NR161" s="41">
        <v>20.120243902439036</v>
      </c>
      <c r="NS161" s="41">
        <v>20.425121951219513</v>
      </c>
      <c r="NT161" s="41">
        <v>21.041951219512203</v>
      </c>
      <c r="NU161" s="41">
        <f t="shared" si="164"/>
        <v>-2.6214634146341282</v>
      </c>
      <c r="NV161" s="41">
        <v>68.915121951219504</v>
      </c>
      <c r="NW161" s="41">
        <f t="shared" si="165"/>
        <v>175.04440975609754</v>
      </c>
      <c r="NX161" s="41">
        <v>174</v>
      </c>
      <c r="NY161" s="41">
        <f t="shared" si="166"/>
        <v>-1.0444097560975365</v>
      </c>
      <c r="NZ161" s="41">
        <v>0.42747272727272739</v>
      </c>
      <c r="OA161" s="41">
        <v>0.14725151515151519</v>
      </c>
      <c r="OB161" s="41">
        <v>2.8415151515151508E-2</v>
      </c>
      <c r="OC161" s="41">
        <v>0.37945757575757577</v>
      </c>
      <c r="OD161" s="41">
        <v>5.0196969696969705E-2</v>
      </c>
      <c r="OE161" s="41">
        <v>4.243030303030302E-2</v>
      </c>
      <c r="OF161" s="41">
        <v>0.78912233333333326</v>
      </c>
      <c r="OG161" s="41">
        <v>0.76567442424242449</v>
      </c>
      <c r="OH161" s="41">
        <v>0.87503757575757612</v>
      </c>
      <c r="OI161" s="41">
        <v>0.86036590909090904</v>
      </c>
      <c r="OJ161" s="41">
        <v>0.49129499999999998</v>
      </c>
      <c r="OK161" s="41">
        <v>0.67634660606060604</v>
      </c>
      <c r="OL161" s="41">
        <v>0.48637330303030296</v>
      </c>
      <c r="OM161" s="41">
        <v>0.81905545454545436</v>
      </c>
      <c r="ON161" s="41">
        <v>0.79846530303030283</v>
      </c>
      <c r="OO161" s="41">
        <v>7.7666666666666691E-3</v>
      </c>
      <c r="OP161" s="41">
        <v>7.545479484848487</v>
      </c>
      <c r="OQ161" s="41">
        <v>6.5858233333333329</v>
      </c>
      <c r="OR161" s="41">
        <v>0.55570751515151529</v>
      </c>
      <c r="OS161" s="41">
        <v>0.61618009090909087</v>
      </c>
      <c r="OT161" s="41">
        <v>0.70047275757575755</v>
      </c>
      <c r="OU161" s="41">
        <v>0.74117927272727269</v>
      </c>
      <c r="OV161" s="41">
        <v>14.142121212121213</v>
      </c>
      <c r="OW161" s="41">
        <v>11.367272727272727</v>
      </c>
      <c r="OX161" s="41">
        <v>11.843030303030302</v>
      </c>
      <c r="OY161" s="41">
        <v>12.684848484848484</v>
      </c>
      <c r="OZ161" s="41">
        <f t="shared" si="167"/>
        <v>-2.2990909090909106</v>
      </c>
      <c r="PA161" s="41">
        <v>30.870606060606072</v>
      </c>
      <c r="PB161" s="41">
        <f t="shared" si="168"/>
        <v>78.411339393939429</v>
      </c>
      <c r="PC161" s="41">
        <v>184</v>
      </c>
      <c r="PD161" s="41">
        <f t="shared" si="169"/>
        <v>105.58866060606057</v>
      </c>
      <c r="PE161" s="41">
        <v>0.47670000000000001</v>
      </c>
      <c r="PF161" s="41">
        <v>0.13711666666666664</v>
      </c>
      <c r="PG161" s="41">
        <v>3.6479999999999985E-2</v>
      </c>
      <c r="PH161" s="41">
        <v>0.42014999999999997</v>
      </c>
      <c r="PI161" s="41">
        <v>5.4461666666666679E-2</v>
      </c>
      <c r="PJ161" s="41">
        <v>5.2070000000000012E-2</v>
      </c>
      <c r="PK161" s="41">
        <v>0.79477448333333389</v>
      </c>
      <c r="PL161" s="41">
        <v>0.77032338333333306</v>
      </c>
      <c r="PM161" s="41">
        <v>0.85772848333333351</v>
      </c>
      <c r="PN161" s="41">
        <v>0.84001061666666677</v>
      </c>
      <c r="PO161" s="41">
        <v>0.43039968333333339</v>
      </c>
      <c r="PP161" s="41">
        <v>0.57913271666666677</v>
      </c>
      <c r="PQ161" s="41">
        <v>0.55311023333333342</v>
      </c>
      <c r="PR161" s="41">
        <v>0.80292633333333319</v>
      </c>
      <c r="PS161" s="41">
        <v>0.77933304999999997</v>
      </c>
      <c r="PT161" s="41">
        <v>2.3916666666666669E-3</v>
      </c>
      <c r="PU161" s="41">
        <v>7.7789679833333336</v>
      </c>
      <c r="PV161" s="41">
        <v>6.7354249499999987</v>
      </c>
      <c r="PW161" s="41">
        <v>0.64471985000000009</v>
      </c>
      <c r="PX161" s="41">
        <v>0.69589030000000018</v>
      </c>
      <c r="PY161" s="41">
        <v>0.77077796666666687</v>
      </c>
      <c r="PZ161" s="41">
        <v>0.80369826666666655</v>
      </c>
      <c r="QA161" s="41">
        <v>24.612000000000005</v>
      </c>
      <c r="QB161" s="41">
        <v>19.46883333333334</v>
      </c>
      <c r="QC161" s="41">
        <v>19.87083333333333</v>
      </c>
      <c r="QD161" s="41">
        <v>20.326999999999995</v>
      </c>
      <c r="QE161" s="41">
        <f t="shared" si="170"/>
        <v>-4.7411666666666754</v>
      </c>
      <c r="QF161" s="41">
        <v>49.55883333333334</v>
      </c>
      <c r="QG161" s="41">
        <f t="shared" si="171"/>
        <v>125.87943666666668</v>
      </c>
      <c r="QH161" s="41">
        <v>185</v>
      </c>
      <c r="QI161" s="41">
        <f t="shared" si="172"/>
        <v>59.120563333333322</v>
      </c>
      <c r="QJ161" s="41">
        <v>0.45101142857142851</v>
      </c>
      <c r="QK161" s="41">
        <v>0.18258571428571438</v>
      </c>
      <c r="QL161" s="41">
        <v>4.3168571428571417E-2</v>
      </c>
      <c r="QM161" s="41">
        <v>0.3109514285714286</v>
      </c>
      <c r="QN161" s="41">
        <v>5.4891428571428584E-2</v>
      </c>
      <c r="QO161" s="41">
        <v>5.8051428571428573E-2</v>
      </c>
      <c r="QP161" s="41">
        <v>0.78284065714285722</v>
      </c>
      <c r="QQ161" s="41">
        <v>0.69985017142857153</v>
      </c>
      <c r="QR161" s="41">
        <v>0.82478554285714278</v>
      </c>
      <c r="QS161" s="41">
        <v>0.75593694285714286</v>
      </c>
      <c r="QT161" s="41">
        <v>0.53739614285714277</v>
      </c>
      <c r="QU161" s="41">
        <v>0.61685182857142862</v>
      </c>
      <c r="QV161" s="41">
        <v>0.42337994285714287</v>
      </c>
      <c r="QW161" s="41">
        <v>0.77131837142857129</v>
      </c>
      <c r="QX161" s="41">
        <v>0.68547034285714259</v>
      </c>
      <c r="QY161" s="41">
        <v>-3.1600000000000005E-3</v>
      </c>
      <c r="QZ161" s="41">
        <v>7.2290051428571447</v>
      </c>
      <c r="RA161" s="41">
        <v>4.6857764571428557</v>
      </c>
      <c r="RB161" s="41">
        <v>0.51331822857142861</v>
      </c>
      <c r="RC161" s="41">
        <v>0.54084854285714279</v>
      </c>
      <c r="RD161" s="41">
        <v>0.65775714285714293</v>
      </c>
      <c r="RE161" s="41">
        <v>0.67707174285714278</v>
      </c>
      <c r="RF161" s="41">
        <v>24.062857142857148</v>
      </c>
      <c r="RG161" s="41">
        <v>21.094285714285718</v>
      </c>
      <c r="RH161" s="41">
        <v>21.217142857142857</v>
      </c>
      <c r="RI161" s="41">
        <v>22.068285714285718</v>
      </c>
      <c r="RJ161" s="41">
        <f t="shared" si="173"/>
        <v>-2.8457142857142905</v>
      </c>
      <c r="RK161" s="41">
        <v>50.668857142857149</v>
      </c>
      <c r="RL161" s="41">
        <f t="shared" si="174"/>
        <v>128.69889714285716</v>
      </c>
      <c r="RM161" s="41">
        <v>197</v>
      </c>
      <c r="RN161" s="41">
        <f t="shared" si="175"/>
        <v>68.301102857142837</v>
      </c>
      <c r="RO161" s="41">
        <v>0.42806176470588231</v>
      </c>
      <c r="RP161" s="41">
        <v>0.13510294117647056</v>
      </c>
      <c r="RQ161" s="41">
        <v>3.6867647058823526E-2</v>
      </c>
      <c r="RR161" s="41">
        <v>0.29243823529411761</v>
      </c>
      <c r="RS161" s="41">
        <v>5.2726470588235298E-2</v>
      </c>
      <c r="RT161" s="41">
        <v>5.1414705882352946E-2</v>
      </c>
      <c r="RU161" s="41">
        <v>0.78045905882352939</v>
      </c>
      <c r="RV161" s="41">
        <v>0.69433135294117643</v>
      </c>
      <c r="RW161" s="41">
        <v>0.84096591176470592</v>
      </c>
      <c r="RX161" s="41">
        <v>0.77568055882352938</v>
      </c>
      <c r="RY161" s="41">
        <v>0.43788791176470587</v>
      </c>
      <c r="RZ161" s="41">
        <v>0.570245411764706</v>
      </c>
      <c r="SA161" s="41">
        <v>0.52031764705882355</v>
      </c>
      <c r="SB161" s="41">
        <v>0.78510085294117637</v>
      </c>
      <c r="SC161" s="41">
        <v>0.70096138235294103</v>
      </c>
      <c r="SD161" s="41">
        <v>1.3117647058823528E-3</v>
      </c>
      <c r="SE161" s="41">
        <v>7.1340696764705882</v>
      </c>
      <c r="SF161" s="41">
        <v>4.5604736176470579</v>
      </c>
      <c r="SG161" s="41">
        <v>0.61875102941176463</v>
      </c>
      <c r="SH161" s="41">
        <v>0.66673179411764716</v>
      </c>
      <c r="SI161" s="41">
        <v>0.74904152941176461</v>
      </c>
      <c r="SJ161" s="41">
        <v>0.78059102941176461</v>
      </c>
      <c r="SK161" s="41">
        <v>27.986176470588248</v>
      </c>
      <c r="SL161" s="41">
        <v>23.112941176470589</v>
      </c>
      <c r="SM161" s="41">
        <v>23.327058823529413</v>
      </c>
      <c r="SN161" s="41">
        <v>24.448823529411765</v>
      </c>
      <c r="SO161" s="41">
        <f t="shared" si="176"/>
        <v>-4.6591176470588351</v>
      </c>
      <c r="SP161" s="42">
        <v>59.452647058823523</v>
      </c>
      <c r="SQ161" s="42">
        <f t="shared" si="177"/>
        <v>151.00972352941176</v>
      </c>
      <c r="SR161" s="42">
        <v>202.5</v>
      </c>
      <c r="SS161" s="42">
        <f t="shared" si="178"/>
        <v>51.490276470588242</v>
      </c>
      <c r="ST161" s="41">
        <v>0.39048723404255314</v>
      </c>
      <c r="SU161" s="41">
        <v>0.12812553191489356</v>
      </c>
      <c r="SV161" s="41">
        <v>4.5431914893617031E-2</v>
      </c>
      <c r="SW161" s="41">
        <v>0.27267872340425531</v>
      </c>
      <c r="SX161" s="41">
        <v>5.5757446808510649E-2</v>
      </c>
      <c r="SY161" s="41">
        <v>5.079574468085106E-2</v>
      </c>
      <c r="SZ161" s="41">
        <v>0.74934457446808544</v>
      </c>
      <c r="TA161" s="41">
        <v>0.66021799999999997</v>
      </c>
      <c r="TB161" s="41">
        <v>0.79076936170212764</v>
      </c>
      <c r="TC161" s="41">
        <v>0.71399672340425546</v>
      </c>
      <c r="TD161" s="41">
        <v>0.39215402127659588</v>
      </c>
      <c r="TE161" s="41">
        <v>0.47547253191489353</v>
      </c>
      <c r="TF161" s="41">
        <v>0.50567885106382959</v>
      </c>
      <c r="TG161" s="41">
        <v>0.7688252765957444</v>
      </c>
      <c r="TH161" s="41">
        <v>0.68581757446808511</v>
      </c>
      <c r="TI161" s="41">
        <v>4.9617021276595749E-3</v>
      </c>
      <c r="TJ161" s="41">
        <v>6.0147429361702116</v>
      </c>
      <c r="TK161" s="41">
        <v>3.9000823617021285</v>
      </c>
      <c r="TL161" s="41">
        <v>0.63942438297872328</v>
      </c>
      <c r="TM161" s="41">
        <v>0.67494927659574455</v>
      </c>
      <c r="TN161" s="41">
        <v>0.76018000000000008</v>
      </c>
      <c r="TO161" s="41">
        <v>0.78371717021276588</v>
      </c>
      <c r="TP161" s="41">
        <v>30.743617021276588</v>
      </c>
      <c r="TQ161" s="41">
        <v>25.186808510638297</v>
      </c>
      <c r="TR161" s="41">
        <v>26.149148936170214</v>
      </c>
      <c r="TS161" s="41">
        <v>26.95829787234042</v>
      </c>
      <c r="TT161" s="41">
        <f t="shared" si="127"/>
        <v>-4.5944680851063744</v>
      </c>
      <c r="TU161" s="41">
        <v>58.377659574468076</v>
      </c>
      <c r="TV161" s="41">
        <f t="shared" si="128"/>
        <v>148.27925531914892</v>
      </c>
      <c r="TW161" s="41">
        <v>207</v>
      </c>
      <c r="TX161" s="41">
        <f t="shared" si="129"/>
        <v>58.720744680851084</v>
      </c>
      <c r="TY161" s="41">
        <v>0.39506896551724136</v>
      </c>
      <c r="TZ161" s="41">
        <v>0.13307586206896549</v>
      </c>
      <c r="UA161" s="41">
        <v>4.9965517241379306E-2</v>
      </c>
      <c r="UB161" s="41">
        <v>0.2609586206896552</v>
      </c>
      <c r="UC161" s="41">
        <v>6.4865517241379317E-2</v>
      </c>
      <c r="UD161" s="41">
        <v>5.5513793103448297E-2</v>
      </c>
      <c r="UE161" s="41">
        <v>0.71689962068965507</v>
      </c>
      <c r="UF161" s="41">
        <v>0.60174289655172419</v>
      </c>
      <c r="UG161" s="41">
        <v>0.77445082758620676</v>
      </c>
      <c r="UH161" s="41">
        <v>0.67808444827586212</v>
      </c>
      <c r="UI161" s="41">
        <v>0.34375313793103451</v>
      </c>
      <c r="UJ161" s="41">
        <v>0.45370241379310333</v>
      </c>
      <c r="UK161" s="41">
        <v>0.49522534482758607</v>
      </c>
      <c r="UL161" s="41">
        <v>0.75245227586206898</v>
      </c>
      <c r="UM161" s="41">
        <v>0.6488361724137931</v>
      </c>
      <c r="UN161" s="41">
        <v>9.3517241379310351E-3</v>
      </c>
      <c r="UO161" s="41">
        <v>5.1022457586206906</v>
      </c>
      <c r="UP161" s="41">
        <v>3.0305297931034483</v>
      </c>
      <c r="UQ161" s="41">
        <v>0.63944862068965524</v>
      </c>
      <c r="UR161" s="41">
        <v>0.69075068965517239</v>
      </c>
      <c r="US161" s="41">
        <v>0.75845803448275861</v>
      </c>
      <c r="UT161" s="41">
        <v>0.79274320689655176</v>
      </c>
      <c r="UU161" s="41">
        <v>30.257931034482745</v>
      </c>
      <c r="UV161" s="41">
        <v>26.528620689655163</v>
      </c>
      <c r="UW161" s="41">
        <v>26.66241379310345</v>
      </c>
      <c r="UX161" s="41">
        <v>27.763103448275857</v>
      </c>
      <c r="UY161" s="41">
        <f t="shared" si="179"/>
        <v>-3.5955172413792944</v>
      </c>
      <c r="UZ161" s="42">
        <v>72.311724137931051</v>
      </c>
      <c r="VA161" s="42">
        <f t="shared" si="180"/>
        <v>183.67177931034487</v>
      </c>
      <c r="VB161" s="42">
        <v>206</v>
      </c>
      <c r="VC161" s="42">
        <f t="shared" si="181"/>
        <v>22.328220689655126</v>
      </c>
      <c r="VD161" s="41">
        <f t="shared" si="134"/>
        <v>20.661506492984888</v>
      </c>
      <c r="VE161" s="41">
        <f t="shared" si="135"/>
        <v>21.174111436514288</v>
      </c>
      <c r="VF161" s="41">
        <f t="shared" si="183"/>
        <v>2.8446261296895963</v>
      </c>
    </row>
    <row r="162" spans="1:578" x14ac:dyDescent="0.25">
      <c r="A162" s="4">
        <v>3</v>
      </c>
      <c r="B162" s="4">
        <v>17</v>
      </c>
      <c r="C162" s="28">
        <v>1701</v>
      </c>
      <c r="D162" s="42">
        <v>-9999</v>
      </c>
      <c r="E162" s="4">
        <v>33</v>
      </c>
      <c r="F162" s="4">
        <v>1</v>
      </c>
      <c r="G162" s="4">
        <v>48.8</v>
      </c>
      <c r="H162" s="40">
        <v>134.64367088607594</v>
      </c>
      <c r="I162" s="40">
        <f t="shared" si="136"/>
        <v>183.44367088607595</v>
      </c>
      <c r="J162" s="41">
        <f t="shared" si="137"/>
        <v>0.3794077991439006</v>
      </c>
      <c r="K162" s="4" t="s">
        <v>8</v>
      </c>
      <c r="L162" s="42">
        <v>0</v>
      </c>
      <c r="M162" s="42">
        <f t="shared" ref="M162:M181" si="185">L162*1.12</f>
        <v>0</v>
      </c>
      <c r="N162" s="42">
        <v>-9999</v>
      </c>
      <c r="O162" s="42">
        <v>-9999</v>
      </c>
      <c r="P162" s="42">
        <v>-9999</v>
      </c>
      <c r="Q162" s="42">
        <v>-9999</v>
      </c>
      <c r="R162" s="42">
        <v>-9999</v>
      </c>
      <c r="S162" s="42">
        <v>-9999</v>
      </c>
      <c r="T162" s="42">
        <v>-9999</v>
      </c>
      <c r="U162" s="42">
        <v>-9999</v>
      </c>
      <c r="V162" s="42">
        <v>-9999</v>
      </c>
      <c r="W162" s="42">
        <v>-9999</v>
      </c>
      <c r="X162" s="42">
        <v>-9999</v>
      </c>
      <c r="Y162" s="42">
        <v>-9999</v>
      </c>
      <c r="Z162" s="42">
        <v>-9999</v>
      </c>
      <c r="AA162" s="42">
        <v>-9999</v>
      </c>
      <c r="AB162" s="42">
        <v>-9999</v>
      </c>
      <c r="AC162" s="42">
        <v>-9999</v>
      </c>
      <c r="AD162" s="42">
        <v>-9999</v>
      </c>
      <c r="AE162" s="42">
        <v>-9999</v>
      </c>
      <c r="AF162" s="43">
        <v>41</v>
      </c>
      <c r="AG162" s="42">
        <v>-9999</v>
      </c>
      <c r="AH162" s="42">
        <v>-9999</v>
      </c>
      <c r="AI162" s="42">
        <v>-9999</v>
      </c>
      <c r="AJ162" s="42">
        <v>-9999</v>
      </c>
      <c r="AK162" s="42">
        <v>-9999</v>
      </c>
      <c r="AL162" s="42">
        <v>-9999</v>
      </c>
      <c r="AM162" s="42">
        <v>-9999</v>
      </c>
      <c r="AN162" s="42">
        <v>-9999</v>
      </c>
      <c r="AO162" s="42">
        <v>-9999</v>
      </c>
      <c r="AP162" s="42">
        <v>-9999</v>
      </c>
      <c r="AQ162" s="42">
        <v>-9999</v>
      </c>
      <c r="AR162" s="42">
        <v>-9999</v>
      </c>
      <c r="AS162" s="42">
        <v>-9999</v>
      </c>
      <c r="AT162" s="42">
        <v>-9999</v>
      </c>
      <c r="AU162" s="42">
        <v>-9999</v>
      </c>
      <c r="AV162" s="42">
        <v>-9999</v>
      </c>
      <c r="AW162" s="42">
        <v>-9999</v>
      </c>
      <c r="AX162" s="42">
        <v>-9999</v>
      </c>
      <c r="AY162" s="42">
        <v>-9999</v>
      </c>
      <c r="AZ162" s="41">
        <v>7.0065593321407276</v>
      </c>
      <c r="BA162" s="41">
        <v>1.9677194380791072</v>
      </c>
      <c r="BB162" s="41">
        <v>0.99821215733015511</v>
      </c>
      <c r="BC162" s="41">
        <v>0.94673376849867963</v>
      </c>
      <c r="BD162" s="41">
        <v>0.65395367412140581</v>
      </c>
      <c r="BE162" s="41">
        <v>1.3214321332402514</v>
      </c>
      <c r="BF162" s="41">
        <v>1.6064856261812395</v>
      </c>
      <c r="BG162" s="41">
        <f>(2*AZ162)+(2*BA162)+(4*BB162)</f>
        <v>21.941406169760288</v>
      </c>
      <c r="BH162" s="41">
        <f>BG162+(4*BC162)</f>
        <v>25.728341243755008</v>
      </c>
      <c r="BI162" s="41">
        <f>(BH162+(BD162*4))</f>
        <v>28.344155940240633</v>
      </c>
      <c r="BJ162" s="41">
        <f>(BD162*4)</f>
        <v>2.6158146964856233</v>
      </c>
      <c r="BK162" s="41">
        <f>(BE162*4)</f>
        <v>5.2857285329610058</v>
      </c>
      <c r="BL162" s="41">
        <f>(BF162*4)</f>
        <v>6.4259425047249579</v>
      </c>
      <c r="BM162" s="41">
        <f>SUM(BJ162:BL162)</f>
        <v>14.327485734171587</v>
      </c>
      <c r="BN162" s="41">
        <v>6.9071755118266749</v>
      </c>
      <c r="BO162" s="41">
        <v>3.1981667829032578</v>
      </c>
      <c r="BP162" s="41">
        <v>2.9300754866905048</v>
      </c>
      <c r="BQ162" s="41">
        <v>3.1092730081219795</v>
      </c>
      <c r="BR162" s="41">
        <v>1.9568690095846646</v>
      </c>
      <c r="BS162" s="41">
        <v>3.9692829360726045</v>
      </c>
      <c r="BT162" s="41">
        <v>2.5067144136078783</v>
      </c>
      <c r="BU162" s="41">
        <f>(2*BN162)+(2*BO162)+(4*BP162)</f>
        <v>31.930986536221887</v>
      </c>
      <c r="BV162" s="41">
        <f>BU162+(4*BQ162)</f>
        <v>44.368078568709805</v>
      </c>
      <c r="BW162" s="41">
        <f>(BV162+(BR162*4))</f>
        <v>52.195554607048464</v>
      </c>
      <c r="BX162" s="41">
        <f>(BR162*4)</f>
        <v>7.8274760383386583</v>
      </c>
      <c r="BY162" s="41">
        <f>(BS162*4)</f>
        <v>15.877131744290418</v>
      </c>
      <c r="BZ162" s="41">
        <f>(BT162*4)</f>
        <v>10.026857654431513</v>
      </c>
      <c r="CA162" s="4">
        <v>53.099999999999994</v>
      </c>
      <c r="CB162" s="4">
        <v>62.3</v>
      </c>
      <c r="CC162" s="4">
        <v>60.650000000000006</v>
      </c>
      <c r="CD162" s="8">
        <v>10.220000000000001</v>
      </c>
      <c r="CE162" s="25">
        <f t="shared" ref="CE162:CE180" si="186">(CD162/1000)*(10000/(0.5*2*0.15))</f>
        <v>681.33333333333337</v>
      </c>
      <c r="CF162" s="4">
        <v>3.53</v>
      </c>
      <c r="CG162" s="41">
        <f t="shared" si="184"/>
        <v>24.051066666666667</v>
      </c>
      <c r="CH162" s="37">
        <v>27.81</v>
      </c>
      <c r="CI162" s="25">
        <f>(CH162/1000)*(10000/(0.5*2*0.15))</f>
        <v>1854</v>
      </c>
      <c r="CJ162" s="43">
        <v>2.85</v>
      </c>
      <c r="CK162" s="41">
        <f>CI162*CJ162/100</f>
        <v>52.839000000000006</v>
      </c>
      <c r="CL162" s="38">
        <v>90.24</v>
      </c>
      <c r="CM162" s="25">
        <f>(CL162/1000)*(10000/(0.5*2*0.15))</f>
        <v>6016.0000000000009</v>
      </c>
      <c r="CN162" s="43">
        <v>1.1399999999999999</v>
      </c>
      <c r="CO162" s="41">
        <f>CM162*CN162/100</f>
        <v>68.582400000000007</v>
      </c>
      <c r="CP162" s="38">
        <v>97.19</v>
      </c>
      <c r="CQ162" s="25">
        <f>(CP162/1000)*(10000/(0.5*2*0.15))</f>
        <v>6479.3333333333339</v>
      </c>
      <c r="CR162" s="43">
        <v>0.83499999999999996</v>
      </c>
      <c r="CS162" s="41">
        <f>CQ162*CR162/100</f>
        <v>54.102433333333337</v>
      </c>
      <c r="CT162" s="8">
        <v>406.11</v>
      </c>
      <c r="CU162" s="8">
        <v>4.7260375129227636</v>
      </c>
      <c r="CV162" s="8">
        <v>4.0062150000000001</v>
      </c>
      <c r="CW162" s="8">
        <v>1013.6999636814299</v>
      </c>
      <c r="CX162" s="25">
        <f t="shared" si="182"/>
        <v>1013.6999636814299</v>
      </c>
      <c r="CY162" s="25">
        <f t="shared" si="138"/>
        <v>882.84782608695662</v>
      </c>
      <c r="CZ162" s="25">
        <f>CX162/(CQ162)</f>
        <v>0.15645127539069295</v>
      </c>
      <c r="DA162" s="43">
        <v>2.11</v>
      </c>
      <c r="DB162" s="41">
        <f t="shared" si="139"/>
        <v>21.389069233678168</v>
      </c>
      <c r="DC162" s="41">
        <v>67.900000000000006</v>
      </c>
      <c r="DD162" s="41">
        <v>1517</v>
      </c>
      <c r="DE162" s="41">
        <f t="shared" si="133"/>
        <v>44.759393539881344</v>
      </c>
      <c r="DF162" s="41">
        <v>17.5</v>
      </c>
      <c r="DG162" s="41">
        <v>0.81487142857142869</v>
      </c>
      <c r="DH162" s="41">
        <v>0.59227428571428575</v>
      </c>
      <c r="DI162" s="41">
        <v>0.49559714285714268</v>
      </c>
      <c r="DJ162" s="41">
        <v>0.78002285714285735</v>
      </c>
      <c r="DK162" s="41">
        <v>0.51328285714285704</v>
      </c>
      <c r="DL162" s="41">
        <v>0.32021714285714281</v>
      </c>
      <c r="DM162" s="41">
        <v>0.22721491428571428</v>
      </c>
      <c r="DN162" s="41">
        <v>0.20640145714285715</v>
      </c>
      <c r="DO162" s="41">
        <v>0.24347348571428573</v>
      </c>
      <c r="DP162" s="41">
        <v>0.2228135142857143</v>
      </c>
      <c r="DQ162" s="41">
        <v>7.1792828571428588E-2</v>
      </c>
      <c r="DR162" s="41">
        <v>8.8936142857142839E-2</v>
      </c>
      <c r="DS162" s="41">
        <v>0.1579986285714286</v>
      </c>
      <c r="DT162" s="41">
        <v>0.43572182857142855</v>
      </c>
      <c r="DU162" s="41">
        <v>0.41785719999999993</v>
      </c>
      <c r="DV162" s="41">
        <v>0.19306571428571431</v>
      </c>
      <c r="DW162" s="41">
        <v>0.58943720000000011</v>
      </c>
      <c r="DX162" s="41">
        <v>0.52119820000000017</v>
      </c>
      <c r="DY162" s="41">
        <v>0.64756285714285711</v>
      </c>
      <c r="DZ162" s="41">
        <v>0.69580814285714288</v>
      </c>
      <c r="EA162" s="41">
        <v>0.6951089142857142</v>
      </c>
      <c r="EB162" s="41">
        <v>0.73654594285714292</v>
      </c>
      <c r="EC162" s="41">
        <v>20.016285714285711</v>
      </c>
      <c r="ED162" s="41">
        <v>21.33971428571428</v>
      </c>
      <c r="EE162" s="41">
        <v>21.808285714285713</v>
      </c>
      <c r="EF162" s="41">
        <v>22.390000000000004</v>
      </c>
      <c r="EG162" s="41">
        <f t="shared" si="140"/>
        <v>1.7920000000000016</v>
      </c>
      <c r="EH162" s="41">
        <v>37.989428571428569</v>
      </c>
      <c r="EI162" s="42">
        <f t="shared" si="141"/>
        <v>96.493148571428563</v>
      </c>
      <c r="EJ162" s="4">
        <v>105</v>
      </c>
      <c r="EK162" s="40">
        <f t="shared" si="142"/>
        <v>8.5068514285714372</v>
      </c>
      <c r="EL162" s="41">
        <v>0.7500852459016395</v>
      </c>
      <c r="EM162" s="41">
        <v>0.53368852459016392</v>
      </c>
      <c r="EN162" s="41">
        <v>0.42882459016393443</v>
      </c>
      <c r="EO162" s="41">
        <v>0.71902131147540982</v>
      </c>
      <c r="EP162" s="41">
        <v>0.45775245901639339</v>
      </c>
      <c r="EQ162" s="41">
        <v>0.28163770491803286</v>
      </c>
      <c r="ER162" s="41">
        <v>0.2426410327868852</v>
      </c>
      <c r="ES162" s="41">
        <v>0.2226691147540984</v>
      </c>
      <c r="ET162" s="41">
        <v>0.2726304918032787</v>
      </c>
      <c r="EU162" s="41">
        <v>0.25297755737704919</v>
      </c>
      <c r="EV162" s="41">
        <v>7.7479540983606529E-2</v>
      </c>
      <c r="EW162" s="41">
        <v>0.10934944262295082</v>
      </c>
      <c r="EX162" s="41">
        <v>0.16852560655737706</v>
      </c>
      <c r="EY162" s="41">
        <v>0.45398098360655725</v>
      </c>
      <c r="EZ162" s="41">
        <v>0.43705732786885232</v>
      </c>
      <c r="FA162" s="41">
        <v>0.17611475409836061</v>
      </c>
      <c r="FB162" s="41">
        <v>0.64651581967213134</v>
      </c>
      <c r="FC162" s="41">
        <v>0.57829834426229509</v>
      </c>
      <c r="FD162" s="41">
        <v>0.62052439344262289</v>
      </c>
      <c r="FE162" s="41">
        <v>0.70260844262295108</v>
      </c>
      <c r="FF162" s="41">
        <v>0.67505481967213121</v>
      </c>
      <c r="FG162" s="41">
        <v>0.74526659016393448</v>
      </c>
      <c r="FH162" s="41">
        <v>20.634426229508197</v>
      </c>
      <c r="FI162" s="41">
        <v>20.70852459016394</v>
      </c>
      <c r="FJ162" s="41">
        <v>20.771967213114756</v>
      </c>
      <c r="FK162" s="41">
        <v>21.084754098360662</v>
      </c>
      <c r="FL162" s="41">
        <f t="shared" si="143"/>
        <v>0.13754098360655931</v>
      </c>
      <c r="FM162" s="41">
        <v>40.199016393442619</v>
      </c>
      <c r="FN162" s="40">
        <f t="shared" si="144"/>
        <v>102.10550163934425</v>
      </c>
      <c r="FO162" s="4">
        <v>105</v>
      </c>
      <c r="FP162" s="40">
        <f t="shared" si="145"/>
        <v>2.8944983606557457</v>
      </c>
      <c r="FQ162" s="41">
        <v>0.77206530612244884</v>
      </c>
      <c r="FR162" s="41">
        <v>0.53780816326530623</v>
      </c>
      <c r="FS162" s="41">
        <v>0.39851632653061225</v>
      </c>
      <c r="FT162" s="41">
        <v>0.73591836734693872</v>
      </c>
      <c r="FU162" s="41">
        <v>0.42932448979591842</v>
      </c>
      <c r="FV162" s="41">
        <v>0.28065102040816325</v>
      </c>
      <c r="FW162" s="41">
        <v>0.28576734693877548</v>
      </c>
      <c r="FX162" s="41">
        <v>0.26386934693877562</v>
      </c>
      <c r="FY162" s="41">
        <v>0.31912520408163275</v>
      </c>
      <c r="FZ162" s="41">
        <v>0.29770967346938776</v>
      </c>
      <c r="GA162" s="41">
        <v>0.11381357142857144</v>
      </c>
      <c r="GB162" s="41">
        <v>0.14993163265306123</v>
      </c>
      <c r="GC162" s="41">
        <v>0.1783577959183674</v>
      </c>
      <c r="GD162" s="41">
        <v>0.46627726530612229</v>
      </c>
      <c r="GE162" s="41">
        <v>0.44755348979591841</v>
      </c>
      <c r="GF162" s="41">
        <v>0.14867346938775511</v>
      </c>
      <c r="GG162" s="41">
        <v>0.81543259183673489</v>
      </c>
      <c r="GH162" s="41">
        <v>0.72998430612244913</v>
      </c>
      <c r="GI162" s="41">
        <v>0.56260728571428564</v>
      </c>
      <c r="GJ162" s="41">
        <v>0.63400018367346922</v>
      </c>
      <c r="GK162" s="41">
        <v>0.62871606122448975</v>
      </c>
      <c r="GL162" s="41">
        <v>0.68954585714285721</v>
      </c>
      <c r="GM162" s="41">
        <v>19.471836734693884</v>
      </c>
      <c r="GN162" s="41">
        <v>23.467959183673472</v>
      </c>
      <c r="GO162" s="41">
        <v>23.341428571428573</v>
      </c>
      <c r="GP162" s="41">
        <v>23.611224489795919</v>
      </c>
      <c r="GQ162" s="41">
        <f t="shared" si="146"/>
        <v>3.8695918367346884</v>
      </c>
      <c r="GR162" s="40">
        <v>39.835918367346949</v>
      </c>
      <c r="GS162" s="40">
        <f t="shared" si="147"/>
        <v>101.18323265306125</v>
      </c>
      <c r="GT162" s="4">
        <v>104</v>
      </c>
      <c r="GU162" s="41">
        <f t="shared" si="148"/>
        <v>2.8167673469387466</v>
      </c>
      <c r="GV162" s="41">
        <v>0.80485245901639357</v>
      </c>
      <c r="GW162" s="41">
        <v>0.52893278688524581</v>
      </c>
      <c r="GX162" s="41">
        <v>0.34046229508196729</v>
      </c>
      <c r="GY162" s="41">
        <v>0.77243606557377065</v>
      </c>
      <c r="GZ162" s="41">
        <v>0.38125245901639326</v>
      </c>
      <c r="HA162" s="41">
        <v>0.25720163934426221</v>
      </c>
      <c r="HB162" s="41">
        <v>0.35826760655737694</v>
      </c>
      <c r="HC162" s="41">
        <v>0.34025739344262296</v>
      </c>
      <c r="HD162" s="41">
        <v>0.40571444262295076</v>
      </c>
      <c r="HE162" s="41">
        <v>0.38846565573770503</v>
      </c>
      <c r="HF162" s="41">
        <v>0.16431237704918034</v>
      </c>
      <c r="HG162" s="41">
        <v>0.21765491803278689</v>
      </c>
      <c r="HH162" s="41">
        <v>0.20672249180327867</v>
      </c>
      <c r="HI162" s="41">
        <v>0.51552931147540981</v>
      </c>
      <c r="HJ162" s="41">
        <v>0.50030826229508185</v>
      </c>
      <c r="HK162" s="41">
        <v>0.12405081967213114</v>
      </c>
      <c r="HL162" s="41">
        <v>1.133593393442623</v>
      </c>
      <c r="HM162" s="41">
        <v>1.0482867213114757</v>
      </c>
      <c r="HN162" s="41">
        <v>0.51101149180327876</v>
      </c>
      <c r="HO162" s="41">
        <v>0.58467681967213114</v>
      </c>
      <c r="HP162" s="41">
        <v>0.59457642622950801</v>
      </c>
      <c r="HQ162" s="41">
        <v>0.65586137704918024</v>
      </c>
      <c r="HR162" s="41">
        <v>14.150983606557375</v>
      </c>
      <c r="HS162" s="41">
        <v>18.008852459016396</v>
      </c>
      <c r="HT162" s="41">
        <v>18.094098360655739</v>
      </c>
      <c r="HU162" s="41">
        <v>18.195245901639346</v>
      </c>
      <c r="HV162" s="41">
        <f t="shared" si="149"/>
        <v>3.9431147540983638</v>
      </c>
      <c r="HW162" s="41">
        <v>39.083278688524594</v>
      </c>
      <c r="HX162" s="41">
        <f t="shared" si="150"/>
        <v>99.271527868852473</v>
      </c>
      <c r="HY162" s="4">
        <v>106</v>
      </c>
      <c r="HZ162" s="40">
        <f t="shared" si="151"/>
        <v>6.7284721311475266</v>
      </c>
      <c r="IA162" s="41">
        <v>0.74922068965517252</v>
      </c>
      <c r="IB162" s="41">
        <v>0.45135517241379297</v>
      </c>
      <c r="IC162" s="41">
        <v>0.26329655172413796</v>
      </c>
      <c r="ID162" s="41">
        <v>0.69391551724137945</v>
      </c>
      <c r="IE162" s="41">
        <v>0.30594999999999989</v>
      </c>
      <c r="IF162" s="41">
        <v>0.20741724137931034</v>
      </c>
      <c r="IG162" s="41">
        <v>0.4215006206896551</v>
      </c>
      <c r="IH162" s="41">
        <v>0.38966881034482759</v>
      </c>
      <c r="II162" s="41">
        <v>0.48039677586206908</v>
      </c>
      <c r="IJ162" s="41">
        <v>0.45049631034482784</v>
      </c>
      <c r="IK162" s="41">
        <v>0.19479903448275859</v>
      </c>
      <c r="IL162" s="41">
        <v>0.26443455172413793</v>
      </c>
      <c r="IM162" s="41">
        <v>0.24805720689655181</v>
      </c>
      <c r="IN162" s="41">
        <v>0.56633398275862057</v>
      </c>
      <c r="IO162" s="41">
        <v>0.53980739655172416</v>
      </c>
      <c r="IP162" s="41">
        <v>9.8532758620689706E-2</v>
      </c>
      <c r="IQ162" s="41">
        <v>1.4889205689655165</v>
      </c>
      <c r="IR162" s="41">
        <v>1.3043576206896557</v>
      </c>
      <c r="IS162" s="41">
        <v>0.51738172413793115</v>
      </c>
      <c r="IT162" s="41">
        <v>0.5978317586206896</v>
      </c>
      <c r="IU162" s="41">
        <v>0.61306118965517253</v>
      </c>
      <c r="IV162" s="41">
        <v>0.67776944827586205</v>
      </c>
      <c r="IW162" s="41">
        <v>19.906896551724124</v>
      </c>
      <c r="IX162" s="41">
        <v>21.292758620689657</v>
      </c>
      <c r="IY162" s="41">
        <v>21.058965517241372</v>
      </c>
      <c r="IZ162" s="41">
        <v>21.359827586206897</v>
      </c>
      <c r="JA162" s="41">
        <f t="shared" si="152"/>
        <v>1.1520689655172482</v>
      </c>
      <c r="JB162" s="41">
        <v>41.5801724137931</v>
      </c>
      <c r="JC162" s="41">
        <f t="shared" si="153"/>
        <v>105.61363793103448</v>
      </c>
      <c r="JD162" s="41">
        <v>112</v>
      </c>
      <c r="JE162" s="41">
        <f t="shared" si="154"/>
        <v>6.3863620689655249</v>
      </c>
      <c r="JF162" s="41">
        <v>0.67020312500000012</v>
      </c>
      <c r="JG162" s="41">
        <v>0.41397343749999993</v>
      </c>
      <c r="JH162" s="41">
        <v>0.24616875000000005</v>
      </c>
      <c r="JI162" s="41">
        <v>0.62039218750000014</v>
      </c>
      <c r="JJ162" s="41">
        <v>0.29523281249999994</v>
      </c>
      <c r="JK162" s="41">
        <v>0.19315312499999998</v>
      </c>
      <c r="JL162" s="41">
        <v>0.39005046874999999</v>
      </c>
      <c r="JM162" s="41">
        <v>0.35753495312499989</v>
      </c>
      <c r="JN162" s="41">
        <v>0.464588265625</v>
      </c>
      <c r="JO162" s="41">
        <v>0.43454075000000003</v>
      </c>
      <c r="JP162" s="41">
        <v>0.17219856249999999</v>
      </c>
      <c r="JQ162" s="41">
        <v>0.26030700000000001</v>
      </c>
      <c r="JR162" s="41">
        <v>0.23590878125</v>
      </c>
      <c r="JS162" s="41">
        <v>0.55208937500000022</v>
      </c>
      <c r="JT162" s="41">
        <v>0.5251179843749999</v>
      </c>
      <c r="JU162" s="41">
        <v>0.10207968749999999</v>
      </c>
      <c r="JV162" s="41">
        <v>1.3394685468750001</v>
      </c>
      <c r="JW162" s="41">
        <v>1.1624827343750002</v>
      </c>
      <c r="JX162" s="41">
        <v>0.51301264062499996</v>
      </c>
      <c r="JY162" s="41">
        <v>0.61944132812500008</v>
      </c>
      <c r="JZ162" s="41">
        <v>0.60588757812499994</v>
      </c>
      <c r="KA162" s="41">
        <v>0.69246214062499989</v>
      </c>
      <c r="KB162" s="41">
        <v>23.79421875000001</v>
      </c>
      <c r="KC162" s="41">
        <v>26.1565625</v>
      </c>
      <c r="KD162" s="41">
        <v>25.296249999999997</v>
      </c>
      <c r="KE162" s="41">
        <v>25.194687500000004</v>
      </c>
      <c r="KF162" s="41">
        <f t="shared" si="155"/>
        <v>1.5020312499999875</v>
      </c>
      <c r="KG162" s="41">
        <v>43.312187500000007</v>
      </c>
      <c r="KH162" s="41">
        <f t="shared" si="156"/>
        <v>110.01295625000002</v>
      </c>
      <c r="KI162" s="41">
        <v>120</v>
      </c>
      <c r="KJ162" s="41">
        <f t="shared" si="157"/>
        <v>9.9870437499999838</v>
      </c>
      <c r="KK162" s="41">
        <v>0.41952499999999993</v>
      </c>
      <c r="KL162" s="41">
        <v>0.25123888888888879</v>
      </c>
      <c r="KM162" s="41">
        <v>0.14143333333333333</v>
      </c>
      <c r="KN162" s="41">
        <v>0.38922499999999999</v>
      </c>
      <c r="KO162" s="41">
        <v>0.17051944444444447</v>
      </c>
      <c r="KP162" s="41">
        <v>0.11647500000000004</v>
      </c>
      <c r="KQ162" s="41">
        <v>0.42269808333333325</v>
      </c>
      <c r="KR162" s="41">
        <v>0.39182522222222221</v>
      </c>
      <c r="KS162" s="41">
        <v>0.49659858333333329</v>
      </c>
      <c r="KT162" s="41">
        <v>0.46813611111111114</v>
      </c>
      <c r="KU162" s="41">
        <v>0.19330183333333328</v>
      </c>
      <c r="KV162" s="41">
        <v>0.2817823888888889</v>
      </c>
      <c r="KW162" s="41">
        <v>0.25075416666666661</v>
      </c>
      <c r="KX162" s="41">
        <v>0.56541444444444433</v>
      </c>
      <c r="KY162" s="41">
        <v>0.5395456666666667</v>
      </c>
      <c r="KZ162" s="41">
        <v>5.4044444444444437E-2</v>
      </c>
      <c r="LA162" s="41">
        <v>1.4902861944444445</v>
      </c>
      <c r="LB162" s="41">
        <v>1.3096678055555557</v>
      </c>
      <c r="LC162" s="41">
        <v>0.50746536111111107</v>
      </c>
      <c r="LD162" s="41">
        <v>0.59773772222222221</v>
      </c>
      <c r="LE162" s="41">
        <v>0.60595952777777795</v>
      </c>
      <c r="LF162" s="41">
        <v>0.67830249999999992</v>
      </c>
      <c r="LG162" s="41">
        <v>19.499722222222236</v>
      </c>
      <c r="LH162" s="41">
        <v>19.264444444444447</v>
      </c>
      <c r="LI162" s="41">
        <v>18.751666666666669</v>
      </c>
      <c r="LJ162" s="41">
        <v>17.989999999999995</v>
      </c>
      <c r="LK162" s="41">
        <f t="shared" si="158"/>
        <v>-0.7480555555555668</v>
      </c>
      <c r="LL162" s="41">
        <v>56.821111111111108</v>
      </c>
      <c r="LM162" s="41">
        <f t="shared" si="159"/>
        <v>144.32562222222222</v>
      </c>
      <c r="LN162" s="41">
        <v>150</v>
      </c>
      <c r="LO162" s="41">
        <f t="shared" si="160"/>
        <v>5.674377777777778</v>
      </c>
      <c r="LP162" s="41">
        <v>0.36476122448979592</v>
      </c>
      <c r="LQ162" s="41">
        <v>0.20873265306122449</v>
      </c>
      <c r="LR162" s="41">
        <v>0.11933673469387754</v>
      </c>
      <c r="LS162" s="41">
        <v>0.33713061224489793</v>
      </c>
      <c r="LT162" s="41">
        <v>0.1444734693877551</v>
      </c>
      <c r="LU162" s="41">
        <v>9.683469387755099E-2</v>
      </c>
      <c r="LV162" s="41">
        <v>0.43433214285714283</v>
      </c>
      <c r="LW162" s="41">
        <v>0.40222906122448987</v>
      </c>
      <c r="LX162" s="41">
        <v>0.50839148979591842</v>
      </c>
      <c r="LY162" s="41">
        <v>0.47866806122448974</v>
      </c>
      <c r="LZ162" s="41">
        <v>0.18471463265306123</v>
      </c>
      <c r="MA162" s="41">
        <v>0.27554985714285718</v>
      </c>
      <c r="MB162" s="41">
        <v>0.27208187755102031</v>
      </c>
      <c r="MC162" s="41">
        <v>0.58075895918367348</v>
      </c>
      <c r="MD162" s="41">
        <v>0.55398240816326538</v>
      </c>
      <c r="ME162" s="41">
        <v>4.7638775510204068E-2</v>
      </c>
      <c r="MF162" s="41">
        <v>1.5647629999999999</v>
      </c>
      <c r="MG162" s="41">
        <v>1.367674163265306</v>
      </c>
      <c r="MH162" s="41">
        <v>0.53709922448979597</v>
      </c>
      <c r="MI162" s="41">
        <v>0.63561616326530612</v>
      </c>
      <c r="MJ162" s="41">
        <v>0.63575524489795909</v>
      </c>
      <c r="MK162" s="41">
        <v>0.71260783673469363</v>
      </c>
      <c r="ML162" s="41">
        <v>21.845918367346943</v>
      </c>
      <c r="MM162" s="41">
        <v>22.433061224489798</v>
      </c>
      <c r="MN162" s="41">
        <v>22.162040816326531</v>
      </c>
      <c r="MO162" s="41">
        <v>21.703877551020408</v>
      </c>
      <c r="MP162" s="41">
        <f t="shared" si="161"/>
        <v>0.31612244897958774</v>
      </c>
      <c r="MQ162" s="41">
        <v>59.310816326530613</v>
      </c>
      <c r="MR162" s="41">
        <f t="shared" si="162"/>
        <v>150.64947346938777</v>
      </c>
      <c r="MS162" s="41">
        <v>150</v>
      </c>
      <c r="MT162" s="41">
        <f t="shared" si="163"/>
        <v>-0.64947346938777173</v>
      </c>
      <c r="MU162" s="41">
        <v>0.30628250000000001</v>
      </c>
      <c r="MV162" s="41">
        <v>0.18185249999999997</v>
      </c>
      <c r="MW162" s="41">
        <v>0.10443500000000001</v>
      </c>
      <c r="MX162" s="41">
        <v>0.2792</v>
      </c>
      <c r="MY162" s="41">
        <v>0.12053000000000003</v>
      </c>
      <c r="MZ162" s="41">
        <v>8.2494999999999957E-2</v>
      </c>
      <c r="NA162" s="41">
        <v>0.43534982499999997</v>
      </c>
      <c r="NB162" s="41">
        <v>0.39752615000000002</v>
      </c>
      <c r="NC162" s="41">
        <v>0.49211422499999991</v>
      </c>
      <c r="ND162" s="41">
        <v>0.45625550000000015</v>
      </c>
      <c r="NE162" s="41">
        <v>0.20359437500000005</v>
      </c>
      <c r="NF162" s="41">
        <v>0.27179847499999993</v>
      </c>
      <c r="NG162" s="41">
        <v>0.25472455000000005</v>
      </c>
      <c r="NH162" s="41">
        <v>0.57563529999999985</v>
      </c>
      <c r="NI162" s="41">
        <v>0.54397080000000009</v>
      </c>
      <c r="NJ162" s="41">
        <v>3.8034999999999999E-2</v>
      </c>
      <c r="NK162" s="41">
        <v>1.5599236250000001</v>
      </c>
      <c r="NL162" s="41">
        <v>1.3293224750000001</v>
      </c>
      <c r="NM162" s="41">
        <v>0.5183527</v>
      </c>
      <c r="NN162" s="41">
        <v>0.58771890000000004</v>
      </c>
      <c r="NO162" s="41">
        <v>0.61540764999999997</v>
      </c>
      <c r="NP162" s="41">
        <v>0.67071340000000013</v>
      </c>
      <c r="NQ162" s="41">
        <v>23.369250000000015</v>
      </c>
      <c r="NR162" s="41">
        <v>24.532250000000001</v>
      </c>
      <c r="NS162" s="41">
        <v>24.446750000000002</v>
      </c>
      <c r="NT162" s="41">
        <v>24.125250000000008</v>
      </c>
      <c r="NU162" s="41">
        <f t="shared" si="164"/>
        <v>1.0774999999999864</v>
      </c>
      <c r="NV162" s="41">
        <v>67.590249999999997</v>
      </c>
      <c r="NW162" s="41">
        <f t="shared" si="165"/>
        <v>171.67923500000001</v>
      </c>
      <c r="NX162" s="41">
        <v>174</v>
      </c>
      <c r="NY162" s="41">
        <f t="shared" si="166"/>
        <v>2.3207649999999944</v>
      </c>
      <c r="NZ162" s="41">
        <v>0.25388076923076919</v>
      </c>
      <c r="OA162" s="41">
        <v>0.16424999999999998</v>
      </c>
      <c r="OB162" s="41">
        <v>0.10240384615384615</v>
      </c>
      <c r="OC162" s="41">
        <v>0.23809999999999995</v>
      </c>
      <c r="OD162" s="41">
        <v>0.11214230769230769</v>
      </c>
      <c r="OE162" s="41">
        <v>7.4284615384615379E-2</v>
      </c>
      <c r="OF162" s="41">
        <v>0.38711046153846157</v>
      </c>
      <c r="OG162" s="41">
        <v>0.35988588461538451</v>
      </c>
      <c r="OH162" s="41">
        <v>0.42536792307692295</v>
      </c>
      <c r="OI162" s="41">
        <v>0.39896446153846149</v>
      </c>
      <c r="OJ162" s="41">
        <v>0.18927126923076923</v>
      </c>
      <c r="OK162" s="41">
        <v>0.23285876923076923</v>
      </c>
      <c r="OL162" s="41">
        <v>0.21373457692307693</v>
      </c>
      <c r="OM162" s="41">
        <v>0.54693338461538465</v>
      </c>
      <c r="ON162" s="41">
        <v>0.5242453461538461</v>
      </c>
      <c r="OO162" s="41">
        <v>3.7857692307692307E-2</v>
      </c>
      <c r="OP162" s="41">
        <v>1.2778961923076921</v>
      </c>
      <c r="OQ162" s="41">
        <v>1.1360941153846154</v>
      </c>
      <c r="OR162" s="41">
        <v>0.50306488461538457</v>
      </c>
      <c r="OS162" s="41">
        <v>0.55489173076923082</v>
      </c>
      <c r="OT162" s="41">
        <v>0.58910384615384626</v>
      </c>
      <c r="OU162" s="41">
        <v>0.63179365384615394</v>
      </c>
      <c r="OV162" s="41">
        <v>14.902692307692309</v>
      </c>
      <c r="OW162" s="41">
        <v>17.112307692307692</v>
      </c>
      <c r="OX162" s="41">
        <v>16.925769230769227</v>
      </c>
      <c r="OY162" s="41">
        <v>16.563076923076924</v>
      </c>
      <c r="OZ162" s="41">
        <f t="shared" si="167"/>
        <v>2.0230769230769177</v>
      </c>
      <c r="PA162" s="41">
        <v>42.182307692307695</v>
      </c>
      <c r="PB162" s="41">
        <f t="shared" si="168"/>
        <v>107.14306153846155</v>
      </c>
      <c r="PC162" s="41">
        <v>184</v>
      </c>
      <c r="PD162" s="41">
        <f t="shared" si="169"/>
        <v>76.856938461538448</v>
      </c>
      <c r="PE162" s="41">
        <v>0.24732567567567568</v>
      </c>
      <c r="PF162" s="41">
        <v>0.13191486486486487</v>
      </c>
      <c r="PG162" s="41">
        <v>0.14265945945945946</v>
      </c>
      <c r="PH162" s="41">
        <v>0.22036621621621619</v>
      </c>
      <c r="PI162" s="41">
        <v>0.1205283783783784</v>
      </c>
      <c r="PJ162" s="41">
        <v>8.3009459459459436E-2</v>
      </c>
      <c r="PK162" s="41">
        <v>0.34376141891891893</v>
      </c>
      <c r="PL162" s="41">
        <v>0.29262052702702707</v>
      </c>
      <c r="PM162" s="41">
        <v>0.2708032972972973</v>
      </c>
      <c r="PN162" s="41">
        <v>0.21705129729729716</v>
      </c>
      <c r="PO162" s="41">
        <v>4.5648513513513504E-2</v>
      </c>
      <c r="PP162" s="41">
        <v>-3.4514689189189186E-2</v>
      </c>
      <c r="PQ162" s="41">
        <v>0.30346204054054049</v>
      </c>
      <c r="PR162" s="41">
        <v>0.49748304054054071</v>
      </c>
      <c r="PS162" s="41">
        <v>0.45321432432432446</v>
      </c>
      <c r="PT162" s="41">
        <v>3.7518918918918925E-2</v>
      </c>
      <c r="PU162" s="41">
        <v>1.067677</v>
      </c>
      <c r="PV162" s="41">
        <v>0.84066577027027045</v>
      </c>
      <c r="PW162" s="41">
        <v>1.1684920945945945</v>
      </c>
      <c r="PX162" s="41">
        <v>0.89104641891891923</v>
      </c>
      <c r="PY162" s="41">
        <v>1.1298317837837837</v>
      </c>
      <c r="PZ162" s="41">
        <v>0.9157852972972973</v>
      </c>
      <c r="QA162" s="41">
        <v>25.834054054054043</v>
      </c>
      <c r="QB162" s="41">
        <v>32.227162162162152</v>
      </c>
      <c r="QC162" s="41">
        <v>32.345135135135131</v>
      </c>
      <c r="QD162" s="41">
        <v>30.935270270270276</v>
      </c>
      <c r="QE162" s="41">
        <f t="shared" si="170"/>
        <v>6.5110810810810875</v>
      </c>
      <c r="QF162" s="41">
        <v>71.164594594594604</v>
      </c>
      <c r="QG162" s="41">
        <f t="shared" si="171"/>
        <v>180.75807027027031</v>
      </c>
      <c r="QH162" s="41">
        <v>185</v>
      </c>
      <c r="QI162" s="41">
        <f t="shared" si="172"/>
        <v>4.2419297297296907</v>
      </c>
      <c r="QJ162" s="41">
        <v>0.21984400000000001</v>
      </c>
      <c r="QK162" s="41">
        <v>0.16815599999999997</v>
      </c>
      <c r="QL162" s="41">
        <v>0.15701599999999996</v>
      </c>
      <c r="QM162" s="41">
        <v>0.15529999999999999</v>
      </c>
      <c r="QN162" s="41">
        <v>0.11706</v>
      </c>
      <c r="QO162" s="41">
        <v>8.6480000000000015E-2</v>
      </c>
      <c r="QP162" s="41">
        <v>0.30386835999999989</v>
      </c>
      <c r="QQ162" s="41">
        <v>0.14080344</v>
      </c>
      <c r="QR162" s="41">
        <v>0.16563247999999997</v>
      </c>
      <c r="QS162" s="41">
        <v>-5.4134399999999994E-3</v>
      </c>
      <c r="QT162" s="41">
        <v>0.17935519999999999</v>
      </c>
      <c r="QU162" s="41">
        <v>3.4099679999999993E-2</v>
      </c>
      <c r="QV162" s="41">
        <v>0.13224264000000002</v>
      </c>
      <c r="QW162" s="41">
        <v>0.43450048000000019</v>
      </c>
      <c r="QX162" s="41">
        <v>0.28511931999999995</v>
      </c>
      <c r="QY162" s="41">
        <v>3.058E-2</v>
      </c>
      <c r="QZ162" s="41">
        <v>0.88812052000000019</v>
      </c>
      <c r="RA162" s="41">
        <v>0.33109327999999999</v>
      </c>
      <c r="RB162" s="41">
        <v>0.80144712000000018</v>
      </c>
      <c r="RC162" s="41">
        <v>0.4292068</v>
      </c>
      <c r="RD162" s="41">
        <v>0.82071391999999999</v>
      </c>
      <c r="RE162" s="41">
        <v>0.49314003999999995</v>
      </c>
      <c r="RF162" s="41">
        <v>24.645600000000009</v>
      </c>
      <c r="RG162" s="41">
        <v>34.7104</v>
      </c>
      <c r="RH162" s="41">
        <v>36.312799999999996</v>
      </c>
      <c r="RI162" s="41">
        <v>33.951999999999998</v>
      </c>
      <c r="RJ162" s="41">
        <f t="shared" si="173"/>
        <v>11.667199999999987</v>
      </c>
      <c r="RK162" s="41">
        <v>74.502400000000037</v>
      </c>
      <c r="RL162" s="41">
        <f t="shared" si="174"/>
        <v>189.23609600000009</v>
      </c>
      <c r="RM162" s="41">
        <v>197</v>
      </c>
      <c r="RN162" s="41">
        <f t="shared" si="175"/>
        <v>7.7639039999999113</v>
      </c>
      <c r="RO162" s="41">
        <v>0.21446285714285715</v>
      </c>
      <c r="RP162" s="41">
        <v>0.1288</v>
      </c>
      <c r="RQ162" s="41">
        <v>0.14672571428571429</v>
      </c>
      <c r="RR162" s="41">
        <v>0.14919142857142859</v>
      </c>
      <c r="RS162" s="41">
        <v>0.11637428571428572</v>
      </c>
      <c r="RT162" s="41">
        <v>8.1454285714285701E-2</v>
      </c>
      <c r="RU162" s="41">
        <v>0.29574205714285712</v>
      </c>
      <c r="RV162" s="41">
        <v>0.12362039999999998</v>
      </c>
      <c r="RW162" s="41">
        <v>0.18674425714285717</v>
      </c>
      <c r="RX162" s="41">
        <v>8.1671428571428589E-3</v>
      </c>
      <c r="RY162" s="41">
        <v>5.0592742857142874E-2</v>
      </c>
      <c r="RZ162" s="41">
        <v>-6.5405199999999997E-2</v>
      </c>
      <c r="SA162" s="41">
        <v>0.24910485714285718</v>
      </c>
      <c r="SB162" s="41">
        <v>0.44857794285714281</v>
      </c>
      <c r="SC162" s="41">
        <v>0.29347405714285707</v>
      </c>
      <c r="SD162" s="41">
        <v>3.492E-2</v>
      </c>
      <c r="SE162" s="41">
        <v>0.8486443714285713</v>
      </c>
      <c r="SF162" s="41">
        <v>0.28578520000000002</v>
      </c>
      <c r="SG162" s="41">
        <v>1.3587679142857145</v>
      </c>
      <c r="SH162" s="41">
        <v>0.84592877142857126</v>
      </c>
      <c r="SI162" s="41">
        <v>1.2864450571428572</v>
      </c>
      <c r="SJ162" s="41">
        <v>0.87620982857142837</v>
      </c>
      <c r="SK162" s="41">
        <v>29.124857142857142</v>
      </c>
      <c r="SL162" s="41">
        <v>36.452857142857127</v>
      </c>
      <c r="SM162" s="41">
        <v>35.799999999999997</v>
      </c>
      <c r="SN162" s="41">
        <v>34.809428571428569</v>
      </c>
      <c r="SO162" s="41">
        <f t="shared" si="176"/>
        <v>6.6751428571428555</v>
      </c>
      <c r="SP162" s="42">
        <v>75.057999999999993</v>
      </c>
      <c r="SQ162" s="42">
        <f t="shared" si="177"/>
        <v>190.64731999999998</v>
      </c>
      <c r="SR162" s="42">
        <v>202.5</v>
      </c>
      <c r="SS162" s="42">
        <f t="shared" si="178"/>
        <v>11.852680000000021</v>
      </c>
      <c r="ST162" s="41">
        <v>0.20151093749999999</v>
      </c>
      <c r="SU162" s="41">
        <v>0.12996874999999999</v>
      </c>
      <c r="SV162" s="41">
        <v>0.15306562499999996</v>
      </c>
      <c r="SW162" s="41">
        <v>0.14924687499999995</v>
      </c>
      <c r="SX162" s="41">
        <v>0.11876718749999994</v>
      </c>
      <c r="SY162" s="41">
        <v>8.0528125000000006E-2</v>
      </c>
      <c r="SZ162" s="41">
        <v>0.25681051562499996</v>
      </c>
      <c r="TA162" s="41">
        <v>0.11353270312499998</v>
      </c>
      <c r="TB162" s="41">
        <v>0.13501617187500001</v>
      </c>
      <c r="TC162" s="41">
        <v>-1.2871171874999997E-2</v>
      </c>
      <c r="TD162" s="41">
        <v>4.4231968749999975E-2</v>
      </c>
      <c r="TE162" s="41">
        <v>-8.2412781249999983E-2</v>
      </c>
      <c r="TF162" s="41">
        <v>0.21499824999999997</v>
      </c>
      <c r="TG162" s="41">
        <v>0.4274992656249999</v>
      </c>
      <c r="TH162" s="41">
        <v>0.29923323437499993</v>
      </c>
      <c r="TI162" s="41">
        <v>3.8239062499999983E-2</v>
      </c>
      <c r="TJ162" s="41">
        <v>0.69768773437500009</v>
      </c>
      <c r="TK162" s="41">
        <v>0.25934209375000011</v>
      </c>
      <c r="TL162" s="41">
        <v>1.7494217656250002</v>
      </c>
      <c r="TM162" s="41">
        <v>0.83987421875000001</v>
      </c>
      <c r="TN162" s="41">
        <v>1.6195068593749997</v>
      </c>
      <c r="TO162" s="41">
        <v>0.86634756249999989</v>
      </c>
      <c r="TP162" s="41">
        <v>31.487031250000019</v>
      </c>
      <c r="TQ162" s="41">
        <v>42.065624999999997</v>
      </c>
      <c r="TR162" s="41">
        <v>41.799843749999987</v>
      </c>
      <c r="TS162" s="41">
        <v>39.494687500000005</v>
      </c>
      <c r="TT162" s="41">
        <f t="shared" si="127"/>
        <v>10.312812499999968</v>
      </c>
      <c r="TU162" s="41">
        <v>75.97343749999996</v>
      </c>
      <c r="TV162" s="41">
        <f t="shared" si="128"/>
        <v>192.97253124999989</v>
      </c>
      <c r="TW162" s="41">
        <v>207</v>
      </c>
      <c r="TX162" s="41">
        <f t="shared" si="129"/>
        <v>14.027468750000111</v>
      </c>
      <c r="TY162" s="41">
        <v>0.20156999999999997</v>
      </c>
      <c r="TZ162" s="41">
        <v>0.13208</v>
      </c>
      <c r="UA162" s="41">
        <v>0.15385499999999996</v>
      </c>
      <c r="UB162" s="41">
        <v>0.14498499999999998</v>
      </c>
      <c r="UC162" s="41">
        <v>0.12410000000000002</v>
      </c>
      <c r="UD162" s="41">
        <v>8.2240000000000008E-2</v>
      </c>
      <c r="UE162" s="41">
        <v>0.23694099999999998</v>
      </c>
      <c r="UF162" s="41">
        <v>7.7719700000000003E-2</v>
      </c>
      <c r="UG162" s="41">
        <v>0.13324094999999997</v>
      </c>
      <c r="UH162" s="41">
        <v>-2.9674850000000003E-2</v>
      </c>
      <c r="UI162" s="41">
        <v>3.0248150000000001E-2</v>
      </c>
      <c r="UJ162" s="41">
        <v>-7.7100999999999975E-2</v>
      </c>
      <c r="UK162" s="41">
        <v>0.20811220000000005</v>
      </c>
      <c r="UL162" s="41">
        <v>0.41935020000000006</v>
      </c>
      <c r="UM162" s="41">
        <v>0.27615144999999997</v>
      </c>
      <c r="UN162" s="41">
        <v>4.1860000000000001E-2</v>
      </c>
      <c r="UO162" s="41">
        <v>0.62618050000000003</v>
      </c>
      <c r="UP162" s="41">
        <v>0.17004399999999997</v>
      </c>
      <c r="UQ162" s="41">
        <v>1.6882343500000001</v>
      </c>
      <c r="UR162" s="41">
        <v>0.87673994999999993</v>
      </c>
      <c r="US162" s="41">
        <v>1.5753699500000002</v>
      </c>
      <c r="UT162" s="41">
        <v>0.89576935000000013</v>
      </c>
      <c r="UU162" s="41">
        <v>31.747499999999995</v>
      </c>
      <c r="UV162" s="41">
        <v>40.657499999999992</v>
      </c>
      <c r="UW162" s="41">
        <v>39.668500000000009</v>
      </c>
      <c r="UX162" s="41">
        <v>38.251999999999995</v>
      </c>
      <c r="UY162" s="41">
        <f t="shared" si="179"/>
        <v>7.9210000000000136</v>
      </c>
      <c r="UZ162" s="42">
        <v>75.979500000000002</v>
      </c>
      <c r="VA162" s="42">
        <f t="shared" si="180"/>
        <v>192.98793000000001</v>
      </c>
      <c r="VB162" s="42">
        <v>206</v>
      </c>
      <c r="VC162" s="42">
        <f t="shared" si="181"/>
        <v>13.012069999999994</v>
      </c>
      <c r="VD162" s="41">
        <f t="shared" ref="VD162:VD170" si="187">AVERAGE(ED162,FI162,GN162,IX162,KC162,LH162,MM162,NR162,OW162,QB162,RG162,SL162,TQ162,UV162)</f>
        <v>27.315794774750181</v>
      </c>
      <c r="VE162" s="41">
        <f t="shared" ref="VE162:VE170" si="188">AVERAGE(EE162,FJ162,GO162,IY162,KD162,LI162,MN162,NS162,OX162,QC162,RH162,SM162,TR162,UW162)</f>
        <v>27.177814472497712</v>
      </c>
      <c r="VF162" s="41">
        <f t="shared" si="183"/>
        <v>8.5621241636130936</v>
      </c>
    </row>
    <row r="163" spans="1:578" x14ac:dyDescent="0.25">
      <c r="A163" s="4">
        <v>3</v>
      </c>
      <c r="B163" s="4">
        <v>17</v>
      </c>
      <c r="C163" s="28">
        <v>1702</v>
      </c>
      <c r="D163" s="42">
        <v>-9999</v>
      </c>
      <c r="E163" s="42">
        <v>-9999</v>
      </c>
      <c r="F163" s="4">
        <v>2</v>
      </c>
      <c r="G163" s="4">
        <v>48.8</v>
      </c>
      <c r="H163" s="40">
        <v>171.29873417721518</v>
      </c>
      <c r="I163" s="40">
        <f t="shared" si="136"/>
        <v>220.09873417721519</v>
      </c>
      <c r="J163" s="41">
        <f t="shared" si="137"/>
        <v>0.45521971908420927</v>
      </c>
      <c r="K163" s="4" t="s">
        <v>8</v>
      </c>
      <c r="L163" s="42">
        <v>0</v>
      </c>
      <c r="M163" s="42">
        <f t="shared" si="185"/>
        <v>0</v>
      </c>
      <c r="N163" s="42">
        <v>-9999</v>
      </c>
      <c r="O163" s="42">
        <v>-9999</v>
      </c>
      <c r="P163" s="42">
        <v>-9999</v>
      </c>
      <c r="Q163" s="42">
        <v>-9999</v>
      </c>
      <c r="R163" s="42">
        <v>-9999</v>
      </c>
      <c r="S163" s="42">
        <v>-9999</v>
      </c>
      <c r="T163" s="42">
        <v>-9999</v>
      </c>
      <c r="U163" s="42">
        <v>-9999</v>
      </c>
      <c r="V163" s="42">
        <v>-9999</v>
      </c>
      <c r="W163" s="42">
        <v>-9999</v>
      </c>
      <c r="X163" s="42">
        <v>-9999</v>
      </c>
      <c r="Y163" s="42">
        <v>-9999</v>
      </c>
      <c r="Z163" s="42">
        <v>-9999</v>
      </c>
      <c r="AA163" s="42">
        <v>-9999</v>
      </c>
      <c r="AB163" s="42">
        <v>-9999</v>
      </c>
      <c r="AC163" s="42">
        <v>-9999</v>
      </c>
      <c r="AD163" s="42">
        <v>-9999</v>
      </c>
      <c r="AE163" s="42">
        <v>-9999</v>
      </c>
      <c r="AF163" s="42">
        <v>-9999</v>
      </c>
      <c r="AG163" s="42">
        <v>-9999</v>
      </c>
      <c r="AH163" s="42">
        <v>-9999</v>
      </c>
      <c r="AI163" s="42">
        <v>-9999</v>
      </c>
      <c r="AJ163" s="42">
        <v>-9999</v>
      </c>
      <c r="AK163" s="42">
        <v>-9999</v>
      </c>
      <c r="AL163" s="42">
        <v>-9999</v>
      </c>
      <c r="AM163" s="42">
        <v>-9999</v>
      </c>
      <c r="AN163" s="42">
        <v>-9999</v>
      </c>
      <c r="AO163" s="42">
        <v>-9999</v>
      </c>
      <c r="AP163" s="42">
        <v>-9999</v>
      </c>
      <c r="AQ163" s="42">
        <v>-9999</v>
      </c>
      <c r="AR163" s="42">
        <v>-9999</v>
      </c>
      <c r="AS163" s="42">
        <v>-9999</v>
      </c>
      <c r="AT163" s="42">
        <v>-9999</v>
      </c>
      <c r="AU163" s="42">
        <v>-9999</v>
      </c>
      <c r="AV163" s="42">
        <v>-9999</v>
      </c>
      <c r="AW163" s="42">
        <v>-9999</v>
      </c>
      <c r="AX163" s="42">
        <v>-9999</v>
      </c>
      <c r="AY163" s="42">
        <v>-9999</v>
      </c>
      <c r="AZ163" s="42">
        <v>-9999</v>
      </c>
      <c r="BA163" s="42">
        <v>-9999</v>
      </c>
      <c r="BB163" s="42">
        <v>-9999</v>
      </c>
      <c r="BC163" s="42">
        <v>-9999</v>
      </c>
      <c r="BD163" s="42">
        <v>-9999</v>
      </c>
      <c r="BE163" s="42">
        <v>-9999</v>
      </c>
      <c r="BF163" s="42">
        <v>-9999</v>
      </c>
      <c r="BG163" s="42">
        <v>-9999</v>
      </c>
      <c r="BH163" s="42">
        <v>-9999</v>
      </c>
      <c r="BI163" s="42">
        <v>-9999</v>
      </c>
      <c r="BJ163" s="42">
        <v>-9999</v>
      </c>
      <c r="BK163" s="42">
        <v>-9999</v>
      </c>
      <c r="BL163" s="42">
        <v>-9999</v>
      </c>
      <c r="BM163" s="42">
        <v>-9999</v>
      </c>
      <c r="BN163" s="42">
        <v>-9999</v>
      </c>
      <c r="BO163" s="42">
        <v>-9999</v>
      </c>
      <c r="BP163" s="42">
        <v>-9999</v>
      </c>
      <c r="BQ163" s="42">
        <v>-9999</v>
      </c>
      <c r="BR163" s="42">
        <v>-9999</v>
      </c>
      <c r="BS163" s="42">
        <v>-9999</v>
      </c>
      <c r="BT163" s="42">
        <v>-9999</v>
      </c>
      <c r="BU163" s="42">
        <v>-9999</v>
      </c>
      <c r="BV163" s="42">
        <v>-9999</v>
      </c>
      <c r="BW163" s="42">
        <v>-9999</v>
      </c>
      <c r="BX163" s="42">
        <v>-9999</v>
      </c>
      <c r="BY163" s="42">
        <v>-9999</v>
      </c>
      <c r="BZ163" s="42">
        <v>-9999</v>
      </c>
      <c r="CA163" s="42">
        <v>-9999</v>
      </c>
      <c r="CB163" s="42">
        <v>-9999</v>
      </c>
      <c r="CC163" s="42">
        <v>-9999</v>
      </c>
      <c r="CD163" s="63">
        <v>-9999</v>
      </c>
      <c r="CE163" s="60">
        <v>-9999</v>
      </c>
      <c r="CF163" s="42">
        <v>-9999</v>
      </c>
      <c r="CG163" s="42">
        <v>-9999</v>
      </c>
      <c r="CH163" s="61">
        <v>-9999</v>
      </c>
      <c r="CI163" s="60">
        <v>-9999</v>
      </c>
      <c r="CJ163" s="42">
        <v>-9999</v>
      </c>
      <c r="CK163" s="42">
        <v>-9999</v>
      </c>
      <c r="CL163" s="62">
        <v>-9999</v>
      </c>
      <c r="CM163" s="60">
        <v>-9999</v>
      </c>
      <c r="CN163" s="42">
        <v>-9999</v>
      </c>
      <c r="CO163" s="42">
        <v>-9999</v>
      </c>
      <c r="CP163" s="62">
        <v>-9999</v>
      </c>
      <c r="CQ163" s="60">
        <v>-9999</v>
      </c>
      <c r="CR163" s="42">
        <v>-9999</v>
      </c>
      <c r="CS163" s="42">
        <v>-9999</v>
      </c>
      <c r="CT163" s="44">
        <v>472.84</v>
      </c>
      <c r="CU163" s="44">
        <v>4.112997658079629</v>
      </c>
      <c r="CV163" s="44">
        <v>2.760345</v>
      </c>
      <c r="CW163" s="44">
        <v>1712.9742840116</v>
      </c>
      <c r="CX163" s="25">
        <f t="shared" si="182"/>
        <v>1712.9742840116</v>
      </c>
      <c r="CY163" s="25">
        <f t="shared" si="138"/>
        <v>1027.913043478261</v>
      </c>
      <c r="CZ163" s="60">
        <v>-9999</v>
      </c>
      <c r="DA163" s="43">
        <v>1.54</v>
      </c>
      <c r="DB163" s="41">
        <f t="shared" si="139"/>
        <v>26.379803973778643</v>
      </c>
      <c r="DC163" s="41">
        <v>66.400000000000006</v>
      </c>
      <c r="DD163" s="41">
        <v>1424</v>
      </c>
      <c r="DE163" s="41">
        <f t="shared" si="133"/>
        <v>46.629213483146067</v>
      </c>
      <c r="DF163" s="41">
        <v>45</v>
      </c>
      <c r="DG163" s="41">
        <v>0.81637435897435873</v>
      </c>
      <c r="DH163" s="41">
        <v>0.59766153846153847</v>
      </c>
      <c r="DI163" s="41">
        <v>0.50325897435897438</v>
      </c>
      <c r="DJ163" s="41">
        <v>0.77709743589743607</v>
      </c>
      <c r="DK163" s="41">
        <v>0.51092307692307692</v>
      </c>
      <c r="DL163" s="41">
        <v>0.32284615384615378</v>
      </c>
      <c r="DM163" s="41">
        <v>0.23035951282051284</v>
      </c>
      <c r="DN163" s="41">
        <v>0.20675682051282054</v>
      </c>
      <c r="DO163" s="41">
        <v>0.23710753846153843</v>
      </c>
      <c r="DP163" s="41">
        <v>0.21353776923076923</v>
      </c>
      <c r="DQ163" s="41">
        <v>7.8596846153846156E-2</v>
      </c>
      <c r="DR163" s="41">
        <v>8.5767102564102582E-2</v>
      </c>
      <c r="DS163" s="41">
        <v>0.1544788205128205</v>
      </c>
      <c r="DT163" s="41">
        <v>0.43304020512820518</v>
      </c>
      <c r="DU163" s="41">
        <v>0.41260512820512818</v>
      </c>
      <c r="DV163" s="41">
        <v>0.18807692307692309</v>
      </c>
      <c r="DW163" s="41">
        <v>0.59935605128205138</v>
      </c>
      <c r="DX163" s="41">
        <v>0.52174405128205126</v>
      </c>
      <c r="DY163" s="41">
        <v>0.6490367179487182</v>
      </c>
      <c r="DZ163" s="41">
        <v>0.67305533333333345</v>
      </c>
      <c r="EA163" s="41">
        <v>0.69514646153846138</v>
      </c>
      <c r="EB163" s="41">
        <v>0.7152224102564102</v>
      </c>
      <c r="EC163" s="41">
        <v>20.012820512820507</v>
      </c>
      <c r="ED163" s="41">
        <v>20.434358974358972</v>
      </c>
      <c r="EE163" s="41">
        <v>21.289487179487178</v>
      </c>
      <c r="EF163" s="41">
        <v>22.391025641025649</v>
      </c>
      <c r="EG163" s="41">
        <f t="shared" si="140"/>
        <v>1.2766666666666708</v>
      </c>
      <c r="EH163" s="41">
        <v>37.495128205128204</v>
      </c>
      <c r="EI163" s="42">
        <f t="shared" si="141"/>
        <v>95.237625641025645</v>
      </c>
      <c r="EJ163" s="4">
        <v>105</v>
      </c>
      <c r="EK163" s="40">
        <f t="shared" si="142"/>
        <v>9.7623743589743555</v>
      </c>
      <c r="EL163" s="41">
        <v>0.75988666666666671</v>
      </c>
      <c r="EM163" s="41">
        <v>0.54158444444444442</v>
      </c>
      <c r="EN163" s="41">
        <v>0.433111111111111</v>
      </c>
      <c r="EO163" s="41">
        <v>0.72537333333333309</v>
      </c>
      <c r="EP163" s="41">
        <v>0.4489333333333333</v>
      </c>
      <c r="EQ163" s="41">
        <v>0.28182444444444443</v>
      </c>
      <c r="ER163" s="41">
        <v>0.25733437777777785</v>
      </c>
      <c r="ES163" s="41">
        <v>0.23554919999999996</v>
      </c>
      <c r="ET163" s="41">
        <v>0.27389955555555545</v>
      </c>
      <c r="EU163" s="41">
        <v>0.25230533333333344</v>
      </c>
      <c r="EV163" s="41">
        <v>9.3706799999999979E-2</v>
      </c>
      <c r="EW163" s="41">
        <v>0.11147844444444448</v>
      </c>
      <c r="EX163" s="41">
        <v>0.16757735555555556</v>
      </c>
      <c r="EY163" s="41">
        <v>0.45887366666666668</v>
      </c>
      <c r="EZ163" s="41">
        <v>0.44037553333333324</v>
      </c>
      <c r="FA163" s="41">
        <v>0.16710888888888886</v>
      </c>
      <c r="FB163" s="41">
        <v>0.69450788888888892</v>
      </c>
      <c r="FC163" s="41">
        <v>0.61747686666666668</v>
      </c>
      <c r="FD163" s="41">
        <v>0.60997824444444437</v>
      </c>
      <c r="FE163" s="41">
        <v>0.65274944444444449</v>
      </c>
      <c r="FF163" s="41">
        <v>0.66488902222222235</v>
      </c>
      <c r="FG163" s="41">
        <v>0.7008241777777775</v>
      </c>
      <c r="FH163" s="41">
        <v>20.856222222222222</v>
      </c>
      <c r="FI163" s="41">
        <v>19.426444444444449</v>
      </c>
      <c r="FJ163" s="41">
        <v>20.10177777777777</v>
      </c>
      <c r="FK163" s="41">
        <v>20.743999999999996</v>
      </c>
      <c r="FL163" s="41">
        <f t="shared" si="143"/>
        <v>-0.75444444444445224</v>
      </c>
      <c r="FM163" s="41">
        <v>39.376444444444452</v>
      </c>
      <c r="FN163" s="40">
        <f t="shared" si="144"/>
        <v>100.01616888888891</v>
      </c>
      <c r="FO163" s="4">
        <v>105</v>
      </c>
      <c r="FP163" s="40">
        <f t="shared" si="145"/>
        <v>4.9838311111110869</v>
      </c>
      <c r="FQ163" s="41">
        <v>0.79450769230769214</v>
      </c>
      <c r="FR163" s="41">
        <v>0.54858846153846152</v>
      </c>
      <c r="FS163" s="41">
        <v>0.40780769230769243</v>
      </c>
      <c r="FT163" s="41">
        <v>0.76122884615384634</v>
      </c>
      <c r="FU163" s="41">
        <v>0.42901346153846165</v>
      </c>
      <c r="FV163" s="41">
        <v>0.28408653846153853</v>
      </c>
      <c r="FW163" s="41">
        <v>0.29879021153846153</v>
      </c>
      <c r="FX163" s="41">
        <v>0.27924819230769232</v>
      </c>
      <c r="FY163" s="41">
        <v>0.32185511538461548</v>
      </c>
      <c r="FZ163" s="41">
        <v>0.30260801923076924</v>
      </c>
      <c r="GA163" s="41">
        <v>0.12267042307692308</v>
      </c>
      <c r="GB163" s="41">
        <v>0.1477206923076923</v>
      </c>
      <c r="GC163" s="41">
        <v>0.18293653846153843</v>
      </c>
      <c r="GD163" s="41">
        <v>0.47311813461538477</v>
      </c>
      <c r="GE163" s="41">
        <v>0.45639667307692289</v>
      </c>
      <c r="GF163" s="41">
        <v>0.14492692307692309</v>
      </c>
      <c r="GG163" s="41">
        <v>0.85647488461538446</v>
      </c>
      <c r="GH163" s="41">
        <v>0.77855563461538446</v>
      </c>
      <c r="GI163" s="41">
        <v>0.56945703846153861</v>
      </c>
      <c r="GJ163" s="41">
        <v>0.61545876923076925</v>
      </c>
      <c r="GK163" s="41">
        <v>0.63567478846153869</v>
      </c>
      <c r="GL163" s="41">
        <v>0.67447628846153829</v>
      </c>
      <c r="GM163" s="41">
        <v>19.434615384615388</v>
      </c>
      <c r="GN163" s="41">
        <v>22.209423076923073</v>
      </c>
      <c r="GO163" s="41">
        <v>22.843269230769238</v>
      </c>
      <c r="GP163" s="41">
        <v>23.375192307692313</v>
      </c>
      <c r="GQ163" s="41">
        <f t="shared" si="146"/>
        <v>3.4086538461538503</v>
      </c>
      <c r="GR163" s="40">
        <v>39.090961538461535</v>
      </c>
      <c r="GS163" s="40">
        <f t="shared" si="147"/>
        <v>99.291042307692294</v>
      </c>
      <c r="GT163" s="4">
        <v>104</v>
      </c>
      <c r="GU163" s="41">
        <f t="shared" si="148"/>
        <v>4.7089576923077061</v>
      </c>
      <c r="GV163" s="41">
        <v>0.81704399999999999</v>
      </c>
      <c r="GW163" s="41">
        <v>0.54323733333333335</v>
      </c>
      <c r="GX163" s="41">
        <v>0.35476800000000014</v>
      </c>
      <c r="GY163" s="41">
        <v>0.7866146666666668</v>
      </c>
      <c r="GZ163" s="41">
        <v>0.39534266666666662</v>
      </c>
      <c r="HA163" s="41">
        <v>0.26282666666666671</v>
      </c>
      <c r="HB163" s="41">
        <v>0.34823923999999995</v>
      </c>
      <c r="HC163" s="41">
        <v>0.33160760000000011</v>
      </c>
      <c r="HD163" s="41">
        <v>0.39530081333333322</v>
      </c>
      <c r="HE163" s="41">
        <v>0.37927470666666679</v>
      </c>
      <c r="HF163" s="41">
        <v>0.1586447466666667</v>
      </c>
      <c r="HG163" s="41">
        <v>0.21127553333333332</v>
      </c>
      <c r="HH163" s="41">
        <v>0.20102726666666659</v>
      </c>
      <c r="HI163" s="41">
        <v>0.51317795999999993</v>
      </c>
      <c r="HJ163" s="41">
        <v>0.49915468000000002</v>
      </c>
      <c r="HK163" s="41">
        <v>0.13251600000000002</v>
      </c>
      <c r="HL163" s="41">
        <v>1.0799867600000004</v>
      </c>
      <c r="HM163" s="41">
        <v>1.0023752666666668</v>
      </c>
      <c r="HN163" s="41">
        <v>0.51095444000000001</v>
      </c>
      <c r="HO163" s="41">
        <v>0.58277949333333323</v>
      </c>
      <c r="HP163" s="41">
        <v>0.59243449333333364</v>
      </c>
      <c r="HQ163" s="41">
        <v>0.6522496933333336</v>
      </c>
      <c r="HR163" s="41">
        <v>14.181733333333328</v>
      </c>
      <c r="HS163" s="41">
        <v>17.238666666666671</v>
      </c>
      <c r="HT163" s="41">
        <v>17.805466666666661</v>
      </c>
      <c r="HU163" s="41">
        <v>18.084399999999995</v>
      </c>
      <c r="HV163" s="41">
        <f t="shared" si="149"/>
        <v>3.6237333333333321</v>
      </c>
      <c r="HW163" s="41">
        <v>38.659466666666667</v>
      </c>
      <c r="HX163" s="41">
        <f t="shared" si="150"/>
        <v>98.19504533333334</v>
      </c>
      <c r="HY163" s="4">
        <v>106</v>
      </c>
      <c r="HZ163" s="40">
        <f t="shared" si="151"/>
        <v>7.80495466666666</v>
      </c>
      <c r="IA163" s="41">
        <v>0.76062000000000041</v>
      </c>
      <c r="IB163" s="41">
        <v>0.44964499999999991</v>
      </c>
      <c r="IC163" s="41">
        <v>0.25850166666666663</v>
      </c>
      <c r="ID163" s="41">
        <v>0.70470166666666689</v>
      </c>
      <c r="IE163" s="41">
        <v>0.29925333333333343</v>
      </c>
      <c r="IF163" s="41">
        <v>0.20304833333333328</v>
      </c>
      <c r="IG163" s="41">
        <v>0.4358085166666667</v>
      </c>
      <c r="IH163" s="41">
        <v>0.40445064999999997</v>
      </c>
      <c r="II163" s="41">
        <v>0.49371264999999981</v>
      </c>
      <c r="IJ163" s="41">
        <v>0.46444661666666681</v>
      </c>
      <c r="IK163" s="41">
        <v>0.20194928333333328</v>
      </c>
      <c r="IL163" s="41">
        <v>0.2718541166666667</v>
      </c>
      <c r="IM163" s="41">
        <v>0.25691393333333329</v>
      </c>
      <c r="IN163" s="41">
        <v>0.57870718333333337</v>
      </c>
      <c r="IO163" s="41">
        <v>0.55285086666666683</v>
      </c>
      <c r="IP163" s="41">
        <v>9.6204999999999999E-2</v>
      </c>
      <c r="IQ163" s="41">
        <v>1.5633900000000003</v>
      </c>
      <c r="IR163" s="41">
        <v>1.3747812833333333</v>
      </c>
      <c r="IS163" s="41">
        <v>0.52184875000000008</v>
      </c>
      <c r="IT163" s="41">
        <v>0.59350943333333317</v>
      </c>
      <c r="IU163" s="41">
        <v>0.61937741666666679</v>
      </c>
      <c r="IV163" s="41">
        <v>0.67621084999999992</v>
      </c>
      <c r="IW163" s="41">
        <v>19.7195</v>
      </c>
      <c r="IX163" s="41">
        <v>19.709666666666667</v>
      </c>
      <c r="IY163" s="41">
        <v>20.199000000000002</v>
      </c>
      <c r="IZ163" s="41">
        <v>20.602999999999998</v>
      </c>
      <c r="JA163" s="41">
        <f t="shared" si="152"/>
        <v>0.47950000000000159</v>
      </c>
      <c r="JB163" s="41">
        <v>41.303500000000014</v>
      </c>
      <c r="JC163" s="41">
        <f t="shared" si="153"/>
        <v>104.91089000000004</v>
      </c>
      <c r="JD163" s="41">
        <v>112</v>
      </c>
      <c r="JE163" s="41">
        <f t="shared" si="154"/>
        <v>7.0891099999999625</v>
      </c>
      <c r="JF163" s="41">
        <v>0.71057843137254884</v>
      </c>
      <c r="JG163" s="41">
        <v>0.41058627450980401</v>
      </c>
      <c r="JH163" s="41">
        <v>0.22156666666666661</v>
      </c>
      <c r="JI163" s="41">
        <v>0.65362156862745091</v>
      </c>
      <c r="JJ163" s="41">
        <v>0.2685980392156862</v>
      </c>
      <c r="JK163" s="41">
        <v>0.18338039215686278</v>
      </c>
      <c r="JL163" s="41">
        <v>0.45143603921568631</v>
      </c>
      <c r="JM163" s="41">
        <v>0.4176509607843138</v>
      </c>
      <c r="JN163" s="41">
        <v>0.52539439215686268</v>
      </c>
      <c r="JO163" s="41">
        <v>0.49463162745098027</v>
      </c>
      <c r="JP163" s="41">
        <v>0.2096547647058824</v>
      </c>
      <c r="JQ163" s="41">
        <v>0.30056835294117645</v>
      </c>
      <c r="JR163" s="41">
        <v>0.26751417647058823</v>
      </c>
      <c r="JS163" s="41">
        <v>0.58981552941176474</v>
      </c>
      <c r="JT163" s="41">
        <v>0.56196280392156861</v>
      </c>
      <c r="JU163" s="41">
        <v>8.5217647058823551E-2</v>
      </c>
      <c r="JV163" s="41">
        <v>1.6618740392156861</v>
      </c>
      <c r="JW163" s="41">
        <v>1.4489839411764704</v>
      </c>
      <c r="JX163" s="41">
        <v>0.51040688235294118</v>
      </c>
      <c r="JY163" s="41">
        <v>0.59479688235294115</v>
      </c>
      <c r="JZ163" s="41">
        <v>0.61344319607843145</v>
      </c>
      <c r="KA163" s="41">
        <v>0.6800520000000001</v>
      </c>
      <c r="KB163" s="41">
        <v>23.614509803921553</v>
      </c>
      <c r="KC163" s="41">
        <v>22.318627450980387</v>
      </c>
      <c r="KD163" s="41">
        <v>22.847647058823529</v>
      </c>
      <c r="KE163" s="41">
        <v>22.944901960784311</v>
      </c>
      <c r="KF163" s="41">
        <f t="shared" si="155"/>
        <v>-0.76686274509802388</v>
      </c>
      <c r="KG163" s="41">
        <v>42.696862745098045</v>
      </c>
      <c r="KH163" s="41">
        <f t="shared" si="156"/>
        <v>108.45003137254903</v>
      </c>
      <c r="KI163" s="41">
        <v>120</v>
      </c>
      <c r="KJ163" s="41">
        <f t="shared" si="157"/>
        <v>11.549968627450966</v>
      </c>
      <c r="KK163" s="41">
        <v>0.4290063829787234</v>
      </c>
      <c r="KL163" s="41">
        <v>0.2462659574468084</v>
      </c>
      <c r="KM163" s="41">
        <v>0.12591276595744677</v>
      </c>
      <c r="KN163" s="41">
        <v>0.39809148936170213</v>
      </c>
      <c r="KO163" s="41">
        <v>0.15793617021276596</v>
      </c>
      <c r="KP163" s="41">
        <v>0.10831063829787232</v>
      </c>
      <c r="KQ163" s="41">
        <v>0.46175763829787231</v>
      </c>
      <c r="KR163" s="41">
        <v>0.43217717021276586</v>
      </c>
      <c r="KS163" s="41">
        <v>0.54615823404255326</v>
      </c>
      <c r="KT163" s="41">
        <v>0.5197835744680851</v>
      </c>
      <c r="KU163" s="41">
        <v>0.21909480851063831</v>
      </c>
      <c r="KV163" s="41">
        <v>0.3239932340425532</v>
      </c>
      <c r="KW163" s="41">
        <v>0.27039423404255325</v>
      </c>
      <c r="KX163" s="41">
        <v>0.59674738297872343</v>
      </c>
      <c r="KY163" s="41">
        <v>0.57240742553191493</v>
      </c>
      <c r="KZ163" s="41">
        <v>4.962553191489362E-2</v>
      </c>
      <c r="LA163" s="41">
        <v>1.7296086382978724</v>
      </c>
      <c r="LB163" s="41">
        <v>1.5323253404255319</v>
      </c>
      <c r="LC163" s="41">
        <v>0.49533985106382983</v>
      </c>
      <c r="LD163" s="41">
        <v>0.58700548936170227</v>
      </c>
      <c r="LE163" s="41">
        <v>0.60250151063829793</v>
      </c>
      <c r="LF163" s="41">
        <v>0.6746797021276596</v>
      </c>
      <c r="LG163" s="41">
        <v>19.399999999999999</v>
      </c>
      <c r="LH163" s="41">
        <v>17.539148936170204</v>
      </c>
      <c r="LI163" s="41">
        <v>17.779148936170216</v>
      </c>
      <c r="LJ163" s="41">
        <v>17.31659574468085</v>
      </c>
      <c r="LK163" s="41">
        <f t="shared" si="158"/>
        <v>-1.6208510638297824</v>
      </c>
      <c r="LL163" s="41">
        <v>56.467872340425529</v>
      </c>
      <c r="LM163" s="41">
        <f t="shared" si="159"/>
        <v>143.42839574468084</v>
      </c>
      <c r="LN163" s="41">
        <v>150</v>
      </c>
      <c r="LO163" s="41">
        <f t="shared" si="160"/>
        <v>6.5716042553191585</v>
      </c>
      <c r="LP163" s="41">
        <v>0.36530869565217389</v>
      </c>
      <c r="LQ163" s="41">
        <v>0.19702826086956521</v>
      </c>
      <c r="LR163" s="41">
        <v>0.10083478260869565</v>
      </c>
      <c r="LS163" s="41">
        <v>0.33616304347826087</v>
      </c>
      <c r="LT163" s="41">
        <v>0.12908043478260869</v>
      </c>
      <c r="LU163" s="41">
        <v>8.5804347826086966E-2</v>
      </c>
      <c r="LV163" s="41">
        <v>0.47785863043478255</v>
      </c>
      <c r="LW163" s="41">
        <v>0.44529504347826082</v>
      </c>
      <c r="LX163" s="41">
        <v>0.56758297826086956</v>
      </c>
      <c r="LY163" s="41">
        <v>0.53872634782608675</v>
      </c>
      <c r="LZ163" s="41">
        <v>0.20876210869565212</v>
      </c>
      <c r="MA163" s="41">
        <v>0.32480000000000003</v>
      </c>
      <c r="MB163" s="41">
        <v>0.29886232608695645</v>
      </c>
      <c r="MC163" s="41">
        <v>0.61945949999999994</v>
      </c>
      <c r="MD163" s="41">
        <v>0.5931691304347827</v>
      </c>
      <c r="ME163" s="41">
        <v>4.3276086956521749E-2</v>
      </c>
      <c r="MF163" s="41">
        <v>1.8491817608695651</v>
      </c>
      <c r="MG163" s="41">
        <v>1.6207142826086951</v>
      </c>
      <c r="MH163" s="41">
        <v>0.52520208695652182</v>
      </c>
      <c r="MI163" s="41">
        <v>0.62699078260869556</v>
      </c>
      <c r="MJ163" s="41">
        <v>0.63324395652173904</v>
      </c>
      <c r="MK163" s="41">
        <v>0.71099810869565239</v>
      </c>
      <c r="ML163" s="41">
        <v>21.992608695652176</v>
      </c>
      <c r="MM163" s="41">
        <v>21.182826086956528</v>
      </c>
      <c r="MN163" s="41">
        <v>21.454999999999995</v>
      </c>
      <c r="MO163" s="41">
        <v>21.276086956521741</v>
      </c>
      <c r="MP163" s="41">
        <f t="shared" si="161"/>
        <v>-0.53760869565218172</v>
      </c>
      <c r="MQ163" s="41">
        <v>58.758913043478238</v>
      </c>
      <c r="MR163" s="41">
        <f t="shared" si="162"/>
        <v>149.24763913043472</v>
      </c>
      <c r="MS163" s="41">
        <v>150</v>
      </c>
      <c r="MT163" s="41">
        <f t="shared" si="163"/>
        <v>0.7523608695652797</v>
      </c>
      <c r="MU163" s="41">
        <v>0.32077058823529409</v>
      </c>
      <c r="MV163" s="41">
        <v>0.1845921568627451</v>
      </c>
      <c r="MW163" s="41">
        <v>9.7690196078431407E-2</v>
      </c>
      <c r="MX163" s="41">
        <v>0.28750784313725486</v>
      </c>
      <c r="MY163" s="41">
        <v>0.12005882352941175</v>
      </c>
      <c r="MZ163" s="41">
        <v>8.0637254901960775E-2</v>
      </c>
      <c r="NA163" s="41">
        <v>0.45510290196078423</v>
      </c>
      <c r="NB163" s="41">
        <v>0.41071513725490194</v>
      </c>
      <c r="NC163" s="41">
        <v>0.53324127450980385</v>
      </c>
      <c r="ND163" s="41">
        <v>0.49295427450980411</v>
      </c>
      <c r="NE163" s="41">
        <v>0.21176837254901956</v>
      </c>
      <c r="NF163" s="41">
        <v>0.30823439215686266</v>
      </c>
      <c r="NG163" s="41">
        <v>0.26939298039215687</v>
      </c>
      <c r="NH163" s="41">
        <v>0.59838829411764705</v>
      </c>
      <c r="NI163" s="41">
        <v>0.56217427450980384</v>
      </c>
      <c r="NJ163" s="41">
        <v>3.9421568627450991E-2</v>
      </c>
      <c r="NK163" s="41">
        <v>1.6805275490196077</v>
      </c>
      <c r="NL163" s="41">
        <v>1.4025684901960784</v>
      </c>
      <c r="NM163" s="41">
        <v>0.50514166666666693</v>
      </c>
      <c r="NN163" s="41">
        <v>0.59359527450980409</v>
      </c>
      <c r="NO163" s="41">
        <v>0.60951519607843141</v>
      </c>
      <c r="NP163" s="41">
        <v>0.67908121568627433</v>
      </c>
      <c r="NQ163" s="41">
        <v>23.029803921568629</v>
      </c>
      <c r="NR163" s="41">
        <v>22.944705882352938</v>
      </c>
      <c r="NS163" s="41">
        <v>23.238235294117647</v>
      </c>
      <c r="NT163" s="41">
        <v>22.92980392156861</v>
      </c>
      <c r="NU163" s="41">
        <f t="shared" si="164"/>
        <v>0.20843137254901833</v>
      </c>
      <c r="NV163" s="41">
        <v>68.097450980392182</v>
      </c>
      <c r="NW163" s="41">
        <f t="shared" si="165"/>
        <v>172.96752549019615</v>
      </c>
      <c r="NX163" s="41">
        <v>174</v>
      </c>
      <c r="NY163" s="41">
        <f t="shared" si="166"/>
        <v>1.0324745098038477</v>
      </c>
      <c r="NZ163" s="41">
        <v>0.26379230769230771</v>
      </c>
      <c r="OA163" s="41">
        <v>0.16151923076923078</v>
      </c>
      <c r="OB163" s="41">
        <v>9.3515384615384597E-2</v>
      </c>
      <c r="OC163" s="41">
        <v>0.24213846153846152</v>
      </c>
      <c r="OD163" s="41">
        <v>0.11183076923076923</v>
      </c>
      <c r="OE163" s="41">
        <v>7.0980769230769222E-2</v>
      </c>
      <c r="OF163" s="41">
        <v>0.40395057692307695</v>
      </c>
      <c r="OG163" s="41">
        <v>0.36794323076923074</v>
      </c>
      <c r="OH163" s="41">
        <v>0.47581096153846142</v>
      </c>
      <c r="OI163" s="41">
        <v>0.44256476923076921</v>
      </c>
      <c r="OJ163" s="41">
        <v>0.18194003846153842</v>
      </c>
      <c r="OK163" s="41">
        <v>0.26678688461538458</v>
      </c>
      <c r="OL163" s="41">
        <v>0.23980238461538464</v>
      </c>
      <c r="OM163" s="41">
        <v>0.57547542307692301</v>
      </c>
      <c r="ON163" s="41">
        <v>0.54653573076923068</v>
      </c>
      <c r="OO163" s="41">
        <v>4.0850000000000004E-2</v>
      </c>
      <c r="OP163" s="41">
        <v>1.3670453461538459</v>
      </c>
      <c r="OQ163" s="41">
        <v>1.1726667307692307</v>
      </c>
      <c r="OR163" s="41">
        <v>0.50284353846153862</v>
      </c>
      <c r="OS163" s="41">
        <v>0.5938692692307691</v>
      </c>
      <c r="OT163" s="41">
        <v>0.59785603846153856</v>
      </c>
      <c r="OU163" s="41">
        <v>0.67114653846153849</v>
      </c>
      <c r="OV163" s="41">
        <v>15.769230769230774</v>
      </c>
      <c r="OW163" s="41">
        <v>16.707307692307694</v>
      </c>
      <c r="OX163" s="41">
        <v>17.002307692307692</v>
      </c>
      <c r="OY163" s="41">
        <v>16.722692307692306</v>
      </c>
      <c r="OZ163" s="41">
        <f t="shared" si="167"/>
        <v>1.2330769230769185</v>
      </c>
      <c r="PA163" s="41">
        <v>45.805769230769229</v>
      </c>
      <c r="PB163" s="41">
        <f t="shared" si="168"/>
        <v>116.34665384615384</v>
      </c>
      <c r="PC163" s="41">
        <v>184</v>
      </c>
      <c r="PD163" s="41">
        <f t="shared" si="169"/>
        <v>67.653346153846158</v>
      </c>
      <c r="PE163" s="41">
        <v>0.25405402298850588</v>
      </c>
      <c r="PF163" s="41">
        <v>0.13217586206896548</v>
      </c>
      <c r="PG163" s="41">
        <v>0.13512528735632187</v>
      </c>
      <c r="PH163" s="41">
        <v>0.22265977011494259</v>
      </c>
      <c r="PI163" s="41">
        <v>0.11692298850574713</v>
      </c>
      <c r="PJ163" s="41">
        <v>8.12919540229885E-2</v>
      </c>
      <c r="PK163" s="41">
        <v>0.36872725287356323</v>
      </c>
      <c r="PL163" s="41">
        <v>0.31096260919540225</v>
      </c>
      <c r="PM163" s="41">
        <v>0.3049980689655174</v>
      </c>
      <c r="PN163" s="41">
        <v>0.24457829885057458</v>
      </c>
      <c r="PO163" s="41">
        <v>6.126901149425288E-2</v>
      </c>
      <c r="PP163" s="41">
        <v>-1.0646517241379315E-2</v>
      </c>
      <c r="PQ163" s="41">
        <v>0.31468263218390807</v>
      </c>
      <c r="PR163" s="41">
        <v>0.51445479310344833</v>
      </c>
      <c r="PS163" s="41">
        <v>0.46480493103448278</v>
      </c>
      <c r="PT163" s="41">
        <v>3.5631034482758631E-2</v>
      </c>
      <c r="PU163" s="41">
        <v>1.1771411494252872</v>
      </c>
      <c r="PV163" s="41">
        <v>0.90728077011494246</v>
      </c>
      <c r="PW163" s="41">
        <v>1.0363875977011494</v>
      </c>
      <c r="PX163" s="41">
        <v>0.85518247126436786</v>
      </c>
      <c r="PY163" s="41">
        <v>1.0274994252873564</v>
      </c>
      <c r="PZ163" s="41">
        <v>0.88925605747126457</v>
      </c>
      <c r="QA163" s="41">
        <v>25.952183908046006</v>
      </c>
      <c r="QB163" s="41">
        <v>29.884137931034488</v>
      </c>
      <c r="QC163" s="41">
        <v>30.06517241379311</v>
      </c>
      <c r="QD163" s="41">
        <v>29.060459770114939</v>
      </c>
      <c r="QE163" s="41">
        <f t="shared" si="170"/>
        <v>4.1129885057471043</v>
      </c>
      <c r="QF163" s="41">
        <v>70.644827586206887</v>
      </c>
      <c r="QG163" s="41">
        <f t="shared" si="171"/>
        <v>179.4378620689655</v>
      </c>
      <c r="QH163" s="41">
        <v>185</v>
      </c>
      <c r="QI163" s="41">
        <f t="shared" si="172"/>
        <v>5.5621379310344992</v>
      </c>
      <c r="QJ163" s="41">
        <v>0.21855454545454547</v>
      </c>
      <c r="QK163" s="41">
        <v>0.16569545454545456</v>
      </c>
      <c r="QL163" s="41">
        <v>0.14406818181818182</v>
      </c>
      <c r="QM163" s="41">
        <v>0.15885000000000002</v>
      </c>
      <c r="QN163" s="41">
        <v>0.1118681818181818</v>
      </c>
      <c r="QO163" s="41">
        <v>8.5818181818181821E-2</v>
      </c>
      <c r="QP163" s="41">
        <v>0.3217025</v>
      </c>
      <c r="QQ163" s="41">
        <v>0.17349359090909092</v>
      </c>
      <c r="QR163" s="41">
        <v>0.2043423636363636</v>
      </c>
      <c r="QS163" s="41">
        <v>4.8790045454545461E-2</v>
      </c>
      <c r="QT163" s="41">
        <v>0.19336209090909093</v>
      </c>
      <c r="QU163" s="41">
        <v>6.9256181818181828E-2</v>
      </c>
      <c r="QV163" s="41">
        <v>0.13706145454545454</v>
      </c>
      <c r="QW163" s="41">
        <v>0.43493613636363637</v>
      </c>
      <c r="QX163" s="41">
        <v>0.29837822727272728</v>
      </c>
      <c r="QY163" s="41">
        <v>2.6049999999999997E-2</v>
      </c>
      <c r="QZ163" s="41">
        <v>0.95742427272727293</v>
      </c>
      <c r="RA163" s="41">
        <v>0.42214872727272729</v>
      </c>
      <c r="RB163" s="41">
        <v>0.67548218181818198</v>
      </c>
      <c r="RC163" s="41">
        <v>0.42017195454545458</v>
      </c>
      <c r="RD163" s="41">
        <v>0.71145481818181822</v>
      </c>
      <c r="RE163" s="41">
        <v>0.48709209090909089</v>
      </c>
      <c r="RF163" s="41">
        <v>24.437272727272727</v>
      </c>
      <c r="RG163" s="41">
        <v>32.645000000000003</v>
      </c>
      <c r="RH163" s="41">
        <v>34.144545454545458</v>
      </c>
      <c r="RI163" s="41">
        <v>31.661818181818184</v>
      </c>
      <c r="RJ163" s="41">
        <f t="shared" si="173"/>
        <v>9.7072727272727306</v>
      </c>
      <c r="RK163" s="41">
        <v>74.09045454545452</v>
      </c>
      <c r="RL163" s="41">
        <f t="shared" si="174"/>
        <v>188.18975454545449</v>
      </c>
      <c r="RM163" s="41">
        <v>197</v>
      </c>
      <c r="RN163" s="41">
        <f t="shared" si="175"/>
        <v>8.8102454545455089</v>
      </c>
      <c r="RO163" s="41">
        <v>0.20818999999999999</v>
      </c>
      <c r="RP163" s="41">
        <v>0.12818000000000002</v>
      </c>
      <c r="RQ163" s="41">
        <v>0.13763</v>
      </c>
      <c r="RR163" s="41">
        <v>0.15248999999999999</v>
      </c>
      <c r="RS163" s="41">
        <v>0.11583666666666668</v>
      </c>
      <c r="RT163" s="41">
        <v>7.9133333333333347E-2</v>
      </c>
      <c r="RU163" s="41">
        <v>0.28388190000000002</v>
      </c>
      <c r="RV163" s="41">
        <v>0.13631463333333335</v>
      </c>
      <c r="RW163" s="41">
        <v>0.20281483333333336</v>
      </c>
      <c r="RX163" s="41">
        <v>5.0935433333333342E-2</v>
      </c>
      <c r="RY163" s="41">
        <v>5.0116033333333337E-2</v>
      </c>
      <c r="RZ163" s="41">
        <v>-3.6016533333333337E-2</v>
      </c>
      <c r="SA163" s="41">
        <v>0.23698286666666668</v>
      </c>
      <c r="SB163" s="41">
        <v>0.44810066666666676</v>
      </c>
      <c r="SC163" s="41">
        <v>0.31645330000000005</v>
      </c>
      <c r="SD163" s="41">
        <v>3.6703333333333324E-2</v>
      </c>
      <c r="SE163" s="41">
        <v>0.79944150000000003</v>
      </c>
      <c r="SF163" s="41">
        <v>0.31813350000000001</v>
      </c>
      <c r="SG163" s="41">
        <v>1.1807802666666665</v>
      </c>
      <c r="SH163" s="41">
        <v>0.83188093333333346</v>
      </c>
      <c r="SI163" s="41">
        <v>1.1455256666666664</v>
      </c>
      <c r="SJ163" s="41">
        <v>0.86147209999999996</v>
      </c>
      <c r="SK163" s="41">
        <v>29.323999999999995</v>
      </c>
      <c r="SL163" s="41">
        <v>33.989000000000004</v>
      </c>
      <c r="SM163" s="41">
        <v>33.922333333333334</v>
      </c>
      <c r="SN163" s="41">
        <v>33.233333333333334</v>
      </c>
      <c r="SO163" s="41">
        <f t="shared" si="176"/>
        <v>4.5983333333333398</v>
      </c>
      <c r="SP163" s="42">
        <v>75.974999999999994</v>
      </c>
      <c r="SQ163" s="42">
        <f t="shared" si="177"/>
        <v>192.97649999999999</v>
      </c>
      <c r="SR163" s="42">
        <v>202.5</v>
      </c>
      <c r="SS163" s="42">
        <f t="shared" si="178"/>
        <v>9.5235000000000127</v>
      </c>
      <c r="ST163" s="41">
        <v>0.19935374999999997</v>
      </c>
      <c r="SU163" s="41">
        <v>0.13218249999999998</v>
      </c>
      <c r="SV163" s="41">
        <v>0.14930874999999999</v>
      </c>
      <c r="SW163" s="41">
        <v>0.14979750000000006</v>
      </c>
      <c r="SX163" s="41">
        <v>0.11849000000000001</v>
      </c>
      <c r="SY163" s="41">
        <v>7.979749999999998E-2</v>
      </c>
      <c r="SZ163" s="41">
        <v>0.25323161250000004</v>
      </c>
      <c r="TA163" s="41">
        <v>0.11640682499999999</v>
      </c>
      <c r="TB163" s="41">
        <v>0.14232741249999997</v>
      </c>
      <c r="TC163" s="41">
        <v>1.3259374999999973E-3</v>
      </c>
      <c r="TD163" s="41">
        <v>5.3830299999999984E-2</v>
      </c>
      <c r="TE163" s="41">
        <v>-6.1626049999999988E-2</v>
      </c>
      <c r="TF163" s="41">
        <v>0.202019</v>
      </c>
      <c r="TG163" s="41">
        <v>0.42724672499999972</v>
      </c>
      <c r="TH163" s="41">
        <v>0.30482267499999993</v>
      </c>
      <c r="TI163" s="41">
        <v>3.8692500000000012E-2</v>
      </c>
      <c r="TJ163" s="41">
        <v>0.68321134999999988</v>
      </c>
      <c r="TK163" s="41">
        <v>0.26540329999999995</v>
      </c>
      <c r="TL163" s="41">
        <v>1.4404612750000003</v>
      </c>
      <c r="TM163" s="41">
        <v>0.79422113750000023</v>
      </c>
      <c r="TN163" s="41">
        <v>1.3646688999999999</v>
      </c>
      <c r="TO163" s="41">
        <v>0.82511819999999969</v>
      </c>
      <c r="TP163" s="41">
        <v>31.815250000000002</v>
      </c>
      <c r="TQ163" s="41">
        <v>38.916250000000005</v>
      </c>
      <c r="TR163" s="41">
        <v>39.362999999999992</v>
      </c>
      <c r="TS163" s="41">
        <v>37.562625000000004</v>
      </c>
      <c r="TT163" s="41">
        <f t="shared" si="127"/>
        <v>7.54774999999999</v>
      </c>
      <c r="TU163" s="41">
        <v>75.971125000000015</v>
      </c>
      <c r="TV163" s="41">
        <f t="shared" si="128"/>
        <v>192.96665750000005</v>
      </c>
      <c r="TW163" s="41">
        <v>207</v>
      </c>
      <c r="TX163" s="41">
        <f t="shared" si="129"/>
        <v>14.033342499999947</v>
      </c>
      <c r="TY163" s="41">
        <v>0.20392105263157898</v>
      </c>
      <c r="TZ163" s="41">
        <v>0.13311578947368422</v>
      </c>
      <c r="UA163" s="41">
        <v>0.151</v>
      </c>
      <c r="UB163" s="41">
        <v>0.14323157894736843</v>
      </c>
      <c r="UC163" s="41">
        <v>0.1238684210526316</v>
      </c>
      <c r="UD163" s="41">
        <v>8.0936842105263154E-2</v>
      </c>
      <c r="UE163" s="41">
        <v>0.2428617894736842</v>
      </c>
      <c r="UF163" s="41">
        <v>7.2244526315789481E-2</v>
      </c>
      <c r="UG163" s="41">
        <v>0.14766621052631576</v>
      </c>
      <c r="UH163" s="41">
        <v>-2.6732473684210528E-2</v>
      </c>
      <c r="UI163" s="41">
        <v>3.5207842105263155E-2</v>
      </c>
      <c r="UJ163" s="41">
        <v>-6.374010526315789E-2</v>
      </c>
      <c r="UK163" s="41">
        <v>0.20917768421052632</v>
      </c>
      <c r="UL163" s="41">
        <v>0.43073568421052633</v>
      </c>
      <c r="UM163" s="41">
        <v>0.27810521052631576</v>
      </c>
      <c r="UN163" s="41">
        <v>4.2931578947368425E-2</v>
      </c>
      <c r="UO163" s="41">
        <v>0.64655294736842117</v>
      </c>
      <c r="UP163" s="41">
        <v>0.15685363157894736</v>
      </c>
      <c r="UQ163" s="41">
        <v>1.4408542631578947</v>
      </c>
      <c r="UR163" s="41">
        <v>0.8556807894736842</v>
      </c>
      <c r="US163" s="41">
        <v>1.3619658421052629</v>
      </c>
      <c r="UT163" s="41">
        <v>0.8769379473684209</v>
      </c>
      <c r="UU163" s="41">
        <v>31.605789473684204</v>
      </c>
      <c r="UV163" s="41">
        <v>36.591578947368426</v>
      </c>
      <c r="UW163" s="41">
        <v>36.81</v>
      </c>
      <c r="UX163" s="41">
        <v>36.253157894736837</v>
      </c>
      <c r="UY163" s="41">
        <f t="shared" si="179"/>
        <v>5.2042105263157978</v>
      </c>
      <c r="UZ163" s="42">
        <v>75.98</v>
      </c>
      <c r="VA163" s="42">
        <f t="shared" si="180"/>
        <v>192.98920000000001</v>
      </c>
      <c r="VB163" s="42">
        <v>206</v>
      </c>
      <c r="VC163" s="42">
        <f t="shared" si="181"/>
        <v>13.010799999999989</v>
      </c>
      <c r="VD163" s="41">
        <f t="shared" si="187"/>
        <v>25.321319720683132</v>
      </c>
      <c r="VE163" s="41">
        <f t="shared" si="188"/>
        <v>25.790066026508942</v>
      </c>
      <c r="VF163" s="41">
        <f t="shared" si="183"/>
        <v>7.322892282292214</v>
      </c>
    </row>
    <row r="164" spans="1:578" x14ac:dyDescent="0.25">
      <c r="A164" s="4">
        <v>3</v>
      </c>
      <c r="B164" s="4">
        <v>17</v>
      </c>
      <c r="C164" s="28">
        <v>1703</v>
      </c>
      <c r="D164" s="42">
        <v>-9999</v>
      </c>
      <c r="E164" s="42">
        <v>-9999</v>
      </c>
      <c r="F164" s="4">
        <v>3</v>
      </c>
      <c r="G164" s="4">
        <v>48.8</v>
      </c>
      <c r="H164" s="40">
        <v>213.38417721518985</v>
      </c>
      <c r="I164" s="40">
        <f t="shared" si="136"/>
        <v>262.18417721518983</v>
      </c>
      <c r="J164" s="41">
        <f t="shared" si="137"/>
        <v>0.54226303457123026</v>
      </c>
      <c r="K164" s="4" t="s">
        <v>8</v>
      </c>
      <c r="L164" s="42">
        <v>0</v>
      </c>
      <c r="M164" s="42">
        <f t="shared" si="185"/>
        <v>0</v>
      </c>
      <c r="N164" s="42">
        <v>-9999</v>
      </c>
      <c r="O164" s="42">
        <v>-9999</v>
      </c>
      <c r="P164" s="42">
        <v>-9999</v>
      </c>
      <c r="Q164" s="42">
        <v>-9999</v>
      </c>
      <c r="R164" s="42">
        <v>-9999</v>
      </c>
      <c r="S164" s="42">
        <v>-9999</v>
      </c>
      <c r="T164" s="42">
        <v>-9999</v>
      </c>
      <c r="U164" s="42">
        <v>-9999</v>
      </c>
      <c r="V164" s="42">
        <v>-9999</v>
      </c>
      <c r="W164" s="42">
        <v>-9999</v>
      </c>
      <c r="X164" s="42">
        <v>-9999</v>
      </c>
      <c r="Y164" s="42">
        <v>-9999</v>
      </c>
      <c r="Z164" s="42">
        <v>-9999</v>
      </c>
      <c r="AA164" s="42">
        <v>-9999</v>
      </c>
      <c r="AB164" s="42">
        <v>-9999</v>
      </c>
      <c r="AC164" s="42">
        <v>-9999</v>
      </c>
      <c r="AD164" s="42">
        <v>-9999</v>
      </c>
      <c r="AE164" s="42">
        <v>-9999</v>
      </c>
      <c r="AF164" s="42">
        <v>42</v>
      </c>
      <c r="AG164" s="42">
        <v>-9999</v>
      </c>
      <c r="AH164" s="42">
        <v>-9999</v>
      </c>
      <c r="AI164" s="42">
        <v>-9999</v>
      </c>
      <c r="AJ164" s="42">
        <v>-9999</v>
      </c>
      <c r="AK164" s="42">
        <v>-9999</v>
      </c>
      <c r="AL164" s="42">
        <v>-9999</v>
      </c>
      <c r="AM164" s="42">
        <v>-9999</v>
      </c>
      <c r="AN164" s="42">
        <v>-9999</v>
      </c>
      <c r="AO164" s="42">
        <v>-9999</v>
      </c>
      <c r="AP164" s="42">
        <v>-9999</v>
      </c>
      <c r="AQ164" s="42">
        <v>-9999</v>
      </c>
      <c r="AR164" s="42">
        <v>-9999</v>
      </c>
      <c r="AS164" s="42">
        <v>-9999</v>
      </c>
      <c r="AT164" s="42">
        <v>-9999</v>
      </c>
      <c r="AU164" s="42">
        <v>-9999</v>
      </c>
      <c r="AV164" s="42">
        <v>-9999</v>
      </c>
      <c r="AW164" s="42">
        <v>-9999</v>
      </c>
      <c r="AX164" s="42">
        <v>-9999</v>
      </c>
      <c r="AY164" s="42">
        <v>-9999</v>
      </c>
      <c r="AZ164" s="42">
        <v>-9999</v>
      </c>
      <c r="BA164" s="42">
        <v>-9999</v>
      </c>
      <c r="BB164" s="42">
        <v>-9999</v>
      </c>
      <c r="BC164" s="42">
        <v>-9999</v>
      </c>
      <c r="BD164" s="42">
        <v>-9999</v>
      </c>
      <c r="BE164" s="42">
        <v>-9999</v>
      </c>
      <c r="BF164" s="42">
        <v>-9999</v>
      </c>
      <c r="BG164" s="42">
        <v>-9999</v>
      </c>
      <c r="BH164" s="42">
        <v>-9999</v>
      </c>
      <c r="BI164" s="42">
        <v>-9999</v>
      </c>
      <c r="BJ164" s="42">
        <v>-9999</v>
      </c>
      <c r="BK164" s="42">
        <v>-9999</v>
      </c>
      <c r="BL164" s="42">
        <v>-9999</v>
      </c>
      <c r="BM164" s="42">
        <v>-9999</v>
      </c>
      <c r="BN164" s="42">
        <v>-9999</v>
      </c>
      <c r="BO164" s="42">
        <v>-9999</v>
      </c>
      <c r="BP164" s="42">
        <v>-9999</v>
      </c>
      <c r="BQ164" s="42">
        <v>-9999</v>
      </c>
      <c r="BR164" s="42">
        <v>-9999</v>
      </c>
      <c r="BS164" s="42">
        <v>-9999</v>
      </c>
      <c r="BT164" s="42">
        <v>-9999</v>
      </c>
      <c r="BU164" s="42">
        <v>-9999</v>
      </c>
      <c r="BV164" s="42">
        <v>-9999</v>
      </c>
      <c r="BW164" s="42">
        <v>-9999</v>
      </c>
      <c r="BX164" s="42">
        <v>-9999</v>
      </c>
      <c r="BY164" s="42">
        <v>-9999</v>
      </c>
      <c r="BZ164" s="42">
        <v>-9999</v>
      </c>
      <c r="CA164" s="4">
        <v>51.2</v>
      </c>
      <c r="CB164" s="4">
        <v>70.300000000000011</v>
      </c>
      <c r="CC164" s="4">
        <v>63.45</v>
      </c>
      <c r="CD164" s="24">
        <v>8.61</v>
      </c>
      <c r="CE164" s="25">
        <f t="shared" si="186"/>
        <v>574</v>
      </c>
      <c r="CF164" s="4">
        <v>3.5</v>
      </c>
      <c r="CG164" s="41">
        <f t="shared" si="184"/>
        <v>20.09</v>
      </c>
      <c r="CH164" s="37">
        <v>25</v>
      </c>
      <c r="CI164" s="25">
        <f>(CH164/1000)*(10000/(0.5*2*0.15))</f>
        <v>1666.666666666667</v>
      </c>
      <c r="CJ164" s="43">
        <v>2.4500000000000002</v>
      </c>
      <c r="CK164" s="41">
        <f>CI164*CJ164/100</f>
        <v>40.833333333333343</v>
      </c>
      <c r="CL164" s="38">
        <v>77.38</v>
      </c>
      <c r="CM164" s="25">
        <f>(CL164/1000)*(10000/(0.5*2*0.15))</f>
        <v>5158.6666666666661</v>
      </c>
      <c r="CN164" s="43">
        <v>0.93600000000000005</v>
      </c>
      <c r="CO164" s="41">
        <f>CM164*CN164/100</f>
        <v>48.285119999999999</v>
      </c>
      <c r="CP164" s="38">
        <v>140.16</v>
      </c>
      <c r="CQ164" s="25">
        <f>(CP164/1000)*(10000/(0.5*2*0.15))</f>
        <v>9344.0000000000018</v>
      </c>
      <c r="CR164" s="43">
        <v>0.86399999999999999</v>
      </c>
      <c r="CS164" s="41">
        <f>CQ164*CR164/100</f>
        <v>80.732160000000007</v>
      </c>
      <c r="CT164" s="8">
        <v>846.32</v>
      </c>
      <c r="CU164" s="8">
        <v>4.7319148936170228</v>
      </c>
      <c r="CV164" s="8">
        <v>4.9339500000000003</v>
      </c>
      <c r="CW164" s="8">
        <v>1715.2991011258728</v>
      </c>
      <c r="CX164" s="25">
        <f t="shared" si="182"/>
        <v>1715.2991011258728</v>
      </c>
      <c r="CY164" s="25">
        <f t="shared" si="138"/>
        <v>1839.826086956522</v>
      </c>
      <c r="CZ164" s="25">
        <f>CX164/(CQ164)</f>
        <v>0.18357224969240929</v>
      </c>
      <c r="DA164" s="43">
        <v>1.41</v>
      </c>
      <c r="DB164" s="41">
        <f t="shared" si="139"/>
        <v>24.185717325874805</v>
      </c>
      <c r="DC164" s="41">
        <v>68.599999999999994</v>
      </c>
      <c r="DD164" s="41">
        <v>1239</v>
      </c>
      <c r="DE164" s="41">
        <f t="shared" si="133"/>
        <v>55.367231638418076</v>
      </c>
      <c r="DF164" s="41">
        <v>75</v>
      </c>
      <c r="DG164" s="41">
        <v>0.78282000000000018</v>
      </c>
      <c r="DH164" s="41">
        <v>0.57113111111111114</v>
      </c>
      <c r="DI164" s="41">
        <v>0.48409111111111108</v>
      </c>
      <c r="DJ164" s="41">
        <v>0.74742888888888914</v>
      </c>
      <c r="DK164" s="41">
        <v>0.49301333333333319</v>
      </c>
      <c r="DL164" s="41">
        <v>0.30735777777777784</v>
      </c>
      <c r="DM164" s="41">
        <v>0.22734842222222224</v>
      </c>
      <c r="DN164" s="41">
        <v>0.2053333555555556</v>
      </c>
      <c r="DO164" s="41">
        <v>0.23561571111111113</v>
      </c>
      <c r="DP164" s="41">
        <v>0.2137049333333334</v>
      </c>
      <c r="DQ164" s="41">
        <v>7.3761955555555536E-2</v>
      </c>
      <c r="DR164" s="41">
        <v>8.2577444444444453E-2</v>
      </c>
      <c r="DS164" s="41">
        <v>0.15613966666666665</v>
      </c>
      <c r="DT164" s="41">
        <v>0.43604137777777779</v>
      </c>
      <c r="DU164" s="41">
        <v>0.41718100000000014</v>
      </c>
      <c r="DV164" s="41">
        <v>0.18565555555555552</v>
      </c>
      <c r="DW164" s="41">
        <v>0.58900415555555541</v>
      </c>
      <c r="DX164" s="41">
        <v>0.51731295555555556</v>
      </c>
      <c r="DY164" s="41">
        <v>0.66116966666666666</v>
      </c>
      <c r="DZ164" s="41">
        <v>0.68712524444444434</v>
      </c>
      <c r="EA164" s="41">
        <v>0.70642033333333343</v>
      </c>
      <c r="EB164" s="41">
        <v>0.72809733333333304</v>
      </c>
      <c r="EC164" s="41">
        <v>19.928222222222217</v>
      </c>
      <c r="ED164" s="41">
        <v>20.624222222222226</v>
      </c>
      <c r="EE164" s="41">
        <v>21.289333333333335</v>
      </c>
      <c r="EF164" s="41">
        <v>22.256666666666664</v>
      </c>
      <c r="EG164" s="41">
        <f t="shared" si="140"/>
        <v>1.3611111111111178</v>
      </c>
      <c r="EH164" s="41">
        <v>38.013555555555556</v>
      </c>
      <c r="EI164" s="42">
        <f t="shared" si="141"/>
        <v>96.554431111111114</v>
      </c>
      <c r="EJ164" s="4">
        <v>105</v>
      </c>
      <c r="EK164" s="40">
        <f t="shared" si="142"/>
        <v>8.4455688888888858</v>
      </c>
      <c r="EL164" s="41">
        <v>0.72458717948717943</v>
      </c>
      <c r="EM164" s="41">
        <v>0.51377948717948718</v>
      </c>
      <c r="EN164" s="41">
        <v>0.41475128205128203</v>
      </c>
      <c r="EO164" s="41">
        <v>0.68902307692307696</v>
      </c>
      <c r="EP164" s="41">
        <v>0.42774102564102562</v>
      </c>
      <c r="EQ164" s="41">
        <v>0.26585128205128211</v>
      </c>
      <c r="ER164" s="41">
        <v>0.25785597435897428</v>
      </c>
      <c r="ES164" s="41">
        <v>0.23430389743589744</v>
      </c>
      <c r="ET164" s="41">
        <v>0.27193630769230764</v>
      </c>
      <c r="EU164" s="41">
        <v>0.24858351282051286</v>
      </c>
      <c r="EV164" s="41">
        <v>9.1629897435897459E-2</v>
      </c>
      <c r="EW164" s="41">
        <v>0.10683607692307692</v>
      </c>
      <c r="EX164" s="41">
        <v>0.17015317948717948</v>
      </c>
      <c r="EY164" s="41">
        <v>0.4629764102564104</v>
      </c>
      <c r="EZ164" s="41">
        <v>0.44308282051282039</v>
      </c>
      <c r="FA164" s="41">
        <v>0.16188974358974356</v>
      </c>
      <c r="FB164" s="41">
        <v>0.69590441025641048</v>
      </c>
      <c r="FC164" s="41">
        <v>0.61305148717948732</v>
      </c>
      <c r="FD164" s="41">
        <v>0.62433435897435907</v>
      </c>
      <c r="FE164" s="41">
        <v>0.6611781794871795</v>
      </c>
      <c r="FF164" s="41">
        <v>0.6782962051282051</v>
      </c>
      <c r="FG164" s="41">
        <v>0.70892120512820489</v>
      </c>
      <c r="FH164" s="41">
        <v>20.88923076923076</v>
      </c>
      <c r="FI164" s="41">
        <v>19.870256410256413</v>
      </c>
      <c r="FJ164" s="41">
        <v>20.300512820512814</v>
      </c>
      <c r="FK164" s="41">
        <v>20.737948717948719</v>
      </c>
      <c r="FL164" s="41">
        <f t="shared" si="143"/>
        <v>-0.58871794871794592</v>
      </c>
      <c r="FM164" s="41">
        <v>39.99641025641025</v>
      </c>
      <c r="FN164" s="40">
        <f t="shared" si="144"/>
        <v>101.59088205128204</v>
      </c>
      <c r="FO164" s="4">
        <v>105</v>
      </c>
      <c r="FP164" s="40">
        <f t="shared" si="145"/>
        <v>3.409117948717963</v>
      </c>
      <c r="FQ164" s="41">
        <v>0.75506666666666677</v>
      </c>
      <c r="FR164" s="41">
        <v>0.53269122807017555</v>
      </c>
      <c r="FS164" s="41">
        <v>0.40207017543859636</v>
      </c>
      <c r="FT164" s="41">
        <v>0.72468070175438615</v>
      </c>
      <c r="FU164" s="41">
        <v>0.41771578947368421</v>
      </c>
      <c r="FV164" s="41">
        <v>0.27479999999999999</v>
      </c>
      <c r="FW164" s="41">
        <v>0.28863998245614031</v>
      </c>
      <c r="FX164" s="41">
        <v>0.26978836842105264</v>
      </c>
      <c r="FY164" s="41">
        <v>0.30525166666666675</v>
      </c>
      <c r="FZ164" s="41">
        <v>0.28663777192982459</v>
      </c>
      <c r="GA164" s="41">
        <v>0.12211964912280701</v>
      </c>
      <c r="GB164" s="41">
        <v>0.14018129824561401</v>
      </c>
      <c r="GC164" s="41">
        <v>0.17266533333333337</v>
      </c>
      <c r="GD164" s="41">
        <v>0.46627905263157904</v>
      </c>
      <c r="GE164" s="41">
        <v>0.45016043859649113</v>
      </c>
      <c r="GF164" s="41">
        <v>0.14291578947368425</v>
      </c>
      <c r="GG164" s="41">
        <v>0.81552842105263146</v>
      </c>
      <c r="GH164" s="41">
        <v>0.74263456140350892</v>
      </c>
      <c r="GI164" s="41">
        <v>0.56626438596491235</v>
      </c>
      <c r="GJ164" s="41">
        <v>0.60154145614035093</v>
      </c>
      <c r="GK164" s="41">
        <v>0.6297936666666667</v>
      </c>
      <c r="GL164" s="41">
        <v>0.65943856140350909</v>
      </c>
      <c r="GM164" s="41">
        <v>19.106842105263169</v>
      </c>
      <c r="GN164" s="41">
        <v>22.326315789473689</v>
      </c>
      <c r="GO164" s="41">
        <v>22.771052631578947</v>
      </c>
      <c r="GP164" s="41">
        <v>23.181228070175436</v>
      </c>
      <c r="GQ164" s="41">
        <f t="shared" si="146"/>
        <v>3.6642105263157774</v>
      </c>
      <c r="GR164" s="40">
        <v>39.68421052631578</v>
      </c>
      <c r="GS164" s="40">
        <f t="shared" si="147"/>
        <v>100.79789473684208</v>
      </c>
      <c r="GT164" s="4">
        <v>104</v>
      </c>
      <c r="GU164" s="41">
        <f t="shared" si="148"/>
        <v>3.2021052631579181</v>
      </c>
      <c r="GV164" s="41">
        <v>0.78416507936507918</v>
      </c>
      <c r="GW164" s="41">
        <v>0.52636031746031731</v>
      </c>
      <c r="GX164" s="41">
        <v>0.36059206349206341</v>
      </c>
      <c r="GY164" s="41">
        <v>0.75093809523809518</v>
      </c>
      <c r="GZ164" s="41">
        <v>0.38993492063492069</v>
      </c>
      <c r="HA164" s="41">
        <v>0.26029206349206346</v>
      </c>
      <c r="HB164" s="41">
        <v>0.33705776190476189</v>
      </c>
      <c r="HC164" s="41">
        <v>0.31784265079365082</v>
      </c>
      <c r="HD164" s="41">
        <v>0.37094473015873008</v>
      </c>
      <c r="HE164" s="41">
        <v>0.35223755555555541</v>
      </c>
      <c r="HF164" s="41">
        <v>0.15064930158730158</v>
      </c>
      <c r="HG164" s="41">
        <v>0.188548492063492</v>
      </c>
      <c r="HH164" s="41">
        <v>0.19669671428571436</v>
      </c>
      <c r="HI164" s="41">
        <v>0.5017044603174603</v>
      </c>
      <c r="HJ164" s="41">
        <v>0.48541052380952393</v>
      </c>
      <c r="HK164" s="41">
        <v>0.12964285714285714</v>
      </c>
      <c r="HL164" s="41">
        <v>1.0272737777777778</v>
      </c>
      <c r="HM164" s="41">
        <v>0.94120517460317477</v>
      </c>
      <c r="HN164" s="41">
        <v>0.53223649206349211</v>
      </c>
      <c r="HO164" s="41">
        <v>0.58847528571428565</v>
      </c>
      <c r="HP164" s="41">
        <v>0.60894244444444456</v>
      </c>
      <c r="HQ164" s="41">
        <v>0.65558538095238061</v>
      </c>
      <c r="HR164" s="41">
        <v>14.238888888888891</v>
      </c>
      <c r="HS164" s="41">
        <v>17.408412698412697</v>
      </c>
      <c r="HT164" s="41">
        <v>17.802539682539678</v>
      </c>
      <c r="HU164" s="41">
        <v>18.243968253968248</v>
      </c>
      <c r="HV164" s="41">
        <f t="shared" si="149"/>
        <v>3.5636507936507869</v>
      </c>
      <c r="HW164" s="41">
        <v>39.392380952380954</v>
      </c>
      <c r="HX164" s="41">
        <f t="shared" si="150"/>
        <v>100.05664761904762</v>
      </c>
      <c r="HY164" s="4">
        <v>106</v>
      </c>
      <c r="HZ164" s="40">
        <f t="shared" si="151"/>
        <v>5.9433523809523763</v>
      </c>
      <c r="IA164" s="41">
        <v>0.72672063492063477</v>
      </c>
      <c r="IB164" s="41">
        <v>0.44097142857142863</v>
      </c>
      <c r="IC164" s="41">
        <v>0.26730476190476199</v>
      </c>
      <c r="ID164" s="41">
        <v>0.67159523809523802</v>
      </c>
      <c r="IE164" s="41">
        <v>0.29941746031746042</v>
      </c>
      <c r="IF164" s="41">
        <v>0.20131428571428575</v>
      </c>
      <c r="IG164" s="41">
        <v>0.41784106349206346</v>
      </c>
      <c r="IH164" s="41">
        <v>0.38491830158730167</v>
      </c>
      <c r="II164" s="41">
        <v>0.46319768253968235</v>
      </c>
      <c r="IJ164" s="41">
        <v>0.43184266666666671</v>
      </c>
      <c r="IK164" s="41">
        <v>0.19330126984126986</v>
      </c>
      <c r="IL164" s="41">
        <v>0.24750598412698407</v>
      </c>
      <c r="IM164" s="41">
        <v>0.2447799841269841</v>
      </c>
      <c r="IN164" s="41">
        <v>0.56634317460317463</v>
      </c>
      <c r="IO164" s="41">
        <v>0.53908152380952357</v>
      </c>
      <c r="IP164" s="41">
        <v>9.8103174603174595E-2</v>
      </c>
      <c r="IQ164" s="41">
        <v>1.453809158730158</v>
      </c>
      <c r="IR164" s="41">
        <v>1.2666429682539679</v>
      </c>
      <c r="IS164" s="41">
        <v>0.52966663492063493</v>
      </c>
      <c r="IT164" s="41">
        <v>0.58895363492063479</v>
      </c>
      <c r="IU164" s="41">
        <v>0.6218747142857145</v>
      </c>
      <c r="IV164" s="41">
        <v>0.66916176190476206</v>
      </c>
      <c r="IW164" s="41">
        <v>19.716349206349225</v>
      </c>
      <c r="IX164" s="41">
        <v>19.520158730158727</v>
      </c>
      <c r="IY164" s="41">
        <v>19.911746031746031</v>
      </c>
      <c r="IZ164" s="41">
        <v>20.625238095238089</v>
      </c>
      <c r="JA164" s="41">
        <f t="shared" si="152"/>
        <v>0.1953968253968057</v>
      </c>
      <c r="JB164" s="41">
        <v>41.983968253968271</v>
      </c>
      <c r="JC164" s="41">
        <f t="shared" si="153"/>
        <v>106.63927936507942</v>
      </c>
      <c r="JD164" s="41">
        <v>112</v>
      </c>
      <c r="JE164" s="41">
        <f t="shared" si="154"/>
        <v>5.3607206349205825</v>
      </c>
      <c r="JF164" s="41">
        <v>0.69593333333333318</v>
      </c>
      <c r="JG164" s="41">
        <v>0.40208125</v>
      </c>
      <c r="JH164" s="41">
        <v>0.21537499999999996</v>
      </c>
      <c r="JI164" s="41">
        <v>0.63570833333333321</v>
      </c>
      <c r="JJ164" s="41">
        <v>0.25897499999999996</v>
      </c>
      <c r="JK164" s="41">
        <v>0.1771958333333333</v>
      </c>
      <c r="JL164" s="41">
        <v>0.45899222916666677</v>
      </c>
      <c r="JM164" s="41">
        <v>0.42257406250000001</v>
      </c>
      <c r="JN164" s="41">
        <v>0.52737889583333319</v>
      </c>
      <c r="JO164" s="41">
        <v>0.49400308333333326</v>
      </c>
      <c r="JP164" s="41">
        <v>0.21831695833333334</v>
      </c>
      <c r="JQ164" s="41">
        <v>0.3029517708333333</v>
      </c>
      <c r="JR164" s="41">
        <v>0.26786608333333334</v>
      </c>
      <c r="JS164" s="41">
        <v>0.59413610416666673</v>
      </c>
      <c r="JT164" s="41">
        <v>0.56409747916666642</v>
      </c>
      <c r="JU164" s="41">
        <v>8.1779166666666667E-2</v>
      </c>
      <c r="JV164" s="41">
        <v>1.7100735624999999</v>
      </c>
      <c r="JW164" s="41">
        <v>1.4737364374999997</v>
      </c>
      <c r="JX164" s="41">
        <v>0.5089388958333334</v>
      </c>
      <c r="JY164" s="41">
        <v>0.58448762500000007</v>
      </c>
      <c r="JZ164" s="41">
        <v>0.61240358333333345</v>
      </c>
      <c r="KA164" s="41">
        <v>0.6719586458333332</v>
      </c>
      <c r="KB164" s="41">
        <v>23.396458333333328</v>
      </c>
      <c r="KC164" s="41">
        <v>21.874375000000001</v>
      </c>
      <c r="KD164" s="41">
        <v>22.315208333333342</v>
      </c>
      <c r="KE164" s="41">
        <v>22.499791666666656</v>
      </c>
      <c r="KF164" s="41">
        <f t="shared" si="155"/>
        <v>-1.0812499999999865</v>
      </c>
      <c r="KG164" s="41">
        <v>43.382083333333348</v>
      </c>
      <c r="KH164" s="41">
        <f t="shared" si="156"/>
        <v>110.1904916666667</v>
      </c>
      <c r="KI164" s="41">
        <v>120</v>
      </c>
      <c r="KJ164" s="41">
        <f t="shared" si="157"/>
        <v>9.809508333333298</v>
      </c>
      <c r="KK164" s="41">
        <v>0.41643571428571441</v>
      </c>
      <c r="KL164" s="41">
        <v>0.23215952380952382</v>
      </c>
      <c r="KM164" s="41">
        <v>0.11939523809523808</v>
      </c>
      <c r="KN164" s="41">
        <v>0.38231904761904767</v>
      </c>
      <c r="KO164" s="41">
        <v>0.14557142857142857</v>
      </c>
      <c r="KP164" s="41">
        <v>0.10164761904761908</v>
      </c>
      <c r="KQ164" s="41">
        <v>0.48222033333333331</v>
      </c>
      <c r="KR164" s="41">
        <v>0.44887480952380959</v>
      </c>
      <c r="KS164" s="41">
        <v>0.55455090476190472</v>
      </c>
      <c r="KT164" s="41">
        <v>0.52438823809523805</v>
      </c>
      <c r="KU164" s="41">
        <v>0.22959402380952385</v>
      </c>
      <c r="KV164" s="41">
        <v>0.32140830952380944</v>
      </c>
      <c r="KW164" s="41">
        <v>0.28406280952380952</v>
      </c>
      <c r="KX164" s="41">
        <v>0.6076489523809524</v>
      </c>
      <c r="KY164" s="41">
        <v>0.58012054761904763</v>
      </c>
      <c r="KZ164" s="41">
        <v>4.3923809523809532E-2</v>
      </c>
      <c r="LA164" s="41">
        <v>1.8688425238095239</v>
      </c>
      <c r="LB164" s="41">
        <v>1.6348654523809525</v>
      </c>
      <c r="LC164" s="41">
        <v>0.51235533333333338</v>
      </c>
      <c r="LD164" s="41">
        <v>0.58996671428571423</v>
      </c>
      <c r="LE164" s="41">
        <v>0.61990985714285707</v>
      </c>
      <c r="LF164" s="41">
        <v>0.68016316666666665</v>
      </c>
      <c r="LG164" s="41">
        <v>19.39357142857142</v>
      </c>
      <c r="LH164" s="41">
        <v>17.393809523809523</v>
      </c>
      <c r="LI164" s="41">
        <v>17.621428571428574</v>
      </c>
      <c r="LJ164" s="41">
        <v>17.283809523809527</v>
      </c>
      <c r="LK164" s="41">
        <f t="shared" si="158"/>
        <v>-1.7721428571428461</v>
      </c>
      <c r="LL164" s="41">
        <v>57.201904761904785</v>
      </c>
      <c r="LM164" s="41">
        <f t="shared" si="159"/>
        <v>145.29283809523815</v>
      </c>
      <c r="LN164" s="41">
        <v>150</v>
      </c>
      <c r="LO164" s="41">
        <f t="shared" si="160"/>
        <v>4.7071619047618469</v>
      </c>
      <c r="LP164" s="41">
        <v>0.36673695652173915</v>
      </c>
      <c r="LQ164" s="41">
        <v>0.2001282608695652</v>
      </c>
      <c r="LR164" s="41">
        <v>0.10126521739130437</v>
      </c>
      <c r="LS164" s="41">
        <v>0.33799130434782609</v>
      </c>
      <c r="LT164" s="41">
        <v>0.12483478260869567</v>
      </c>
      <c r="LU164" s="41">
        <v>8.7550000000000031E-2</v>
      </c>
      <c r="LV164" s="41">
        <v>0.49180626086956514</v>
      </c>
      <c r="LW164" s="41">
        <v>0.46018232608695658</v>
      </c>
      <c r="LX164" s="41">
        <v>0.56690849999999993</v>
      </c>
      <c r="LY164" s="41">
        <v>0.53863960869565231</v>
      </c>
      <c r="LZ164" s="41">
        <v>0.23190134782608704</v>
      </c>
      <c r="MA164" s="41">
        <v>0.32850965217391304</v>
      </c>
      <c r="MB164" s="41">
        <v>0.29343013043478261</v>
      </c>
      <c r="MC164" s="41">
        <v>0.61412508695652179</v>
      </c>
      <c r="MD164" s="41">
        <v>0.58804971739130429</v>
      </c>
      <c r="ME164" s="41">
        <v>3.7284782608695645E-2</v>
      </c>
      <c r="MF164" s="41">
        <v>1.947693217391304</v>
      </c>
      <c r="MG164" s="41">
        <v>1.7161596086956528</v>
      </c>
      <c r="MH164" s="41">
        <v>0.51693206521739121</v>
      </c>
      <c r="MI164" s="41">
        <v>0.59655910869565243</v>
      </c>
      <c r="MJ164" s="41">
        <v>0.62559902173913062</v>
      </c>
      <c r="MK164" s="41">
        <v>0.68701004347826089</v>
      </c>
      <c r="ML164" s="41">
        <v>21.874130434782614</v>
      </c>
      <c r="MM164" s="41">
        <v>21.170434782608698</v>
      </c>
      <c r="MN164" s="41">
        <v>21.347608695652173</v>
      </c>
      <c r="MO164" s="41">
        <v>21.282608695652179</v>
      </c>
      <c r="MP164" s="41">
        <f t="shared" si="161"/>
        <v>-0.52652173913044109</v>
      </c>
      <c r="MQ164" s="41">
        <v>59.150869565217384</v>
      </c>
      <c r="MR164" s="41">
        <f t="shared" si="162"/>
        <v>150.24320869565216</v>
      </c>
      <c r="MS164" s="41">
        <v>150</v>
      </c>
      <c r="MT164" s="41">
        <f t="shared" si="163"/>
        <v>-0.2432086956521573</v>
      </c>
      <c r="MU164" s="41">
        <v>0.31095925925925921</v>
      </c>
      <c r="MV164" s="41">
        <v>0.17766296296296294</v>
      </c>
      <c r="MW164" s="41">
        <v>9.1318518518518507E-2</v>
      </c>
      <c r="MX164" s="41">
        <v>0.27883703703703705</v>
      </c>
      <c r="MY164" s="41">
        <v>0.11238518518518517</v>
      </c>
      <c r="MZ164" s="41">
        <v>7.5766666666666663E-2</v>
      </c>
      <c r="NA164" s="41">
        <v>0.46855122222222217</v>
      </c>
      <c r="NB164" s="41">
        <v>0.42531737037037026</v>
      </c>
      <c r="NC164" s="41">
        <v>0.54596055555555545</v>
      </c>
      <c r="ND164" s="41">
        <v>0.50658970370370371</v>
      </c>
      <c r="NE164" s="41">
        <v>0.22516385185185192</v>
      </c>
      <c r="NF164" s="41">
        <v>0.32137907407407407</v>
      </c>
      <c r="NG164" s="41">
        <v>0.27252985185185186</v>
      </c>
      <c r="NH164" s="41">
        <v>0.60769796296296286</v>
      </c>
      <c r="NI164" s="41">
        <v>0.57223537037037042</v>
      </c>
      <c r="NJ164" s="41">
        <v>3.6618518518518516E-2</v>
      </c>
      <c r="NK164" s="41">
        <v>1.7794248518518518</v>
      </c>
      <c r="NL164" s="41">
        <v>1.4893229629629632</v>
      </c>
      <c r="NM164" s="41">
        <v>0.49927822222222207</v>
      </c>
      <c r="NN164" s="41">
        <v>0.58276181481481482</v>
      </c>
      <c r="NO164" s="41">
        <v>0.60595870370370386</v>
      </c>
      <c r="NP164" s="41">
        <v>0.67168207407407421</v>
      </c>
      <c r="NQ164" s="41">
        <v>22.729629629629631</v>
      </c>
      <c r="NR164" s="41">
        <v>22.298148148148151</v>
      </c>
      <c r="NS164" s="41">
        <v>22.648518518518518</v>
      </c>
      <c r="NT164" s="41">
        <v>22.739629629629629</v>
      </c>
      <c r="NU164" s="41">
        <f t="shared" si="164"/>
        <v>-8.1111111111113132E-2</v>
      </c>
      <c r="NV164" s="41">
        <v>68.288888888888877</v>
      </c>
      <c r="NW164" s="41">
        <f t="shared" si="165"/>
        <v>173.45377777777776</v>
      </c>
      <c r="NX164" s="41">
        <v>174</v>
      </c>
      <c r="NY164" s="41">
        <f t="shared" si="166"/>
        <v>0.54622222222224082</v>
      </c>
      <c r="NZ164" s="41">
        <v>0.26188928571428566</v>
      </c>
      <c r="OA164" s="41">
        <v>0.15760357142857145</v>
      </c>
      <c r="OB164" s="41">
        <v>8.6957142857142872E-2</v>
      </c>
      <c r="OC164" s="41">
        <v>0.24112499999999998</v>
      </c>
      <c r="OD164" s="41">
        <v>0.10312857142857143</v>
      </c>
      <c r="OE164" s="41">
        <v>6.7496428571428582E-2</v>
      </c>
      <c r="OF164" s="41">
        <v>0.4345972142857143</v>
      </c>
      <c r="OG164" s="41">
        <v>0.40096028571428566</v>
      </c>
      <c r="OH164" s="41">
        <v>0.50113025</v>
      </c>
      <c r="OI164" s="41">
        <v>0.47007524999999989</v>
      </c>
      <c r="OJ164" s="41">
        <v>0.20888175000000003</v>
      </c>
      <c r="OK164" s="41">
        <v>0.2889957142857143</v>
      </c>
      <c r="OL164" s="41">
        <v>0.24823946428571433</v>
      </c>
      <c r="OM164" s="41">
        <v>0.58966464285714282</v>
      </c>
      <c r="ON164" s="41">
        <v>0.56261075000000005</v>
      </c>
      <c r="OO164" s="41">
        <v>3.5632142857142855E-2</v>
      </c>
      <c r="OP164" s="41">
        <v>1.5502484642857144</v>
      </c>
      <c r="OQ164" s="41">
        <v>1.3488857857142855</v>
      </c>
      <c r="OR164" s="41">
        <v>0.49380289285714285</v>
      </c>
      <c r="OS164" s="41">
        <v>0.57182989285714292</v>
      </c>
      <c r="OT164" s="41">
        <v>0.59287921428571433</v>
      </c>
      <c r="OU164" s="41">
        <v>0.65512664285714284</v>
      </c>
      <c r="OV164" s="41">
        <v>14.694285714285714</v>
      </c>
      <c r="OW164" s="41">
        <v>14.940000000000001</v>
      </c>
      <c r="OX164" s="41">
        <v>15.1425</v>
      </c>
      <c r="OY164" s="41">
        <v>15.099642857142856</v>
      </c>
      <c r="OZ164" s="41">
        <f t="shared" si="167"/>
        <v>0.44821428571428612</v>
      </c>
      <c r="PA164" s="41">
        <v>44.989285714285707</v>
      </c>
      <c r="PB164" s="41">
        <f t="shared" si="168"/>
        <v>114.2727857142857</v>
      </c>
      <c r="PC164" s="41">
        <v>184</v>
      </c>
      <c r="PD164" s="41">
        <f t="shared" si="169"/>
        <v>69.727214285714297</v>
      </c>
      <c r="PE164" s="41">
        <v>0.25749264705882358</v>
      </c>
      <c r="PF164" s="41">
        <v>0.13292058823529415</v>
      </c>
      <c r="PG164" s="41">
        <v>0.12261911764705881</v>
      </c>
      <c r="PH164" s="41">
        <v>0.2322323529411765</v>
      </c>
      <c r="PI164" s="41">
        <v>0.11093235294117643</v>
      </c>
      <c r="PJ164" s="41">
        <v>7.7535294117647036E-2</v>
      </c>
      <c r="PK164" s="41">
        <v>0.39713491176470578</v>
      </c>
      <c r="PL164" s="41">
        <v>0.35322866176470574</v>
      </c>
      <c r="PM164" s="41">
        <v>0.35428526470588245</v>
      </c>
      <c r="PN164" s="41">
        <v>0.30891769117647072</v>
      </c>
      <c r="PO164" s="41">
        <v>9.0250073529411778E-2</v>
      </c>
      <c r="PP164" s="41">
        <v>4.0643455882352957E-2</v>
      </c>
      <c r="PQ164" s="41">
        <v>0.31839666176470588</v>
      </c>
      <c r="PR164" s="41">
        <v>0.53656685294117645</v>
      </c>
      <c r="PS164" s="41">
        <v>0.4993221470588235</v>
      </c>
      <c r="PT164" s="41">
        <v>3.3397058823529419E-2</v>
      </c>
      <c r="PU164" s="41">
        <v>1.3279825588235292</v>
      </c>
      <c r="PV164" s="41">
        <v>1.0997577794117652</v>
      </c>
      <c r="PW164" s="41">
        <v>0.90079704411764705</v>
      </c>
      <c r="PX164" s="41">
        <v>0.80235170588235316</v>
      </c>
      <c r="PY164" s="41">
        <v>0.92422154411764701</v>
      </c>
      <c r="PZ164" s="41">
        <v>0.84923045588235346</v>
      </c>
      <c r="QA164" s="41">
        <v>26.000735294117632</v>
      </c>
      <c r="QB164" s="41">
        <v>28.282499999999985</v>
      </c>
      <c r="QC164" s="41">
        <v>28.475294117647064</v>
      </c>
      <c r="QD164" s="41">
        <v>27.983823529411772</v>
      </c>
      <c r="QE164" s="41">
        <f t="shared" si="170"/>
        <v>2.4745588235294314</v>
      </c>
      <c r="QF164" s="41">
        <v>68.300294117647042</v>
      </c>
      <c r="QG164" s="41">
        <f t="shared" si="171"/>
        <v>173.48274705882349</v>
      </c>
      <c r="QH164" s="41">
        <v>185</v>
      </c>
      <c r="QI164" s="41">
        <f t="shared" si="172"/>
        <v>11.517252941176508</v>
      </c>
      <c r="QJ164" s="41">
        <v>0.21366923076923078</v>
      </c>
      <c r="QK164" s="41">
        <v>0.1611346153846154</v>
      </c>
      <c r="QL164" s="41">
        <v>0.13215769230769231</v>
      </c>
      <c r="QM164" s="41">
        <v>0.15797307692307694</v>
      </c>
      <c r="QN164" s="41">
        <v>0.10510384615384614</v>
      </c>
      <c r="QO164" s="41">
        <v>7.9876923076923081E-2</v>
      </c>
      <c r="QP164" s="41">
        <v>0.33984034615384612</v>
      </c>
      <c r="QQ164" s="41">
        <v>0.20098830769230769</v>
      </c>
      <c r="QR164" s="41">
        <v>0.23494573076923078</v>
      </c>
      <c r="QS164" s="41">
        <v>8.9030230769230778E-2</v>
      </c>
      <c r="QT164" s="41">
        <v>0.21024596153846156</v>
      </c>
      <c r="QU164" s="41">
        <v>9.8600923076923072E-2</v>
      </c>
      <c r="QV164" s="41">
        <v>0.13967919230769235</v>
      </c>
      <c r="QW164" s="41">
        <v>0.45552561538461539</v>
      </c>
      <c r="QX164" s="41">
        <v>0.32897761538461534</v>
      </c>
      <c r="QY164" s="41">
        <v>2.5226923076923077E-2</v>
      </c>
      <c r="QZ164" s="41">
        <v>1.0347463076923078</v>
      </c>
      <c r="RA164" s="41">
        <v>0.50506219230769234</v>
      </c>
      <c r="RB164" s="41">
        <v>0.59476965384615377</v>
      </c>
      <c r="RC164" s="41">
        <v>0.40865503846153844</v>
      </c>
      <c r="RD164" s="41">
        <v>0.64248015384615387</v>
      </c>
      <c r="RE164" s="41">
        <v>0.47939769230769236</v>
      </c>
      <c r="RF164" s="41">
        <v>24.005769230769236</v>
      </c>
      <c r="RG164" s="41">
        <v>30.721538461538465</v>
      </c>
      <c r="RH164" s="41">
        <v>31.87653846153847</v>
      </c>
      <c r="RI164" s="41">
        <v>30.01038461538462</v>
      </c>
      <c r="RJ164" s="41">
        <f t="shared" si="173"/>
        <v>7.8707692307692341</v>
      </c>
      <c r="RK164" s="41">
        <v>73.185769230769239</v>
      </c>
      <c r="RL164" s="41">
        <f t="shared" si="174"/>
        <v>185.89185384615388</v>
      </c>
      <c r="RM164" s="41">
        <v>197</v>
      </c>
      <c r="RN164" s="41">
        <f t="shared" si="175"/>
        <v>11.108146153846121</v>
      </c>
      <c r="RO164" s="41">
        <v>0.21713793103448273</v>
      </c>
      <c r="RP164" s="41">
        <v>0.12493793103448275</v>
      </c>
      <c r="RQ164" s="41">
        <v>0.12609999999999996</v>
      </c>
      <c r="RR164" s="41">
        <v>0.15169999999999997</v>
      </c>
      <c r="RS164" s="41">
        <v>0.10888965517241382</v>
      </c>
      <c r="RT164" s="41">
        <v>7.5668965517241379E-2</v>
      </c>
      <c r="RU164" s="41">
        <v>0.33090903448275866</v>
      </c>
      <c r="RV164" s="41">
        <v>0.16390872413793103</v>
      </c>
      <c r="RW164" s="41">
        <v>0.26415524137931035</v>
      </c>
      <c r="RX164" s="41">
        <v>9.171924137931034E-2</v>
      </c>
      <c r="RY164" s="41">
        <v>6.7826999999999998E-2</v>
      </c>
      <c r="RZ164" s="41">
        <v>-5.4429655172413792E-3</v>
      </c>
      <c r="SA164" s="41">
        <v>0.26902848275862068</v>
      </c>
      <c r="SB164" s="41">
        <v>0.48200455172413792</v>
      </c>
      <c r="SC164" s="41">
        <v>0.33408320689655169</v>
      </c>
      <c r="SD164" s="41">
        <v>3.3220689655172414E-2</v>
      </c>
      <c r="SE164" s="41">
        <v>0.99721379310344826</v>
      </c>
      <c r="SF164" s="41">
        <v>0.39470048275862069</v>
      </c>
      <c r="SG164" s="41">
        <v>1.023854620689655</v>
      </c>
      <c r="SH164" s="41">
        <v>0.81435224137931028</v>
      </c>
      <c r="SI164" s="41">
        <v>1.0163233448275859</v>
      </c>
      <c r="SJ164" s="41">
        <v>0.85159362068965527</v>
      </c>
      <c r="SK164" s="41">
        <v>29.796896551724139</v>
      </c>
      <c r="SL164" s="41">
        <v>32.778620689655178</v>
      </c>
      <c r="SM164" s="41">
        <v>32.587586206896553</v>
      </c>
      <c r="SN164" s="41">
        <v>32.262068965517244</v>
      </c>
      <c r="SO164" s="41">
        <f t="shared" si="176"/>
        <v>2.7906896551724145</v>
      </c>
      <c r="SP164" s="42">
        <v>75.974482758620695</v>
      </c>
      <c r="SQ164" s="42">
        <f t="shared" si="177"/>
        <v>192.97518620689658</v>
      </c>
      <c r="SR164" s="42">
        <v>202.5</v>
      </c>
      <c r="SS164" s="42">
        <f t="shared" si="178"/>
        <v>9.5248137931034194</v>
      </c>
      <c r="ST164" s="41">
        <v>0.19981232876712324</v>
      </c>
      <c r="SU164" s="41">
        <v>0.12739178082191779</v>
      </c>
      <c r="SV164" s="41">
        <v>0.14134383561643829</v>
      </c>
      <c r="SW164" s="41">
        <v>0.14708904109589041</v>
      </c>
      <c r="SX164" s="41">
        <v>0.1144287671232876</v>
      </c>
      <c r="SY164" s="41">
        <v>7.6486301369862994E-2</v>
      </c>
      <c r="SZ164" s="41">
        <v>0.27040943835616427</v>
      </c>
      <c r="TA164" s="41">
        <v>0.12495635616438359</v>
      </c>
      <c r="TB164" s="41">
        <v>0.17003339726027394</v>
      </c>
      <c r="TC164" s="41">
        <v>1.9884986301369856E-2</v>
      </c>
      <c r="TD164" s="41">
        <v>5.309039726027396E-2</v>
      </c>
      <c r="TE164" s="41">
        <v>-5.2483246575342493E-2</v>
      </c>
      <c r="TF164" s="41">
        <v>0.22037408219178078</v>
      </c>
      <c r="TG164" s="41">
        <v>0.44531032876712323</v>
      </c>
      <c r="TH164" s="41">
        <v>0.31619252054794522</v>
      </c>
      <c r="TI164" s="41">
        <v>3.7942465753424658E-2</v>
      </c>
      <c r="TJ164" s="41">
        <v>0.747892575342466</v>
      </c>
      <c r="TK164" s="41">
        <v>0.28682306849315076</v>
      </c>
      <c r="TL164" s="41">
        <v>1.31851402739726</v>
      </c>
      <c r="TM164" s="41">
        <v>0.81370530136986297</v>
      </c>
      <c r="TN164" s="41">
        <v>1.2603374109589038</v>
      </c>
      <c r="TO164" s="41">
        <v>0.84475583561643874</v>
      </c>
      <c r="TP164" s="41">
        <v>32.279863013698652</v>
      </c>
      <c r="TQ164" s="41">
        <v>37.976849315068478</v>
      </c>
      <c r="TR164" s="41">
        <v>38.54136986301372</v>
      </c>
      <c r="TS164" s="41">
        <v>37.025616438356145</v>
      </c>
      <c r="TT164" s="41">
        <f t="shared" si="127"/>
        <v>6.2615068493150687</v>
      </c>
      <c r="TU164" s="41">
        <v>75.969863013698628</v>
      </c>
      <c r="TV164" s="41">
        <f t="shared" si="128"/>
        <v>192.96345205479452</v>
      </c>
      <c r="TW164" s="41">
        <v>207</v>
      </c>
      <c r="TX164" s="41">
        <f t="shared" si="129"/>
        <v>14.036547945205484</v>
      </c>
      <c r="TY164" s="41">
        <v>0.19096315789473686</v>
      </c>
      <c r="TZ164" s="41">
        <v>0.12730000000000002</v>
      </c>
      <c r="UA164" s="41">
        <v>0.14269999999999999</v>
      </c>
      <c r="UB164" s="41">
        <v>0.14329999999999996</v>
      </c>
      <c r="UC164" s="41">
        <v>0.11908947368421051</v>
      </c>
      <c r="UD164" s="41">
        <v>7.6757894736842094E-2</v>
      </c>
      <c r="UE164" s="41">
        <v>0.23069021052631583</v>
      </c>
      <c r="UF164" s="41">
        <v>9.2139157894736839E-2</v>
      </c>
      <c r="UG164" s="41">
        <v>0.14347347368421051</v>
      </c>
      <c r="UH164" s="41">
        <v>1.8996842105263147E-3</v>
      </c>
      <c r="UI164" s="41">
        <v>3.2643105263157897E-2</v>
      </c>
      <c r="UJ164" s="41">
        <v>-5.7753578947368413E-2</v>
      </c>
      <c r="UK164" s="41">
        <v>0.19947899999999999</v>
      </c>
      <c r="UL164" s="41">
        <v>0.42545710526315794</v>
      </c>
      <c r="UM164" s="41">
        <v>0.30257047368421053</v>
      </c>
      <c r="UN164" s="41">
        <v>4.2331578947368428E-2</v>
      </c>
      <c r="UO164" s="41">
        <v>0.60402278947368426</v>
      </c>
      <c r="UP164" s="41">
        <v>0.20424015789473685</v>
      </c>
      <c r="UQ164" s="41">
        <v>1.4284661578947371</v>
      </c>
      <c r="UR164" s="41">
        <v>0.86768594736842097</v>
      </c>
      <c r="US164" s="41">
        <v>1.3571373684210528</v>
      </c>
      <c r="UT164" s="41">
        <v>0.88810726315789468</v>
      </c>
      <c r="UU164" s="41">
        <v>31.44</v>
      </c>
      <c r="UV164" s="41">
        <v>35.146842105263161</v>
      </c>
      <c r="UW164" s="41">
        <v>35.299473684210533</v>
      </c>
      <c r="UX164" s="41">
        <v>35.211578947368423</v>
      </c>
      <c r="UY164" s="41">
        <f t="shared" si="179"/>
        <v>3.8594736842105313</v>
      </c>
      <c r="UZ164" s="42">
        <v>75.98</v>
      </c>
      <c r="VA164" s="42">
        <f t="shared" si="180"/>
        <v>192.98920000000001</v>
      </c>
      <c r="VB164" s="42">
        <v>206</v>
      </c>
      <c r="VC164" s="42">
        <f t="shared" si="181"/>
        <v>13.010799999999989</v>
      </c>
      <c r="VD164" s="41">
        <f t="shared" si="187"/>
        <v>24.637433655585909</v>
      </c>
      <c r="VE164" s="41">
        <f t="shared" si="188"/>
        <v>25.009155090672149</v>
      </c>
      <c r="VF164" s="41">
        <f t="shared" si="183"/>
        <v>6.7560388214154212</v>
      </c>
    </row>
    <row r="165" spans="1:578" x14ac:dyDescent="0.25">
      <c r="A165" s="4">
        <v>3</v>
      </c>
      <c r="B165" s="4">
        <v>17</v>
      </c>
      <c r="C165" s="28">
        <v>1704</v>
      </c>
      <c r="D165" s="9">
        <v>33</v>
      </c>
      <c r="E165" s="58">
        <v>-9999</v>
      </c>
      <c r="F165" s="4">
        <v>4</v>
      </c>
      <c r="G165" s="4">
        <v>48.8</v>
      </c>
      <c r="H165" s="40">
        <v>260.89999999999998</v>
      </c>
      <c r="I165" s="40">
        <f t="shared" si="136"/>
        <v>309.7</v>
      </c>
      <c r="J165" s="41">
        <f t="shared" si="137"/>
        <v>0.64053774560496379</v>
      </c>
      <c r="K165" s="4" t="s">
        <v>8</v>
      </c>
      <c r="L165" s="42">
        <v>0</v>
      </c>
      <c r="M165" s="42">
        <f t="shared" si="185"/>
        <v>0</v>
      </c>
      <c r="N165" s="40">
        <v>60.4</v>
      </c>
      <c r="O165" s="40">
        <v>19.439999999999998</v>
      </c>
      <c r="P165" s="40">
        <v>20.160000000000004</v>
      </c>
      <c r="Q165" s="40">
        <v>49.839999999999996</v>
      </c>
      <c r="R165" s="40">
        <v>20</v>
      </c>
      <c r="S165" s="40">
        <v>30.160000000000004</v>
      </c>
      <c r="T165" s="40">
        <v>35.840000000000003</v>
      </c>
      <c r="U165" s="40">
        <v>24</v>
      </c>
      <c r="V165" s="40">
        <v>40.160000000000004</v>
      </c>
      <c r="W165" s="40">
        <v>57.839999999999989</v>
      </c>
      <c r="X165" s="40">
        <v>16</v>
      </c>
      <c r="Y165" s="40">
        <v>26.160000000000004</v>
      </c>
      <c r="Z165" s="40">
        <v>65.84</v>
      </c>
      <c r="AA165" s="40">
        <v>16</v>
      </c>
      <c r="AB165" s="40">
        <v>18.160000000000004</v>
      </c>
      <c r="AC165" s="40">
        <v>63.839999999999996</v>
      </c>
      <c r="AD165" s="40">
        <v>18</v>
      </c>
      <c r="AE165" s="40">
        <v>18.160000000000004</v>
      </c>
      <c r="AF165" s="42">
        <v>-9999</v>
      </c>
      <c r="AG165" s="4">
        <v>8.4</v>
      </c>
      <c r="AH165" s="4">
        <v>7.2</v>
      </c>
      <c r="AI165" s="4">
        <v>0.47</v>
      </c>
      <c r="AJ165" s="4" t="s">
        <v>38</v>
      </c>
      <c r="AK165" s="42">
        <v>-9999</v>
      </c>
      <c r="AL165" s="4">
        <v>258</v>
      </c>
      <c r="AM165" s="4">
        <v>0.68</v>
      </c>
      <c r="AN165" s="4">
        <v>4116</v>
      </c>
      <c r="AO165" s="4">
        <v>203</v>
      </c>
      <c r="AP165" s="4">
        <v>241</v>
      </c>
      <c r="AQ165" s="4">
        <v>24</v>
      </c>
      <c r="AR165" s="4">
        <v>0</v>
      </c>
      <c r="AS165" s="4">
        <v>3</v>
      </c>
      <c r="AT165" s="4">
        <v>86</v>
      </c>
      <c r="AU165" s="4">
        <v>7</v>
      </c>
      <c r="AV165" s="4">
        <v>4</v>
      </c>
      <c r="AW165" s="4">
        <v>35</v>
      </c>
      <c r="AX165" s="4">
        <v>51</v>
      </c>
      <c r="AY165" s="42">
        <v>-9999</v>
      </c>
      <c r="AZ165" s="42">
        <v>-9999</v>
      </c>
      <c r="BA165" s="42">
        <v>-9999</v>
      </c>
      <c r="BB165" s="42">
        <v>-9999</v>
      </c>
      <c r="BC165" s="42">
        <v>-9999</v>
      </c>
      <c r="BD165" s="42">
        <v>-9999</v>
      </c>
      <c r="BE165" s="42">
        <v>-9999</v>
      </c>
      <c r="BF165" s="42">
        <v>-9999</v>
      </c>
      <c r="BG165" s="42">
        <v>-9999</v>
      </c>
      <c r="BH165" s="42">
        <v>-9999</v>
      </c>
      <c r="BI165" s="42">
        <v>-9999</v>
      </c>
      <c r="BJ165" s="42">
        <v>-9999</v>
      </c>
      <c r="BK165" s="42">
        <v>-9999</v>
      </c>
      <c r="BL165" s="42">
        <v>-9999</v>
      </c>
      <c r="BM165" s="42">
        <v>-9999</v>
      </c>
      <c r="BN165" s="42">
        <v>-9999</v>
      </c>
      <c r="BO165" s="42">
        <v>-9999</v>
      </c>
      <c r="BP165" s="42">
        <v>-9999</v>
      </c>
      <c r="BQ165" s="42">
        <v>-9999</v>
      </c>
      <c r="BR165" s="42">
        <v>-9999</v>
      </c>
      <c r="BS165" s="42">
        <v>-9999</v>
      </c>
      <c r="BT165" s="42">
        <v>-9999</v>
      </c>
      <c r="BU165" s="42">
        <v>-9999</v>
      </c>
      <c r="BV165" s="42">
        <v>-9999</v>
      </c>
      <c r="BW165" s="42">
        <v>-9999</v>
      </c>
      <c r="BX165" s="42">
        <v>-9999</v>
      </c>
      <c r="BY165" s="42">
        <v>-9999</v>
      </c>
      <c r="BZ165" s="42">
        <v>-9999</v>
      </c>
      <c r="CA165" s="42">
        <v>-9999</v>
      </c>
      <c r="CB165" s="42">
        <v>-9999</v>
      </c>
      <c r="CC165" s="42">
        <v>-9999</v>
      </c>
      <c r="CD165" s="63">
        <v>-9999</v>
      </c>
      <c r="CE165" s="60">
        <v>-9999</v>
      </c>
      <c r="CF165" s="42">
        <v>-9999</v>
      </c>
      <c r="CG165" s="42">
        <v>-9999</v>
      </c>
      <c r="CH165" s="61">
        <v>-9999</v>
      </c>
      <c r="CI165" s="60">
        <v>-9999</v>
      </c>
      <c r="CJ165" s="42">
        <v>-9999</v>
      </c>
      <c r="CK165" s="42">
        <v>-9999</v>
      </c>
      <c r="CL165" s="62">
        <v>-9999</v>
      </c>
      <c r="CM165" s="60">
        <v>-9999</v>
      </c>
      <c r="CN165" s="42">
        <v>-9999</v>
      </c>
      <c r="CO165" s="42">
        <v>-9999</v>
      </c>
      <c r="CP165" s="62">
        <v>-9999</v>
      </c>
      <c r="CQ165" s="60">
        <v>-9999</v>
      </c>
      <c r="CR165" s="42">
        <v>-9999</v>
      </c>
      <c r="CS165" s="42">
        <v>-9999</v>
      </c>
      <c r="CT165" s="8">
        <v>908.04</v>
      </c>
      <c r="CU165" s="8">
        <v>4.4994857730545075</v>
      </c>
      <c r="CV165" s="8">
        <v>5.01396</v>
      </c>
      <c r="CW165" s="8">
        <v>1811.0236220472441</v>
      </c>
      <c r="CX165" s="25">
        <f t="shared" si="182"/>
        <v>1811.0236220472441</v>
      </c>
      <c r="CY165" s="25">
        <f t="shared" si="138"/>
        <v>1974</v>
      </c>
      <c r="CZ165" s="60">
        <v>-9999</v>
      </c>
      <c r="DA165" s="43">
        <v>1.52</v>
      </c>
      <c r="DB165" s="41">
        <f t="shared" si="139"/>
        <v>27.527559055118111</v>
      </c>
      <c r="DC165" s="41">
        <v>67.5</v>
      </c>
      <c r="DD165" s="41">
        <v>1270</v>
      </c>
      <c r="DE165" s="41">
        <f t="shared" si="133"/>
        <v>53.1496062992126</v>
      </c>
      <c r="DF165" s="41">
        <v>82.5</v>
      </c>
      <c r="DG165" s="41">
        <v>0.79598809523809544</v>
      </c>
      <c r="DH165" s="41">
        <v>0.58749285714285704</v>
      </c>
      <c r="DI165" s="41">
        <v>0.49765000000000004</v>
      </c>
      <c r="DJ165" s="41">
        <v>0.75740714285714283</v>
      </c>
      <c r="DK165" s="41">
        <v>0.50244523809523811</v>
      </c>
      <c r="DL165" s="41">
        <v>0.31478333333333336</v>
      </c>
      <c r="DM165" s="41">
        <v>0.22603119047619047</v>
      </c>
      <c r="DN165" s="41">
        <v>0.20244257142857142</v>
      </c>
      <c r="DO165" s="41">
        <v>0.23036011904761908</v>
      </c>
      <c r="DP165" s="41">
        <v>0.2068406666666667</v>
      </c>
      <c r="DQ165" s="41">
        <v>7.8127785714285719E-2</v>
      </c>
      <c r="DR165" s="41">
        <v>8.2799904761904783E-2</v>
      </c>
      <c r="DS165" s="41">
        <v>0.15048066666666668</v>
      </c>
      <c r="DT165" s="41">
        <v>0.43291202380952382</v>
      </c>
      <c r="DU165" s="41">
        <v>0.41263302380952377</v>
      </c>
      <c r="DV165" s="41">
        <v>0.18766190476190481</v>
      </c>
      <c r="DW165" s="41">
        <v>0.58454885714285698</v>
      </c>
      <c r="DX165" s="41">
        <v>0.50800195238095247</v>
      </c>
      <c r="DY165" s="41">
        <v>0.65088997619047628</v>
      </c>
      <c r="DZ165" s="41">
        <v>0.66607490476190478</v>
      </c>
      <c r="EA165" s="41">
        <v>0.69592100000000012</v>
      </c>
      <c r="EB165" s="41">
        <v>0.70826876190476196</v>
      </c>
      <c r="EC165" s="41">
        <v>19.920000000000005</v>
      </c>
      <c r="ED165" s="41">
        <v>20.036904761904765</v>
      </c>
      <c r="EE165" s="41">
        <v>20.951190476190479</v>
      </c>
      <c r="EF165" s="41">
        <v>22.018095238095238</v>
      </c>
      <c r="EG165" s="41">
        <f t="shared" si="140"/>
        <v>1.0311904761904742</v>
      </c>
      <c r="EH165" s="41">
        <v>37.484761904761911</v>
      </c>
      <c r="EI165" s="42">
        <f t="shared" si="141"/>
        <v>95.211295238095261</v>
      </c>
      <c r="EJ165" s="4">
        <v>105</v>
      </c>
      <c r="EK165" s="40">
        <f t="shared" si="142"/>
        <v>9.7887047619047394</v>
      </c>
      <c r="EL165" s="41">
        <v>0.72792000000000001</v>
      </c>
      <c r="EM165" s="41">
        <v>0.5229057142857142</v>
      </c>
      <c r="EN165" s="41">
        <v>0.42483142857142858</v>
      </c>
      <c r="EO165" s="41">
        <v>0.69209142857142858</v>
      </c>
      <c r="EP165" s="41">
        <v>0.43525142857142851</v>
      </c>
      <c r="EQ165" s="41">
        <v>0.27106571428571424</v>
      </c>
      <c r="ER165" s="41">
        <v>0.25165657142857134</v>
      </c>
      <c r="ES165" s="41">
        <v>0.22789488571428576</v>
      </c>
      <c r="ET165" s="41">
        <v>0.26278011428571429</v>
      </c>
      <c r="EU165" s="41">
        <v>0.23913480000000001</v>
      </c>
      <c r="EV165" s="41">
        <v>9.1625885714285718E-2</v>
      </c>
      <c r="EW165" s="41">
        <v>0.10359048571428572</v>
      </c>
      <c r="EX165" s="41">
        <v>0.16373431428571431</v>
      </c>
      <c r="EY165" s="41">
        <v>0.45713477142857145</v>
      </c>
      <c r="EZ165" s="41">
        <v>0.43693737142857153</v>
      </c>
      <c r="FA165" s="41">
        <v>0.16418571428571427</v>
      </c>
      <c r="FB165" s="41">
        <v>0.67408625714285708</v>
      </c>
      <c r="FC165" s="41">
        <v>0.5914187428571428</v>
      </c>
      <c r="FD165" s="41">
        <v>0.62088854285714279</v>
      </c>
      <c r="FE165" s="41">
        <v>0.6523841142857143</v>
      </c>
      <c r="FF165" s="41">
        <v>0.67351334285714271</v>
      </c>
      <c r="FG165" s="41">
        <v>0.69975334285714275</v>
      </c>
      <c r="FH165" s="41">
        <v>20.973142857142857</v>
      </c>
      <c r="FI165" s="41">
        <v>19.795714285714283</v>
      </c>
      <c r="FJ165" s="41">
        <v>20.160857142857136</v>
      </c>
      <c r="FK165" s="41">
        <v>20.660285714285717</v>
      </c>
      <c r="FL165" s="41">
        <f t="shared" si="143"/>
        <v>-0.81228571428572138</v>
      </c>
      <c r="FM165" s="41">
        <v>39.451428571428579</v>
      </c>
      <c r="FN165" s="40">
        <f t="shared" si="144"/>
        <v>100.2066285714286</v>
      </c>
      <c r="FO165" s="4">
        <v>105</v>
      </c>
      <c r="FP165" s="40">
        <f t="shared" si="145"/>
        <v>4.7933714285714046</v>
      </c>
      <c r="FQ165" s="41">
        <v>0.76085535714285712</v>
      </c>
      <c r="FR165" s="41">
        <v>0.53857857142857135</v>
      </c>
      <c r="FS165" s="41">
        <v>0.41067142857142869</v>
      </c>
      <c r="FT165" s="41">
        <v>0.72592499999999993</v>
      </c>
      <c r="FU165" s="41">
        <v>0.42930178571428568</v>
      </c>
      <c r="FV165" s="41">
        <v>0.27869821428571429</v>
      </c>
      <c r="FW165" s="41">
        <v>0.27878364285714285</v>
      </c>
      <c r="FX165" s="41">
        <v>0.25707555357142858</v>
      </c>
      <c r="FY165" s="41">
        <v>0.29888919642857142</v>
      </c>
      <c r="FZ165" s="41">
        <v>0.27744410714285722</v>
      </c>
      <c r="GA165" s="41">
        <v>0.11329282142857143</v>
      </c>
      <c r="GB165" s="41">
        <v>0.13497039285714291</v>
      </c>
      <c r="GC165" s="41">
        <v>0.17092367857142857</v>
      </c>
      <c r="GD165" s="41">
        <v>0.46366444642857135</v>
      </c>
      <c r="GE165" s="41">
        <v>0.44509623214285704</v>
      </c>
      <c r="GF165" s="41">
        <v>0.15060357142857136</v>
      </c>
      <c r="GG165" s="41">
        <v>0.77663419642857145</v>
      </c>
      <c r="GH165" s="41">
        <v>0.6954515</v>
      </c>
      <c r="GI165" s="41">
        <v>0.57186353571428561</v>
      </c>
      <c r="GJ165" s="41">
        <v>0.61767292857142853</v>
      </c>
      <c r="GK165" s="41">
        <v>0.63395344642857143</v>
      </c>
      <c r="GL165" s="41">
        <v>0.67262501785714268</v>
      </c>
      <c r="GM165" s="41">
        <v>19.186964285714275</v>
      </c>
      <c r="GN165" s="41">
        <v>21.914464285714295</v>
      </c>
      <c r="GO165" s="41">
        <v>22.421071428571423</v>
      </c>
      <c r="GP165" s="41">
        <v>22.842678571428582</v>
      </c>
      <c r="GQ165" s="41">
        <f t="shared" si="146"/>
        <v>3.2341071428571482</v>
      </c>
      <c r="GR165" s="40">
        <v>39.283928571428575</v>
      </c>
      <c r="GS165" s="40">
        <f t="shared" si="147"/>
        <v>99.781178571428583</v>
      </c>
      <c r="GT165" s="4">
        <v>104</v>
      </c>
      <c r="GU165" s="41">
        <f t="shared" si="148"/>
        <v>4.2188214285714167</v>
      </c>
      <c r="GV165" s="41">
        <v>0.7970999999999997</v>
      </c>
      <c r="GW165" s="41">
        <v>0.54255846153846155</v>
      </c>
      <c r="GX165" s="41">
        <v>0.37540923076923072</v>
      </c>
      <c r="GY165" s="41">
        <v>0.76375999999999999</v>
      </c>
      <c r="GZ165" s="41">
        <v>0.40018000000000004</v>
      </c>
      <c r="HA165" s="41">
        <v>0.26936461538461537</v>
      </c>
      <c r="HB165" s="41">
        <v>0.33190156923076908</v>
      </c>
      <c r="HC165" s="41">
        <v>0.31284507692307695</v>
      </c>
      <c r="HD165" s="41">
        <v>0.35987201538461544</v>
      </c>
      <c r="HE165" s="41">
        <v>0.34114584615384613</v>
      </c>
      <c r="HF165" s="41">
        <v>0.15182029230769231</v>
      </c>
      <c r="HG165" s="41">
        <v>0.18276258461538458</v>
      </c>
      <c r="HH165" s="41">
        <v>0.18987600000000004</v>
      </c>
      <c r="HI165" s="41">
        <v>0.49472475384615372</v>
      </c>
      <c r="HJ165" s="41">
        <v>0.478430446153846</v>
      </c>
      <c r="HK165" s="41">
        <v>0.13081538461538461</v>
      </c>
      <c r="HL165" s="41">
        <v>1.0018938153846155</v>
      </c>
      <c r="HM165" s="41">
        <v>0.91746279999999991</v>
      </c>
      <c r="HN165" s="41">
        <v>0.52872812307692296</v>
      </c>
      <c r="HO165" s="41">
        <v>0.57625775384615385</v>
      </c>
      <c r="HP165" s="41">
        <v>0.60371467692307701</v>
      </c>
      <c r="HQ165" s="41">
        <v>0.6434482461538461</v>
      </c>
      <c r="HR165" s="41">
        <v>14.341692307692313</v>
      </c>
      <c r="HS165" s="41">
        <v>17.281384615384617</v>
      </c>
      <c r="HT165" s="41">
        <v>17.688769230769235</v>
      </c>
      <c r="HU165" s="41">
        <v>18.066307692307689</v>
      </c>
      <c r="HV165" s="41">
        <f t="shared" si="149"/>
        <v>3.3470769230769228</v>
      </c>
      <c r="HW165" s="41">
        <v>38.928153846153855</v>
      </c>
      <c r="HX165" s="41">
        <f t="shared" si="150"/>
        <v>98.877510769230796</v>
      </c>
      <c r="HY165" s="4">
        <v>106</v>
      </c>
      <c r="HZ165" s="40">
        <f t="shared" si="151"/>
        <v>7.1224892307692045</v>
      </c>
      <c r="IA165" s="41">
        <v>0.73929310344827592</v>
      </c>
      <c r="IB165" s="41">
        <v>0.45043620689655167</v>
      </c>
      <c r="IC165" s="41">
        <v>0.27234310344827584</v>
      </c>
      <c r="ID165" s="41">
        <v>0.68481034482758618</v>
      </c>
      <c r="IE165" s="41">
        <v>0.30412931034482754</v>
      </c>
      <c r="IF165" s="41">
        <v>0.20490689655172406</v>
      </c>
      <c r="IG165" s="41">
        <v>0.41757608620689662</v>
      </c>
      <c r="IH165" s="41">
        <v>0.3856081724137933</v>
      </c>
      <c r="II165" s="41">
        <v>0.46215253448275867</v>
      </c>
      <c r="IJ165" s="41">
        <v>0.43164134482758637</v>
      </c>
      <c r="IK165" s="41">
        <v>0.19489286206896553</v>
      </c>
      <c r="IL165" s="41">
        <v>0.24784531034482765</v>
      </c>
      <c r="IM165" s="41">
        <v>0.24275037931034485</v>
      </c>
      <c r="IN165" s="41">
        <v>0.56597556896551726</v>
      </c>
      <c r="IO165" s="41">
        <v>0.53948041379310363</v>
      </c>
      <c r="IP165" s="41">
        <v>9.9222413793103495E-2</v>
      </c>
      <c r="IQ165" s="41">
        <v>1.4477432241379311</v>
      </c>
      <c r="IR165" s="41">
        <v>1.2674436206896547</v>
      </c>
      <c r="IS165" s="41">
        <v>0.52650225862068945</v>
      </c>
      <c r="IT165" s="41">
        <v>0.58509941379310371</v>
      </c>
      <c r="IU165" s="41">
        <v>0.61888287931034469</v>
      </c>
      <c r="IV165" s="41">
        <v>0.66569737931034489</v>
      </c>
      <c r="IW165" s="41">
        <v>19.696896551724151</v>
      </c>
      <c r="IX165" s="41">
        <v>19.335862068965522</v>
      </c>
      <c r="IY165" s="41">
        <v>19.758448275862065</v>
      </c>
      <c r="IZ165" s="41">
        <v>20.206896551724139</v>
      </c>
      <c r="JA165" s="41">
        <f t="shared" si="152"/>
        <v>6.1551724137913766E-2</v>
      </c>
      <c r="JB165" s="41">
        <v>41.441034482758624</v>
      </c>
      <c r="JC165" s="41">
        <f t="shared" si="153"/>
        <v>105.26022758620691</v>
      </c>
      <c r="JD165" s="41">
        <v>112</v>
      </c>
      <c r="JE165" s="41">
        <f t="shared" si="154"/>
        <v>6.7397724137930908</v>
      </c>
      <c r="JF165" s="41">
        <v>0.68032045454545453</v>
      </c>
      <c r="JG165" s="41">
        <v>0.39323409090909089</v>
      </c>
      <c r="JH165" s="41">
        <v>0.21356136363636369</v>
      </c>
      <c r="JI165" s="41">
        <v>0.62634999999999996</v>
      </c>
      <c r="JJ165" s="41">
        <v>0.25362727272727265</v>
      </c>
      <c r="JK165" s="41">
        <v>0.1730113636363636</v>
      </c>
      <c r="JL165" s="41">
        <v>0.45691190909090901</v>
      </c>
      <c r="JM165" s="41">
        <v>0.42377822727272724</v>
      </c>
      <c r="JN165" s="41">
        <v>0.52235284090909095</v>
      </c>
      <c r="JO165" s="41">
        <v>0.49179979545454544</v>
      </c>
      <c r="JP165" s="41">
        <v>0.21659520454545456</v>
      </c>
      <c r="JQ165" s="41">
        <v>0.2971681136363637</v>
      </c>
      <c r="JR165" s="41">
        <v>0.26712740909090904</v>
      </c>
      <c r="JS165" s="41">
        <v>0.59432636363636349</v>
      </c>
      <c r="JT165" s="41">
        <v>0.56704615909090894</v>
      </c>
      <c r="JU165" s="41">
        <v>8.0615909090909085E-2</v>
      </c>
      <c r="JV165" s="41">
        <v>1.6986287045454544</v>
      </c>
      <c r="JW165" s="41">
        <v>1.4835463181818185</v>
      </c>
      <c r="JX165" s="41">
        <v>0.51187688636363626</v>
      </c>
      <c r="JY165" s="41">
        <v>0.58665190909090914</v>
      </c>
      <c r="JZ165" s="41">
        <v>0.61448665909090905</v>
      </c>
      <c r="KA165" s="41">
        <v>0.67344006818181812</v>
      </c>
      <c r="KB165" s="41">
        <v>23.29999999999999</v>
      </c>
      <c r="KC165" s="41">
        <v>21.498409090909089</v>
      </c>
      <c r="KD165" s="41">
        <v>21.828636363636356</v>
      </c>
      <c r="KE165" s="41">
        <v>21.931818181818187</v>
      </c>
      <c r="KF165" s="41">
        <f t="shared" si="155"/>
        <v>-1.471363636363634</v>
      </c>
      <c r="KG165" s="41">
        <v>43.414999999999992</v>
      </c>
      <c r="KH165" s="41">
        <f t="shared" si="156"/>
        <v>110.27409999999998</v>
      </c>
      <c r="KI165" s="41">
        <v>120</v>
      </c>
      <c r="KJ165" s="41">
        <f t="shared" si="157"/>
        <v>9.7259000000000242</v>
      </c>
      <c r="KK165" s="41">
        <v>0.40890909090909089</v>
      </c>
      <c r="KL165" s="41">
        <v>0.22634545454545454</v>
      </c>
      <c r="KM165" s="41">
        <v>0.11243939393939394</v>
      </c>
      <c r="KN165" s="41">
        <v>0.38117575757575756</v>
      </c>
      <c r="KO165" s="41">
        <v>0.13892424242424239</v>
      </c>
      <c r="KP165" s="41">
        <v>9.6893939393939421E-2</v>
      </c>
      <c r="KQ165" s="41">
        <v>0.49287754545454548</v>
      </c>
      <c r="KR165" s="41">
        <v>0.46580539393939396</v>
      </c>
      <c r="KS165" s="41">
        <v>0.56880884848484858</v>
      </c>
      <c r="KT165" s="41">
        <v>0.54460630303030289</v>
      </c>
      <c r="KU165" s="41">
        <v>0.23965133333333333</v>
      </c>
      <c r="KV165" s="41">
        <v>0.33679569696969697</v>
      </c>
      <c r="KW165" s="41">
        <v>0.287266606060606</v>
      </c>
      <c r="KX165" s="41">
        <v>0.61703124242424257</v>
      </c>
      <c r="KY165" s="41">
        <v>0.59479672727272725</v>
      </c>
      <c r="KZ165" s="41">
        <v>4.2030303030303029E-2</v>
      </c>
      <c r="LA165" s="41">
        <v>1.9554418484848488</v>
      </c>
      <c r="LB165" s="41">
        <v>1.7566723333333334</v>
      </c>
      <c r="LC165" s="41">
        <v>0.50484321212121208</v>
      </c>
      <c r="LD165" s="41">
        <v>0.58384218181818193</v>
      </c>
      <c r="LE165" s="41">
        <v>0.61485696969696979</v>
      </c>
      <c r="LF165" s="41">
        <v>0.67609181818181818</v>
      </c>
      <c r="LG165" s="41">
        <v>19.34393939393939</v>
      </c>
      <c r="LH165" s="41">
        <v>17.300303030303031</v>
      </c>
      <c r="LI165" s="41">
        <v>17.518181818181823</v>
      </c>
      <c r="LJ165" s="41">
        <v>17.241515151515149</v>
      </c>
      <c r="LK165" s="41">
        <f t="shared" si="158"/>
        <v>-1.8257575757575673</v>
      </c>
      <c r="LL165" s="41">
        <v>56.676969696969699</v>
      </c>
      <c r="LM165" s="41">
        <f t="shared" si="159"/>
        <v>143.95950303030304</v>
      </c>
      <c r="LN165" s="41">
        <v>150</v>
      </c>
      <c r="LO165" s="41">
        <f t="shared" si="160"/>
        <v>6.0404969696969602</v>
      </c>
      <c r="LP165" s="41">
        <v>0.37713043478260877</v>
      </c>
      <c r="LQ165" s="41">
        <v>0.20161304347826087</v>
      </c>
      <c r="LR165" s="41">
        <v>9.7834782608695645E-2</v>
      </c>
      <c r="LS165" s="41">
        <v>0.34815434782608695</v>
      </c>
      <c r="LT165" s="41">
        <v>0.12516956521739128</v>
      </c>
      <c r="LU165" s="41">
        <v>8.6849999999999983E-2</v>
      </c>
      <c r="LV165" s="41">
        <v>0.50151247826086942</v>
      </c>
      <c r="LW165" s="41">
        <v>0.47119223913043484</v>
      </c>
      <c r="LX165" s="41">
        <v>0.5882364130434784</v>
      </c>
      <c r="LY165" s="41">
        <v>0.5616273478260867</v>
      </c>
      <c r="LZ165" s="41">
        <v>0.23435936956521738</v>
      </c>
      <c r="MA165" s="41">
        <v>0.34761839130434785</v>
      </c>
      <c r="MB165" s="41">
        <v>0.30292797826086959</v>
      </c>
      <c r="MC165" s="41">
        <v>0.625496260869565</v>
      </c>
      <c r="MD165" s="41">
        <v>0.6006972608695651</v>
      </c>
      <c r="ME165" s="41">
        <v>3.8319565217391299E-2</v>
      </c>
      <c r="MF165" s="41">
        <v>2.0281213043478261</v>
      </c>
      <c r="MG165" s="41">
        <v>1.7955147173913046</v>
      </c>
      <c r="MH165" s="41">
        <v>0.51471263043478266</v>
      </c>
      <c r="MI165" s="41">
        <v>0.60468773913043494</v>
      </c>
      <c r="MJ165" s="41">
        <v>0.62688278260869557</v>
      </c>
      <c r="MK165" s="41">
        <v>0.69586717391304342</v>
      </c>
      <c r="ML165" s="41">
        <v>21.911739130434785</v>
      </c>
      <c r="MM165" s="41">
        <v>20.885869565217391</v>
      </c>
      <c r="MN165" s="41">
        <v>21.144347826086953</v>
      </c>
      <c r="MO165" s="41">
        <v>21.049782608695665</v>
      </c>
      <c r="MP165" s="41">
        <f t="shared" si="161"/>
        <v>-0.7673913043478322</v>
      </c>
      <c r="MQ165" s="41">
        <v>58.802608695652168</v>
      </c>
      <c r="MR165" s="41">
        <f t="shared" si="162"/>
        <v>149.35862608695652</v>
      </c>
      <c r="MS165" s="41">
        <v>150</v>
      </c>
      <c r="MT165" s="41">
        <f t="shared" si="163"/>
        <v>0.64137391304348057</v>
      </c>
      <c r="MU165" s="41">
        <v>0.31096428571428575</v>
      </c>
      <c r="MV165" s="41">
        <v>0.17771071428571431</v>
      </c>
      <c r="MW165" s="41">
        <v>8.6928571428571438E-2</v>
      </c>
      <c r="MX165" s="41">
        <v>0.28665714285714289</v>
      </c>
      <c r="MY165" s="41">
        <v>0.10900000000000001</v>
      </c>
      <c r="MZ165" s="41">
        <v>7.5557142857142851E-2</v>
      </c>
      <c r="NA165" s="41">
        <v>0.48071414285714287</v>
      </c>
      <c r="NB165" s="41">
        <v>0.44913149999999996</v>
      </c>
      <c r="NC165" s="41">
        <v>0.5632110714285713</v>
      </c>
      <c r="ND165" s="41">
        <v>0.53484425000000002</v>
      </c>
      <c r="NE165" s="41">
        <v>0.23982760714285714</v>
      </c>
      <c r="NF165" s="41">
        <v>0.34361196428571422</v>
      </c>
      <c r="NG165" s="41">
        <v>0.27256592857142853</v>
      </c>
      <c r="NH165" s="41">
        <v>0.60903467857142868</v>
      </c>
      <c r="NI165" s="41">
        <v>0.58279089285714292</v>
      </c>
      <c r="NJ165" s="41">
        <v>3.3442857142857142E-2</v>
      </c>
      <c r="NK165" s="41">
        <v>1.8646354999999999</v>
      </c>
      <c r="NL165" s="41">
        <v>1.6377737857142856</v>
      </c>
      <c r="NM165" s="41">
        <v>0.48365335714285712</v>
      </c>
      <c r="NN165" s="41">
        <v>0.56727042857142851</v>
      </c>
      <c r="NO165" s="41">
        <v>0.59363107142857141</v>
      </c>
      <c r="NP165" s="41">
        <v>0.65937346428571431</v>
      </c>
      <c r="NQ165" s="41">
        <v>22.681785714285706</v>
      </c>
      <c r="NR165" s="41">
        <v>21.855</v>
      </c>
      <c r="NS165" s="41">
        <v>22.197857142857142</v>
      </c>
      <c r="NT165" s="41">
        <v>22.250357142857148</v>
      </c>
      <c r="NU165" s="41">
        <f t="shared" si="164"/>
        <v>-0.48392857142856371</v>
      </c>
      <c r="NV165" s="41">
        <v>68.015000000000029</v>
      </c>
      <c r="NW165" s="41">
        <f t="shared" si="165"/>
        <v>172.75810000000007</v>
      </c>
      <c r="NX165" s="41">
        <v>174</v>
      </c>
      <c r="NY165" s="41">
        <f t="shared" si="166"/>
        <v>1.2418999999999301</v>
      </c>
      <c r="NZ165" s="41">
        <v>0.26170357142857137</v>
      </c>
      <c r="OA165" s="41">
        <v>0.1584857142857142</v>
      </c>
      <c r="OB165" s="41">
        <v>8.296071428571429E-2</v>
      </c>
      <c r="OC165" s="41">
        <v>0.24372499999999994</v>
      </c>
      <c r="OD165" s="41">
        <v>0.10005714285714287</v>
      </c>
      <c r="OE165" s="41">
        <v>6.8314285714285716E-2</v>
      </c>
      <c r="OF165" s="41">
        <v>0.44584471428571432</v>
      </c>
      <c r="OG165" s="41">
        <v>0.41789410714285713</v>
      </c>
      <c r="OH165" s="41">
        <v>0.51807685714285712</v>
      </c>
      <c r="OI165" s="41">
        <v>0.49233585714285699</v>
      </c>
      <c r="OJ165" s="41">
        <v>0.22619839285714288</v>
      </c>
      <c r="OK165" s="41">
        <v>0.31329221428571419</v>
      </c>
      <c r="OL165" s="41">
        <v>0.24471660714285709</v>
      </c>
      <c r="OM165" s="41">
        <v>0.5854599285714287</v>
      </c>
      <c r="ON165" s="41">
        <v>0.56215242857142855</v>
      </c>
      <c r="OO165" s="41">
        <v>3.1742857142857149E-2</v>
      </c>
      <c r="OP165" s="41">
        <v>1.6240399642857144</v>
      </c>
      <c r="OQ165" s="41">
        <v>1.4428848214285712</v>
      </c>
      <c r="OR165" s="41">
        <v>0.47216542857142851</v>
      </c>
      <c r="OS165" s="41">
        <v>0.54858471428571443</v>
      </c>
      <c r="OT165" s="41">
        <v>0.57497846428571442</v>
      </c>
      <c r="OU165" s="41">
        <v>0.63653900000000008</v>
      </c>
      <c r="OV165" s="41">
        <v>15.636785714285713</v>
      </c>
      <c r="OW165" s="41">
        <v>15.111428571428572</v>
      </c>
      <c r="OX165" s="41">
        <v>15.328928571428571</v>
      </c>
      <c r="OY165" s="41">
        <v>15.157500000000002</v>
      </c>
      <c r="OZ165" s="41">
        <f t="shared" si="167"/>
        <v>-0.3078571428571415</v>
      </c>
      <c r="PA165" s="41">
        <v>45.16535714285714</v>
      </c>
      <c r="PB165" s="41">
        <f t="shared" si="168"/>
        <v>114.72000714285714</v>
      </c>
      <c r="PC165" s="41">
        <v>184</v>
      </c>
      <c r="PD165" s="41">
        <f t="shared" si="169"/>
        <v>69.279992857142858</v>
      </c>
      <c r="PE165" s="41">
        <v>0.261530303030303</v>
      </c>
      <c r="PF165" s="41">
        <v>0.12842121212121207</v>
      </c>
      <c r="PG165" s="41">
        <v>0.11044999999999998</v>
      </c>
      <c r="PH165" s="41">
        <v>0.23308636363636362</v>
      </c>
      <c r="PI165" s="41">
        <v>0.10361363636363634</v>
      </c>
      <c r="PJ165" s="41">
        <v>7.3698484848484833E-2</v>
      </c>
      <c r="PK165" s="41">
        <v>0.43185542424242429</v>
      </c>
      <c r="PL165" s="41">
        <v>0.38439843939393936</v>
      </c>
      <c r="PM165" s="41">
        <v>0.40594672727272735</v>
      </c>
      <c r="PN165" s="41">
        <v>0.35737692424242429</v>
      </c>
      <c r="PO165" s="41">
        <v>0.10716309090909093</v>
      </c>
      <c r="PP165" s="41">
        <v>7.6248954545454564E-2</v>
      </c>
      <c r="PQ165" s="41">
        <v>0.34061639393939397</v>
      </c>
      <c r="PR165" s="41">
        <v>0.55977034848484841</v>
      </c>
      <c r="PS165" s="41">
        <v>0.51956410606060599</v>
      </c>
      <c r="PT165" s="41">
        <v>2.9915151515151509E-2</v>
      </c>
      <c r="PU165" s="41">
        <v>1.5325981060606053</v>
      </c>
      <c r="PV165" s="41">
        <v>1.2566373636363632</v>
      </c>
      <c r="PW165" s="41">
        <v>0.84240824242424228</v>
      </c>
      <c r="PX165" s="41">
        <v>0.78905715151515143</v>
      </c>
      <c r="PY165" s="41">
        <v>0.88190301515151515</v>
      </c>
      <c r="PZ165" s="41">
        <v>0.84197580303030328</v>
      </c>
      <c r="QA165" s="41">
        <v>25.963787878787873</v>
      </c>
      <c r="QB165" s="41">
        <v>27.292878787878788</v>
      </c>
      <c r="QC165" s="41">
        <v>27.505151515151514</v>
      </c>
      <c r="QD165" s="41">
        <v>26.868181818181831</v>
      </c>
      <c r="QE165" s="41">
        <f t="shared" si="170"/>
        <v>1.5413636363636414</v>
      </c>
      <c r="QF165" s="41">
        <v>67.624242424242411</v>
      </c>
      <c r="QG165" s="41">
        <f t="shared" si="171"/>
        <v>171.76557575757573</v>
      </c>
      <c r="QH165" s="41">
        <v>185</v>
      </c>
      <c r="QI165" s="41">
        <f t="shared" si="172"/>
        <v>13.234424242424268</v>
      </c>
      <c r="QJ165" s="41">
        <v>0.22810000000000002</v>
      </c>
      <c r="QK165" s="41">
        <v>0.15557199999999999</v>
      </c>
      <c r="QL165" s="41">
        <v>0.11865600000000001</v>
      </c>
      <c r="QM165" s="41">
        <v>0.164164</v>
      </c>
      <c r="QN165" s="41">
        <v>9.8711999999999994E-2</v>
      </c>
      <c r="QO165" s="41">
        <v>7.7640000000000001E-2</v>
      </c>
      <c r="QP165" s="41">
        <v>0.39512660000000011</v>
      </c>
      <c r="QQ165" s="41">
        <v>0.24914644000000002</v>
      </c>
      <c r="QR165" s="41">
        <v>0.31501408000000003</v>
      </c>
      <c r="QS165" s="41">
        <v>0.16132827999999999</v>
      </c>
      <c r="QT165" s="41">
        <v>0.22314224000000002</v>
      </c>
      <c r="QU165" s="41">
        <v>0.13442463999999998</v>
      </c>
      <c r="QV165" s="41">
        <v>0.18872720000000004</v>
      </c>
      <c r="QW165" s="41">
        <v>0.49137328000000013</v>
      </c>
      <c r="QX165" s="41">
        <v>0.35802484000000007</v>
      </c>
      <c r="QY165" s="41">
        <v>2.1072E-2</v>
      </c>
      <c r="QZ165" s="41">
        <v>1.3173391999999999</v>
      </c>
      <c r="RA165" s="41">
        <v>0.66749771999999996</v>
      </c>
      <c r="RB165" s="41">
        <v>0.59829684000000005</v>
      </c>
      <c r="RC165" s="41">
        <v>0.47568040000000011</v>
      </c>
      <c r="RD165" s="41">
        <v>0.65965839999999998</v>
      </c>
      <c r="RE165" s="41">
        <v>0.55644208000000006</v>
      </c>
      <c r="RF165" s="41">
        <v>23.811600000000002</v>
      </c>
      <c r="RG165" s="41">
        <v>28.9848</v>
      </c>
      <c r="RH165" s="41">
        <v>29.951600000000006</v>
      </c>
      <c r="RI165" s="41">
        <v>27.780799999999999</v>
      </c>
      <c r="RJ165" s="41">
        <f t="shared" si="173"/>
        <v>6.1400000000000041</v>
      </c>
      <c r="RK165" s="41">
        <v>71.620800000000031</v>
      </c>
      <c r="RL165" s="41">
        <f t="shared" si="174"/>
        <v>181.91683200000008</v>
      </c>
      <c r="RM165" s="41">
        <v>197</v>
      </c>
      <c r="RN165" s="41">
        <f t="shared" si="175"/>
        <v>15.083167999999915</v>
      </c>
      <c r="RO165" s="41">
        <v>0.21713703703703702</v>
      </c>
      <c r="RP165" s="41">
        <v>0.12101111111111111</v>
      </c>
      <c r="RQ165" s="41">
        <v>0.11177407407407408</v>
      </c>
      <c r="RR165" s="41">
        <v>0.15338148148148148</v>
      </c>
      <c r="RS165" s="41">
        <v>0.10095555555555552</v>
      </c>
      <c r="RT165" s="41">
        <v>7.0162962962962941E-2</v>
      </c>
      <c r="RU165" s="41">
        <v>0.36416859259259265</v>
      </c>
      <c r="RV165" s="41">
        <v>0.20623796296296296</v>
      </c>
      <c r="RW165" s="41">
        <v>0.31914651851851844</v>
      </c>
      <c r="RX165" s="41">
        <v>0.15714622222222221</v>
      </c>
      <c r="RY165" s="41">
        <v>8.9669370370370385E-2</v>
      </c>
      <c r="RZ165" s="41">
        <v>3.9129518518518501E-2</v>
      </c>
      <c r="SA165" s="41">
        <v>0.28336537037037041</v>
      </c>
      <c r="SB165" s="41">
        <v>0.51052348148148141</v>
      </c>
      <c r="SC165" s="41">
        <v>0.3724805925925927</v>
      </c>
      <c r="SD165" s="41">
        <v>3.0792592592592587E-2</v>
      </c>
      <c r="SE165" s="41">
        <v>1.1530617407407406</v>
      </c>
      <c r="SF165" s="41">
        <v>0.52320462962962955</v>
      </c>
      <c r="SG165" s="41">
        <v>0.88865959259259253</v>
      </c>
      <c r="SH165" s="41">
        <v>0.77581074074074086</v>
      </c>
      <c r="SI165" s="41">
        <v>0.91079177777777764</v>
      </c>
      <c r="SJ165" s="41">
        <v>0.82246688888888908</v>
      </c>
      <c r="SK165" s="41">
        <v>30.102222222222213</v>
      </c>
      <c r="SL165" s="41">
        <v>31.707777777777775</v>
      </c>
      <c r="SM165" s="41">
        <v>31.092962962962968</v>
      </c>
      <c r="SN165" s="41">
        <v>30.59666666666666</v>
      </c>
      <c r="SO165" s="41">
        <f t="shared" si="176"/>
        <v>0.99074074074075469</v>
      </c>
      <c r="SP165" s="42">
        <v>75.977777777777774</v>
      </c>
      <c r="SQ165" s="42">
        <f t="shared" si="177"/>
        <v>192.98355555555554</v>
      </c>
      <c r="SR165" s="42">
        <v>202.5</v>
      </c>
      <c r="SS165" s="42">
        <f t="shared" si="178"/>
        <v>9.5164444444444598</v>
      </c>
      <c r="ST165" s="41">
        <v>0.20304084507042247</v>
      </c>
      <c r="SU165" s="41">
        <v>0.12614788732394366</v>
      </c>
      <c r="SV165" s="41">
        <v>0.12919999999999998</v>
      </c>
      <c r="SW165" s="41">
        <v>0.15061267605633796</v>
      </c>
      <c r="SX165" s="41">
        <v>0.1081464788732394</v>
      </c>
      <c r="SY165" s="41">
        <v>7.1774647887323961E-2</v>
      </c>
      <c r="SZ165" s="41">
        <v>0.30386138028169013</v>
      </c>
      <c r="TA165" s="41">
        <v>0.16419194366197185</v>
      </c>
      <c r="TB165" s="41">
        <v>0.22128178873239435</v>
      </c>
      <c r="TC165" s="41">
        <v>7.6709549295774657E-2</v>
      </c>
      <c r="TD165" s="41">
        <v>7.6228887323943673E-2</v>
      </c>
      <c r="TE165" s="41">
        <v>-1.2385746478873234E-2</v>
      </c>
      <c r="TF165" s="41">
        <v>0.2330041971830987</v>
      </c>
      <c r="TG165" s="41">
        <v>0.47662784507042266</v>
      </c>
      <c r="TH165" s="41">
        <v>0.35466204225352099</v>
      </c>
      <c r="TI165" s="41">
        <v>3.6371830985915503E-2</v>
      </c>
      <c r="TJ165" s="41">
        <v>0.88141559154929561</v>
      </c>
      <c r="TK165" s="41">
        <v>0.39498071830985915</v>
      </c>
      <c r="TL165" s="41">
        <v>1.0699543943661969</v>
      </c>
      <c r="TM165" s="41">
        <v>0.76767935211267613</v>
      </c>
      <c r="TN165" s="41">
        <v>1.0551538309859154</v>
      </c>
      <c r="TO165" s="41">
        <v>0.80940602816901419</v>
      </c>
      <c r="TP165" s="41">
        <v>31.728309859154923</v>
      </c>
      <c r="TQ165" s="41">
        <v>36.584507042253513</v>
      </c>
      <c r="TR165" s="41">
        <v>36.727042253521134</v>
      </c>
      <c r="TS165" s="41">
        <v>35.065352112676052</v>
      </c>
      <c r="TT165" s="41">
        <f t="shared" si="127"/>
        <v>4.9987323943662112</v>
      </c>
      <c r="TU165" s="41">
        <v>75.970845070422513</v>
      </c>
      <c r="TV165" s="41">
        <f t="shared" si="128"/>
        <v>192.96594647887318</v>
      </c>
      <c r="TW165" s="41">
        <v>207</v>
      </c>
      <c r="TX165" s="41">
        <f t="shared" si="129"/>
        <v>14.034053521126822</v>
      </c>
      <c r="TY165" s="41">
        <v>0.1997777777777778</v>
      </c>
      <c r="TZ165" s="41">
        <v>0.1262722222222222</v>
      </c>
      <c r="UA165" s="41">
        <v>0.13370000000000001</v>
      </c>
      <c r="UB165" s="41">
        <v>0.14299444444444445</v>
      </c>
      <c r="UC165" s="41">
        <v>0.11461666666666666</v>
      </c>
      <c r="UD165" s="41">
        <v>7.3566666666666655E-2</v>
      </c>
      <c r="UE165" s="41">
        <v>0.27010783333333338</v>
      </c>
      <c r="UF165" s="41">
        <v>0.11000405555555556</v>
      </c>
      <c r="UG165" s="41">
        <v>0.19759833333333332</v>
      </c>
      <c r="UH165" s="41">
        <v>3.3770833333333333E-2</v>
      </c>
      <c r="UI165" s="41">
        <v>4.8072055555555548E-2</v>
      </c>
      <c r="UJ165" s="41">
        <v>-2.8542277777777778E-2</v>
      </c>
      <c r="UK165" s="41">
        <v>0.22494349999999999</v>
      </c>
      <c r="UL165" s="41">
        <v>0.46130600000000005</v>
      </c>
      <c r="UM165" s="41">
        <v>0.32077783333333332</v>
      </c>
      <c r="UN165" s="41">
        <v>4.1050000000000003E-2</v>
      </c>
      <c r="UO165" s="41">
        <v>0.74381633333333341</v>
      </c>
      <c r="UP165" s="41">
        <v>0.24905055555555553</v>
      </c>
      <c r="UQ165" s="41">
        <v>1.1614774999999999</v>
      </c>
      <c r="UR165" s="41">
        <v>0.83212955555555557</v>
      </c>
      <c r="US165" s="41">
        <v>1.1307917222222224</v>
      </c>
      <c r="UT165" s="41">
        <v>0.86194205555555559</v>
      </c>
      <c r="UU165" s="41">
        <v>31.372777777777781</v>
      </c>
      <c r="UV165" s="41">
        <v>33.646666666666668</v>
      </c>
      <c r="UW165" s="41">
        <v>33.445</v>
      </c>
      <c r="UX165" s="41">
        <v>32.865555555555552</v>
      </c>
      <c r="UY165" s="41">
        <f t="shared" si="179"/>
        <v>2.0722222222222193</v>
      </c>
      <c r="UZ165" s="42">
        <v>75.98</v>
      </c>
      <c r="VA165" s="42">
        <f t="shared" si="180"/>
        <v>192.98920000000001</v>
      </c>
      <c r="VB165" s="42">
        <v>206</v>
      </c>
      <c r="VC165" s="42">
        <f t="shared" si="181"/>
        <v>13.010799999999989</v>
      </c>
      <c r="VD165" s="41">
        <f t="shared" si="187"/>
        <v>23.996470423909546</v>
      </c>
      <c r="VE165" s="41">
        <f t="shared" si="188"/>
        <v>24.287948269807682</v>
      </c>
      <c r="VF165" s="41">
        <f t="shared" si="183"/>
        <v>6.0981026477067299</v>
      </c>
    </row>
    <row r="166" spans="1:578" x14ac:dyDescent="0.25">
      <c r="A166" s="4">
        <v>3</v>
      </c>
      <c r="B166" s="4">
        <v>17</v>
      </c>
      <c r="C166" s="28">
        <v>1705</v>
      </c>
      <c r="D166" s="42">
        <v>-9999</v>
      </c>
      <c r="E166" s="42">
        <v>-9999</v>
      </c>
      <c r="F166" s="4">
        <v>5</v>
      </c>
      <c r="G166" s="4">
        <v>48.8</v>
      </c>
      <c r="H166" s="40">
        <v>313.84620253164553</v>
      </c>
      <c r="I166" s="40">
        <f t="shared" si="136"/>
        <v>362.64620253164554</v>
      </c>
      <c r="J166" s="41">
        <f t="shared" si="137"/>
        <v>0.75004385218540959</v>
      </c>
      <c r="K166" s="4" t="s">
        <v>8</v>
      </c>
      <c r="L166" s="42">
        <v>0</v>
      </c>
      <c r="M166" s="42">
        <f t="shared" si="185"/>
        <v>0</v>
      </c>
      <c r="N166" s="42">
        <v>-9999</v>
      </c>
      <c r="O166" s="42">
        <v>-9999</v>
      </c>
      <c r="P166" s="42">
        <v>-9999</v>
      </c>
      <c r="Q166" s="42">
        <v>-9999</v>
      </c>
      <c r="R166" s="42">
        <v>-9999</v>
      </c>
      <c r="S166" s="42">
        <v>-9999</v>
      </c>
      <c r="T166" s="42">
        <v>-9999</v>
      </c>
      <c r="U166" s="42">
        <v>-9999</v>
      </c>
      <c r="V166" s="42">
        <v>-9999</v>
      </c>
      <c r="W166" s="42">
        <v>-9999</v>
      </c>
      <c r="X166" s="42">
        <v>-9999</v>
      </c>
      <c r="Y166" s="42">
        <v>-9999</v>
      </c>
      <c r="Z166" s="42">
        <v>-9999</v>
      </c>
      <c r="AA166" s="42">
        <v>-9999</v>
      </c>
      <c r="AB166" s="42">
        <v>-9999</v>
      </c>
      <c r="AC166" s="42">
        <v>-9999</v>
      </c>
      <c r="AD166" s="42">
        <v>-9999</v>
      </c>
      <c r="AE166" s="42">
        <v>-9999</v>
      </c>
      <c r="AF166" s="42">
        <v>-9999</v>
      </c>
      <c r="AG166" s="42">
        <v>-9999</v>
      </c>
      <c r="AH166" s="42">
        <v>-9999</v>
      </c>
      <c r="AI166" s="42">
        <v>-9999</v>
      </c>
      <c r="AJ166" s="42">
        <v>-9999</v>
      </c>
      <c r="AK166" s="42">
        <v>-9999</v>
      </c>
      <c r="AL166" s="42">
        <v>-9999</v>
      </c>
      <c r="AM166" s="42">
        <v>-9999</v>
      </c>
      <c r="AN166" s="42">
        <v>-9999</v>
      </c>
      <c r="AO166" s="42">
        <v>-9999</v>
      </c>
      <c r="AP166" s="42">
        <v>-9999</v>
      </c>
      <c r="AQ166" s="42">
        <v>-9999</v>
      </c>
      <c r="AR166" s="42">
        <v>-9999</v>
      </c>
      <c r="AS166" s="42">
        <v>-9999</v>
      </c>
      <c r="AT166" s="42">
        <v>-9999</v>
      </c>
      <c r="AU166" s="42">
        <v>-9999</v>
      </c>
      <c r="AV166" s="42">
        <v>-9999</v>
      </c>
      <c r="AW166" s="42">
        <v>-9999</v>
      </c>
      <c r="AX166" s="42">
        <v>-9999</v>
      </c>
      <c r="AY166" s="42">
        <v>-9999</v>
      </c>
      <c r="AZ166" s="42">
        <v>-9999</v>
      </c>
      <c r="BA166" s="42">
        <v>-9999</v>
      </c>
      <c r="BB166" s="42">
        <v>-9999</v>
      </c>
      <c r="BC166" s="42">
        <v>-9999</v>
      </c>
      <c r="BD166" s="42">
        <v>-9999</v>
      </c>
      <c r="BE166" s="42">
        <v>-9999</v>
      </c>
      <c r="BF166" s="42">
        <v>-9999</v>
      </c>
      <c r="BG166" s="42">
        <v>-9999</v>
      </c>
      <c r="BH166" s="42">
        <v>-9999</v>
      </c>
      <c r="BI166" s="42">
        <v>-9999</v>
      </c>
      <c r="BJ166" s="42">
        <v>-9999</v>
      </c>
      <c r="BK166" s="42">
        <v>-9999</v>
      </c>
      <c r="BL166" s="42">
        <v>-9999</v>
      </c>
      <c r="BM166" s="42">
        <v>-9999</v>
      </c>
      <c r="BN166" s="42">
        <v>-9999</v>
      </c>
      <c r="BO166" s="42">
        <v>-9999</v>
      </c>
      <c r="BP166" s="42">
        <v>-9999</v>
      </c>
      <c r="BQ166" s="42">
        <v>-9999</v>
      </c>
      <c r="BR166" s="42">
        <v>-9999</v>
      </c>
      <c r="BS166" s="42">
        <v>-9999</v>
      </c>
      <c r="BT166" s="42">
        <v>-9999</v>
      </c>
      <c r="BU166" s="42">
        <v>-9999</v>
      </c>
      <c r="BV166" s="42">
        <v>-9999</v>
      </c>
      <c r="BW166" s="42">
        <v>-9999</v>
      </c>
      <c r="BX166" s="42">
        <v>-9999</v>
      </c>
      <c r="BY166" s="42">
        <v>-9999</v>
      </c>
      <c r="BZ166" s="42">
        <v>-9999</v>
      </c>
      <c r="CA166" s="42">
        <v>-9999</v>
      </c>
      <c r="CB166" s="42">
        <v>-9999</v>
      </c>
      <c r="CC166" s="42">
        <v>-9999</v>
      </c>
      <c r="CD166" s="8">
        <v>9.76</v>
      </c>
      <c r="CE166" s="25">
        <f t="shared" si="186"/>
        <v>650.66666666666674</v>
      </c>
      <c r="CF166" s="4">
        <v>3.77</v>
      </c>
      <c r="CG166" s="41">
        <f t="shared" si="184"/>
        <v>24.530133333333339</v>
      </c>
      <c r="CH166" s="37">
        <v>33.799999999999997</v>
      </c>
      <c r="CI166" s="25">
        <f>(CH166/1000)*(10000/(0.5*2*0.15))</f>
        <v>2253.3333333333335</v>
      </c>
      <c r="CJ166" s="43">
        <v>2.37</v>
      </c>
      <c r="CK166" s="41">
        <f>CI166*CJ166/100</f>
        <v>53.404000000000003</v>
      </c>
      <c r="CL166" s="38">
        <v>88.84</v>
      </c>
      <c r="CM166" s="25">
        <f>(CL166/1000)*(10000/(0.5*2*0.15))</f>
        <v>5922.666666666667</v>
      </c>
      <c r="CN166" s="43">
        <v>0.96499999999999997</v>
      </c>
      <c r="CO166" s="41">
        <f>CM166*CN166/100</f>
        <v>57.153733333333328</v>
      </c>
      <c r="CP166" s="38">
        <v>176.35</v>
      </c>
      <c r="CQ166" s="25">
        <f>(CP166/1000)*(10000/(0.5*2*0.15))</f>
        <v>11756.666666666668</v>
      </c>
      <c r="CR166" s="43">
        <v>0.63700000000000001</v>
      </c>
      <c r="CS166" s="41">
        <f>CQ166*CR166/100</f>
        <v>74.88996666666668</v>
      </c>
      <c r="CT166" s="8">
        <v>1004.58</v>
      </c>
      <c r="CU166" s="8">
        <v>4.3191175328206342</v>
      </c>
      <c r="CV166" s="8">
        <v>4.9339500000000003</v>
      </c>
      <c r="CW166" s="8">
        <v>2036.0563037728391</v>
      </c>
      <c r="CX166" s="25">
        <f t="shared" si="182"/>
        <v>2036.0563037728391</v>
      </c>
      <c r="CY166" s="25">
        <f t="shared" si="138"/>
        <v>2183.8695652173915</v>
      </c>
      <c r="CZ166" s="25">
        <f>CX166/(CQ166)</f>
        <v>0.17318312762456808</v>
      </c>
      <c r="DA166" s="43">
        <v>1.27</v>
      </c>
      <c r="DB166" s="41">
        <f t="shared" si="139"/>
        <v>25.857915057915054</v>
      </c>
      <c r="DC166" s="41">
        <v>66.3</v>
      </c>
      <c r="DD166" s="41">
        <v>1203</v>
      </c>
      <c r="DE166" s="41">
        <f t="shared" si="133"/>
        <v>55.112219451371573</v>
      </c>
      <c r="DF166" s="41">
        <v>97.2</v>
      </c>
      <c r="DG166" s="41">
        <v>0.80810000000000015</v>
      </c>
      <c r="DH166" s="41">
        <v>0.58889500000000006</v>
      </c>
      <c r="DI166" s="41">
        <v>0.49696250000000008</v>
      </c>
      <c r="DJ166" s="41">
        <v>0.76997749999999987</v>
      </c>
      <c r="DK166" s="41">
        <v>0.50815250000000001</v>
      </c>
      <c r="DL166" s="41">
        <v>0.31537999999999988</v>
      </c>
      <c r="DM166" s="41">
        <v>0.22783937500000001</v>
      </c>
      <c r="DN166" s="41">
        <v>0.20478734999999998</v>
      </c>
      <c r="DO166" s="41">
        <v>0.23813194999999995</v>
      </c>
      <c r="DP166" s="41">
        <v>0.215186725</v>
      </c>
      <c r="DQ166" s="41">
        <v>7.379680000000001E-2</v>
      </c>
      <c r="DR166" s="41">
        <v>8.4679400000000016E-2</v>
      </c>
      <c r="DS166" s="41">
        <v>0.15662040000000002</v>
      </c>
      <c r="DT166" s="41">
        <v>0.43831167500000012</v>
      </c>
      <c r="DU166" s="41">
        <v>0.41855317499999989</v>
      </c>
      <c r="DV166" s="41">
        <v>0.19277250000000004</v>
      </c>
      <c r="DW166" s="41">
        <v>0.59057397499999986</v>
      </c>
      <c r="DX166" s="41">
        <v>0.51547037500000004</v>
      </c>
      <c r="DY166" s="41">
        <v>0.65597757500000009</v>
      </c>
      <c r="DZ166" s="41">
        <v>0.68731607499999992</v>
      </c>
      <c r="EA166" s="41">
        <v>0.70191867500000016</v>
      </c>
      <c r="EB166" s="41">
        <v>0.72855884999999998</v>
      </c>
      <c r="EC166" s="41">
        <v>19.960500000000003</v>
      </c>
      <c r="ED166" s="41">
        <v>19.956500000000002</v>
      </c>
      <c r="EE166" s="41">
        <v>20.792249999999999</v>
      </c>
      <c r="EF166" s="41">
        <v>21.869500000000002</v>
      </c>
      <c r="EG166" s="41">
        <f t="shared" si="140"/>
        <v>0.83174999999999599</v>
      </c>
      <c r="EH166" s="41">
        <v>37.376750000000008</v>
      </c>
      <c r="EI166" s="42">
        <f t="shared" si="141"/>
        <v>94.936945000000023</v>
      </c>
      <c r="EJ166" s="4">
        <v>105</v>
      </c>
      <c r="EK166" s="40">
        <f t="shared" si="142"/>
        <v>10.063054999999977</v>
      </c>
      <c r="EL166" s="41">
        <v>0.74308378378378392</v>
      </c>
      <c r="EM166" s="41">
        <v>0.52761351351351349</v>
      </c>
      <c r="EN166" s="41">
        <v>0.42416486486486477</v>
      </c>
      <c r="EO166" s="41">
        <v>0.70783513513513541</v>
      </c>
      <c r="EP166" s="41">
        <v>0.44116216216216209</v>
      </c>
      <c r="EQ166" s="41">
        <v>0.27112972972972971</v>
      </c>
      <c r="ER166" s="41">
        <v>0.25483478378378382</v>
      </c>
      <c r="ES166" s="41">
        <v>0.23206289189189186</v>
      </c>
      <c r="ET166" s="41">
        <v>0.27294227027027024</v>
      </c>
      <c r="EU166" s="41">
        <v>0.25039708108108116</v>
      </c>
      <c r="EV166" s="41">
        <v>8.9296270270270275E-2</v>
      </c>
      <c r="EW166" s="41">
        <v>0.10871359459459461</v>
      </c>
      <c r="EX166" s="41">
        <v>0.16930705405405408</v>
      </c>
      <c r="EY166" s="41">
        <v>0.46502202702702694</v>
      </c>
      <c r="EZ166" s="41">
        <v>0.44584167567567567</v>
      </c>
      <c r="FA166" s="41">
        <v>0.17003243243243243</v>
      </c>
      <c r="FB166" s="41">
        <v>0.68497805405405399</v>
      </c>
      <c r="FC166" s="41">
        <v>0.60508748648648658</v>
      </c>
      <c r="FD166" s="41">
        <v>0.61833781081081085</v>
      </c>
      <c r="FE166" s="41">
        <v>0.66405754054054056</v>
      </c>
      <c r="FF166" s="41">
        <v>0.6726729729729729</v>
      </c>
      <c r="FG166" s="41">
        <v>0.71115681081081084</v>
      </c>
      <c r="FH166" s="41">
        <v>21.105945945945948</v>
      </c>
      <c r="FI166" s="41">
        <v>19.846756756756758</v>
      </c>
      <c r="FJ166" s="41">
        <v>20.209189189189189</v>
      </c>
      <c r="FK166" s="41">
        <v>20.595135135135138</v>
      </c>
      <c r="FL166" s="41">
        <f t="shared" si="143"/>
        <v>-0.89675675675675848</v>
      </c>
      <c r="FM166" s="41">
        <v>39.07108108108109</v>
      </c>
      <c r="FN166" s="40">
        <f t="shared" si="144"/>
        <v>99.240545945945968</v>
      </c>
      <c r="FO166" s="4">
        <v>105</v>
      </c>
      <c r="FP166" s="40">
        <f t="shared" si="145"/>
        <v>5.7594540540540322</v>
      </c>
      <c r="FQ166" s="41">
        <v>0.76419666666666664</v>
      </c>
      <c r="FR166" s="41">
        <v>0.53815999999999986</v>
      </c>
      <c r="FS166" s="41">
        <v>0.40335999999999994</v>
      </c>
      <c r="FT166" s="41">
        <v>0.73492999999999997</v>
      </c>
      <c r="FU166" s="41">
        <v>0.42152000000000001</v>
      </c>
      <c r="FV166" s="41">
        <v>0.27426333333333325</v>
      </c>
      <c r="FW166" s="41">
        <v>0.28888466666666662</v>
      </c>
      <c r="FX166" s="41">
        <v>0.27099458333333332</v>
      </c>
      <c r="FY166" s="41">
        <v>0.30903665000000002</v>
      </c>
      <c r="FZ166" s="41">
        <v>0.29140786666666674</v>
      </c>
      <c r="GA166" s="41">
        <v>0.12175456666666662</v>
      </c>
      <c r="GB166" s="41">
        <v>0.14353881666666662</v>
      </c>
      <c r="GC166" s="41">
        <v>0.1732754</v>
      </c>
      <c r="GD166" s="41">
        <v>0.47155901666666661</v>
      </c>
      <c r="GE166" s="41">
        <v>0.4563495833333332</v>
      </c>
      <c r="GF166" s="41">
        <v>0.14725666666666673</v>
      </c>
      <c r="GG166" s="41">
        <v>0.81511943333333314</v>
      </c>
      <c r="GH166" s="41">
        <v>0.74607671666666664</v>
      </c>
      <c r="GI166" s="41">
        <v>0.56107818333333326</v>
      </c>
      <c r="GJ166" s="41">
        <v>0.600325</v>
      </c>
      <c r="GK166" s="41">
        <v>0.62540743333333326</v>
      </c>
      <c r="GL166" s="41">
        <v>0.65879441666666672</v>
      </c>
      <c r="GM166" s="41">
        <v>19.272833333333317</v>
      </c>
      <c r="GN166" s="41">
        <v>21.75816666666665</v>
      </c>
      <c r="GO166" s="41">
        <v>22.095666666666663</v>
      </c>
      <c r="GP166" s="41">
        <v>22.44766666666666</v>
      </c>
      <c r="GQ166" s="41">
        <f t="shared" si="146"/>
        <v>2.822833333333346</v>
      </c>
      <c r="GR166" s="40">
        <v>39.010999999999989</v>
      </c>
      <c r="GS166" s="40">
        <f t="shared" si="147"/>
        <v>99.087939999999975</v>
      </c>
      <c r="GT166" s="4">
        <v>104</v>
      </c>
      <c r="GU166" s="41">
        <f t="shared" si="148"/>
        <v>4.9120600000000252</v>
      </c>
      <c r="GV166" s="41">
        <v>0.80241250000000042</v>
      </c>
      <c r="GW166" s="41">
        <v>0.53976805555555551</v>
      </c>
      <c r="GX166" s="41">
        <v>0.36670416666666655</v>
      </c>
      <c r="GY166" s="41">
        <v>0.76780833333333354</v>
      </c>
      <c r="GZ166" s="41">
        <v>0.39864583333333337</v>
      </c>
      <c r="HA166" s="41">
        <v>0.26450972222222213</v>
      </c>
      <c r="HB166" s="41">
        <v>0.33603969444444443</v>
      </c>
      <c r="HC166" s="41">
        <v>0.31646615277777768</v>
      </c>
      <c r="HD166" s="41">
        <v>0.3732331805555556</v>
      </c>
      <c r="HE166" s="41">
        <v>0.35417251388888882</v>
      </c>
      <c r="HF166" s="41">
        <v>0.1508005</v>
      </c>
      <c r="HG166" s="41">
        <v>0.19206106944444454</v>
      </c>
      <c r="HH166" s="41">
        <v>0.19541640277777775</v>
      </c>
      <c r="HI166" s="41">
        <v>0.50410640277777785</v>
      </c>
      <c r="HJ166" s="41">
        <v>0.48754758333333342</v>
      </c>
      <c r="HK166" s="41">
        <v>0.13413611111111112</v>
      </c>
      <c r="HL166" s="41">
        <v>1.0209507222222221</v>
      </c>
      <c r="HM166" s="41">
        <v>0.93334547222222219</v>
      </c>
      <c r="HN166" s="41">
        <v>0.52470406944444437</v>
      </c>
      <c r="HO166" s="41">
        <v>0.58379963888888886</v>
      </c>
      <c r="HP166" s="41">
        <v>0.60181075000000006</v>
      </c>
      <c r="HQ166" s="41">
        <v>0.6513633750000003</v>
      </c>
      <c r="HR166" s="41">
        <v>14.120555555555562</v>
      </c>
      <c r="HS166" s="41">
        <v>16.651250000000005</v>
      </c>
      <c r="HT166" s="41">
        <v>17.054583333333333</v>
      </c>
      <c r="HU166" s="41">
        <v>17.435138888888886</v>
      </c>
      <c r="HV166" s="41">
        <f t="shared" si="149"/>
        <v>2.9340277777777715</v>
      </c>
      <c r="HW166" s="41">
        <v>38.574861111111105</v>
      </c>
      <c r="HX166" s="41">
        <f t="shared" si="150"/>
        <v>97.9801472222222</v>
      </c>
      <c r="HY166" s="4">
        <v>106</v>
      </c>
      <c r="HZ166" s="40">
        <f t="shared" si="151"/>
        <v>8.0198527777777997</v>
      </c>
      <c r="IA166" s="41">
        <v>0.74572881355932197</v>
      </c>
      <c r="IB166" s="41">
        <v>0.45208813559322025</v>
      </c>
      <c r="IC166" s="41">
        <v>0.27441864406779659</v>
      </c>
      <c r="ID166" s="41">
        <v>0.69125084745762699</v>
      </c>
      <c r="IE166" s="41">
        <v>0.30512372881355937</v>
      </c>
      <c r="IF166" s="41">
        <v>0.2060169491525424</v>
      </c>
      <c r="IG166" s="41">
        <v>0.41934394915254242</v>
      </c>
      <c r="IH166" s="41">
        <v>0.38775694915254233</v>
      </c>
      <c r="II166" s="41">
        <v>0.46306108474576257</v>
      </c>
      <c r="IJ166" s="41">
        <v>0.4328581694915255</v>
      </c>
      <c r="IK166" s="41">
        <v>0.19466759322033902</v>
      </c>
      <c r="IL166" s="41">
        <v>0.24645054237288141</v>
      </c>
      <c r="IM166" s="41">
        <v>0.24508169491525417</v>
      </c>
      <c r="IN166" s="41">
        <v>0.56720510169491523</v>
      </c>
      <c r="IO166" s="41">
        <v>0.54101986440677963</v>
      </c>
      <c r="IP166" s="41">
        <v>9.9106779661016955E-2</v>
      </c>
      <c r="IQ166" s="41">
        <v>1.4586963220338987</v>
      </c>
      <c r="IR166" s="41">
        <v>1.2785507966101697</v>
      </c>
      <c r="IS166" s="41">
        <v>0.53068462711864406</v>
      </c>
      <c r="IT166" s="41">
        <v>0.58665574576271196</v>
      </c>
      <c r="IU166" s="41">
        <v>0.62267323728813539</v>
      </c>
      <c r="IV166" s="41">
        <v>0.66763622033898284</v>
      </c>
      <c r="IW166" s="41">
        <v>19.894745762711871</v>
      </c>
      <c r="IX166" s="41">
        <v>18.596949152542368</v>
      </c>
      <c r="IY166" s="41">
        <v>19.041016949152546</v>
      </c>
      <c r="IZ166" s="41">
        <v>19.915254237288135</v>
      </c>
      <c r="JA166" s="41">
        <f t="shared" si="152"/>
        <v>-0.85372881355932506</v>
      </c>
      <c r="JB166" s="41">
        <v>40.916779661016946</v>
      </c>
      <c r="JC166" s="41">
        <f t="shared" si="153"/>
        <v>103.92862033898304</v>
      </c>
      <c r="JD166" s="41">
        <v>112</v>
      </c>
      <c r="JE166" s="41">
        <f t="shared" si="154"/>
        <v>8.0713796610169624</v>
      </c>
      <c r="JF166" s="41">
        <v>0.68396595744680866</v>
      </c>
      <c r="JG166" s="41">
        <v>0.39245744680851069</v>
      </c>
      <c r="JH166" s="41">
        <v>0.21067659574468084</v>
      </c>
      <c r="JI166" s="41">
        <v>0.62740212765957448</v>
      </c>
      <c r="JJ166" s="41">
        <v>0.2503595744680851</v>
      </c>
      <c r="JK166" s="41">
        <v>0.17117446808510642</v>
      </c>
      <c r="JL166" s="41">
        <v>0.46405582978723403</v>
      </c>
      <c r="JM166" s="41">
        <v>0.42952929787234045</v>
      </c>
      <c r="JN166" s="41">
        <v>0.52933512765957436</v>
      </c>
      <c r="JO166" s="41">
        <v>0.49769448936170213</v>
      </c>
      <c r="JP166" s="41">
        <v>0.22141800000000003</v>
      </c>
      <c r="JQ166" s="41">
        <v>0.30260838297872339</v>
      </c>
      <c r="JR166" s="41">
        <v>0.27065527659574468</v>
      </c>
      <c r="JS166" s="41">
        <v>0.599460234042553</v>
      </c>
      <c r="JT166" s="41">
        <v>0.57115195744680858</v>
      </c>
      <c r="JU166" s="41">
        <v>7.9185106382978723E-2</v>
      </c>
      <c r="JV166" s="41">
        <v>1.7453928510638304</v>
      </c>
      <c r="JW166" s="41">
        <v>1.519520276595745</v>
      </c>
      <c r="JX166" s="41">
        <v>0.5107059787234044</v>
      </c>
      <c r="JY166" s="41">
        <v>0.58324342553191488</v>
      </c>
      <c r="JZ166" s="41">
        <v>0.61409993617021275</v>
      </c>
      <c r="KA166" s="41">
        <v>0.67100331914893618</v>
      </c>
      <c r="KB166" s="41">
        <v>23.207234042553193</v>
      </c>
      <c r="KC166" s="41">
        <v>20.733191489361705</v>
      </c>
      <c r="KD166" s="41">
        <v>21.306170212765959</v>
      </c>
      <c r="KE166" s="41">
        <v>21.674893617021283</v>
      </c>
      <c r="KF166" s="41">
        <f t="shared" si="155"/>
        <v>-1.9010638297872333</v>
      </c>
      <c r="KG166" s="41">
        <v>42.989361702127653</v>
      </c>
      <c r="KH166" s="41">
        <f t="shared" si="156"/>
        <v>109.19297872340424</v>
      </c>
      <c r="KI166" s="41">
        <v>120</v>
      </c>
      <c r="KJ166" s="41">
        <f t="shared" si="157"/>
        <v>10.807021276595762</v>
      </c>
      <c r="KK166" s="41">
        <v>0.39852500000000002</v>
      </c>
      <c r="KL166" s="41">
        <v>0.21990833333333334</v>
      </c>
      <c r="KM166" s="41">
        <v>0.10641111111111111</v>
      </c>
      <c r="KN166" s="41">
        <v>0.36782222222222227</v>
      </c>
      <c r="KO166" s="41">
        <v>0.13436111111111113</v>
      </c>
      <c r="KP166" s="41">
        <v>9.2636111111111086E-2</v>
      </c>
      <c r="KQ166" s="41">
        <v>0.4952078055555556</v>
      </c>
      <c r="KR166" s="41">
        <v>0.46463038888888886</v>
      </c>
      <c r="KS166" s="41">
        <v>0.57774566666666682</v>
      </c>
      <c r="KT166" s="41">
        <v>0.55083086111111101</v>
      </c>
      <c r="KU166" s="41">
        <v>0.24113274999999998</v>
      </c>
      <c r="KV166" s="41">
        <v>0.3484888888888889</v>
      </c>
      <c r="KW166" s="41">
        <v>0.28791633333333327</v>
      </c>
      <c r="KX166" s="41">
        <v>0.62174750000000012</v>
      </c>
      <c r="KY166" s="41">
        <v>0.596945611111111</v>
      </c>
      <c r="KZ166" s="41">
        <v>4.1724999999999991E-2</v>
      </c>
      <c r="LA166" s="41">
        <v>1.972762638888889</v>
      </c>
      <c r="LB166" s="41">
        <v>1.7439707222222218</v>
      </c>
      <c r="LC166" s="41">
        <v>0.49608305555555554</v>
      </c>
      <c r="LD166" s="41">
        <v>0.58064347222222212</v>
      </c>
      <c r="LE166" s="41">
        <v>0.60659541666666672</v>
      </c>
      <c r="LF166" s="41">
        <v>0.67155669444444455</v>
      </c>
      <c r="LG166" s="41">
        <v>19.323333333333338</v>
      </c>
      <c r="LH166" s="41">
        <v>17.227222222222217</v>
      </c>
      <c r="LI166" s="41">
        <v>17.389999999999993</v>
      </c>
      <c r="LJ166" s="41">
        <v>17.128055555555559</v>
      </c>
      <c r="LK166" s="41">
        <f t="shared" si="158"/>
        <v>-1.9333333333333442</v>
      </c>
      <c r="LL166" s="41">
        <v>56.511111111111134</v>
      </c>
      <c r="LM166" s="41">
        <f t="shared" si="159"/>
        <v>143.53822222222229</v>
      </c>
      <c r="LN166" s="41">
        <v>150</v>
      </c>
      <c r="LO166" s="41">
        <f t="shared" si="160"/>
        <v>6.4617777777777121</v>
      </c>
      <c r="LP166" s="41">
        <v>0.37600181818181821</v>
      </c>
      <c r="LQ166" s="41">
        <v>0.2050490909090909</v>
      </c>
      <c r="LR166" s="41">
        <v>9.9656363636363626E-2</v>
      </c>
      <c r="LS166" s="41">
        <v>0.34611999999999987</v>
      </c>
      <c r="LT166" s="41">
        <v>0.1314309090909091</v>
      </c>
      <c r="LU166" s="41">
        <v>8.7072727272727274E-2</v>
      </c>
      <c r="LV166" s="41">
        <v>0.48081320000000011</v>
      </c>
      <c r="LW166" s="41">
        <v>0.44938030909090926</v>
      </c>
      <c r="LX166" s="41">
        <v>0.58045599999999997</v>
      </c>
      <c r="LY166" s="41">
        <v>0.55319463636363642</v>
      </c>
      <c r="LZ166" s="41">
        <v>0.21847532727272723</v>
      </c>
      <c r="MA166" s="41">
        <v>0.34704834545454555</v>
      </c>
      <c r="MB166" s="41">
        <v>0.29331552727272719</v>
      </c>
      <c r="MC166" s="41">
        <v>0.6228451818181816</v>
      </c>
      <c r="MD166" s="41">
        <v>0.59771427272727251</v>
      </c>
      <c r="ME166" s="41">
        <v>4.4358181818181824E-2</v>
      </c>
      <c r="MF166" s="41">
        <v>1.8757895454545452</v>
      </c>
      <c r="MG166" s="41">
        <v>1.6446592727272726</v>
      </c>
      <c r="MH166" s="41">
        <v>0.50357512727272724</v>
      </c>
      <c r="MI166" s="41">
        <v>0.61031981818181813</v>
      </c>
      <c r="MJ166" s="41">
        <v>0.61451647272727272</v>
      </c>
      <c r="MK166" s="41">
        <v>0.69672654545454571</v>
      </c>
      <c r="ML166" s="41">
        <v>21.7961818181818</v>
      </c>
      <c r="MM166" s="41">
        <v>20.654</v>
      </c>
      <c r="MN166" s="41">
        <v>21.046363636363637</v>
      </c>
      <c r="MO166" s="41">
        <v>21.120363636363635</v>
      </c>
      <c r="MP166" s="41">
        <f t="shared" si="161"/>
        <v>-0.74981818181816351</v>
      </c>
      <c r="MQ166" s="41">
        <v>58.871272727272718</v>
      </c>
      <c r="MR166" s="41">
        <f t="shared" si="162"/>
        <v>149.53303272727271</v>
      </c>
      <c r="MS166" s="41">
        <v>150</v>
      </c>
      <c r="MT166" s="41">
        <f t="shared" si="163"/>
        <v>0.46696727272728822</v>
      </c>
      <c r="MU166" s="41">
        <v>0.31802941176470595</v>
      </c>
      <c r="MV166" s="41">
        <v>0.18031176470588237</v>
      </c>
      <c r="MW166" s="41">
        <v>9.1105882352941162E-2</v>
      </c>
      <c r="MX166" s="41">
        <v>0.28823235294117644</v>
      </c>
      <c r="MY166" s="41">
        <v>0.11434705882352943</v>
      </c>
      <c r="MZ166" s="41">
        <v>7.7947058823529425E-2</v>
      </c>
      <c r="NA166" s="41">
        <v>0.47073538235294121</v>
      </c>
      <c r="NB166" s="41">
        <v>0.43161955882352937</v>
      </c>
      <c r="NC166" s="41">
        <v>0.55435897058823524</v>
      </c>
      <c r="ND166" s="41">
        <v>0.51961379411764685</v>
      </c>
      <c r="NE166" s="41">
        <v>0.22397832352941174</v>
      </c>
      <c r="NF166" s="41">
        <v>0.32941550000000003</v>
      </c>
      <c r="NG166" s="41">
        <v>0.27594914705882351</v>
      </c>
      <c r="NH166" s="41">
        <v>0.60592264705882348</v>
      </c>
      <c r="NI166" s="41">
        <v>0.57409385294117643</v>
      </c>
      <c r="NJ166" s="41">
        <v>3.6399999999999995E-2</v>
      </c>
      <c r="NK166" s="41">
        <v>1.7900385294117649</v>
      </c>
      <c r="NL166" s="41">
        <v>1.529919911764706</v>
      </c>
      <c r="NM166" s="41">
        <v>0.49738026470588231</v>
      </c>
      <c r="NN166" s="41">
        <v>0.58719047058823537</v>
      </c>
      <c r="NO166" s="41">
        <v>0.60552011764705904</v>
      </c>
      <c r="NP166" s="41">
        <v>0.67562244117647052</v>
      </c>
      <c r="NQ166" s="41">
        <v>22.675588235294114</v>
      </c>
      <c r="NR166" s="41">
        <v>21.824117647058824</v>
      </c>
      <c r="NS166" s="41">
        <v>22.093529411764706</v>
      </c>
      <c r="NT166" s="41">
        <v>22.343823529411765</v>
      </c>
      <c r="NU166" s="41">
        <f t="shared" si="164"/>
        <v>-0.58205882352940819</v>
      </c>
      <c r="NV166" s="41">
        <v>70.748823529411766</v>
      </c>
      <c r="NW166" s="41">
        <f t="shared" si="165"/>
        <v>179.7020117647059</v>
      </c>
      <c r="NX166" s="41">
        <v>174</v>
      </c>
      <c r="NY166" s="41">
        <f t="shared" si="166"/>
        <v>-5.702011764705901</v>
      </c>
      <c r="NZ166" s="41">
        <v>0.26505714285714282</v>
      </c>
      <c r="OA166" s="41">
        <v>0.16155000000000005</v>
      </c>
      <c r="OB166" s="41">
        <v>8.642142857142858E-2</v>
      </c>
      <c r="OC166" s="41">
        <v>0.24651071428571436</v>
      </c>
      <c r="OD166" s="41">
        <v>0.10395357142857144</v>
      </c>
      <c r="OE166" s="41">
        <v>7.0575000000000013E-2</v>
      </c>
      <c r="OF166" s="41">
        <v>0.43600232142857148</v>
      </c>
      <c r="OG166" s="41">
        <v>0.40669867857142855</v>
      </c>
      <c r="OH166" s="41">
        <v>0.50785235714285715</v>
      </c>
      <c r="OI166" s="41">
        <v>0.48066696428571432</v>
      </c>
      <c r="OJ166" s="41">
        <v>0.21660535714285717</v>
      </c>
      <c r="OK166" s="41">
        <v>0.30324657142857137</v>
      </c>
      <c r="OL166" s="41">
        <v>0.24216825000000003</v>
      </c>
      <c r="OM166" s="41">
        <v>0.57919350000000003</v>
      </c>
      <c r="ON166" s="41">
        <v>0.55476189285714284</v>
      </c>
      <c r="OO166" s="41">
        <v>3.3378571428571438E-2</v>
      </c>
      <c r="OP166" s="41">
        <v>1.5563049285714288</v>
      </c>
      <c r="OQ166" s="41">
        <v>1.376758392857143</v>
      </c>
      <c r="OR166" s="41">
        <v>0.47512964285714271</v>
      </c>
      <c r="OS166" s="41">
        <v>0.55542207142857158</v>
      </c>
      <c r="OT166" s="41">
        <v>0.57583035714285713</v>
      </c>
      <c r="OU166" s="41">
        <v>0.64011467857142867</v>
      </c>
      <c r="OV166" s="41">
        <v>14.791785714285718</v>
      </c>
      <c r="OW166" s="41">
        <v>13.757857142857143</v>
      </c>
      <c r="OX166" s="41">
        <v>14.028214285714284</v>
      </c>
      <c r="OY166" s="41">
        <v>13.973928571428571</v>
      </c>
      <c r="OZ166" s="41">
        <f t="shared" si="167"/>
        <v>-0.76357142857143323</v>
      </c>
      <c r="PA166" s="41">
        <v>44.183928571428559</v>
      </c>
      <c r="PB166" s="41">
        <f t="shared" si="168"/>
        <v>112.22717857142854</v>
      </c>
      <c r="PC166" s="41">
        <v>184</v>
      </c>
      <c r="PD166" s="41">
        <f t="shared" si="169"/>
        <v>71.772821428571461</v>
      </c>
      <c r="PE166" s="41">
        <v>0.26387297297297307</v>
      </c>
      <c r="PF166" s="41">
        <v>0.12802297297297296</v>
      </c>
      <c r="PG166" s="41">
        <v>0.10607162162162163</v>
      </c>
      <c r="PH166" s="41">
        <v>0.23587162162162151</v>
      </c>
      <c r="PI166" s="41">
        <v>0.10201891891891891</v>
      </c>
      <c r="PJ166" s="41">
        <v>7.2058108108108115E-2</v>
      </c>
      <c r="PK166" s="41">
        <v>0.44180995945945944</v>
      </c>
      <c r="PL166" s="41">
        <v>0.39594968918918932</v>
      </c>
      <c r="PM166" s="41">
        <v>0.42607995945945948</v>
      </c>
      <c r="PN166" s="41">
        <v>0.37946198648648649</v>
      </c>
      <c r="PO166" s="41">
        <v>0.11317539189189189</v>
      </c>
      <c r="PP166" s="41">
        <v>9.4093891891891934E-2</v>
      </c>
      <c r="PQ166" s="41">
        <v>0.34606514864864862</v>
      </c>
      <c r="PR166" s="41">
        <v>0.57065321621621634</v>
      </c>
      <c r="PS166" s="41">
        <v>0.5319153648648649</v>
      </c>
      <c r="PT166" s="41">
        <v>2.9960810810810808E-2</v>
      </c>
      <c r="PU166" s="41">
        <v>1.5926709459459458</v>
      </c>
      <c r="PV166" s="41">
        <v>1.3174720000000004</v>
      </c>
      <c r="PW166" s="41">
        <v>0.81360570270270249</v>
      </c>
      <c r="PX166" s="41">
        <v>0.7840507432432432</v>
      </c>
      <c r="PY166" s="41">
        <v>0.86109456756756764</v>
      </c>
      <c r="PZ166" s="41">
        <v>0.83905735135135129</v>
      </c>
      <c r="QA166" s="41">
        <v>25.898648648648635</v>
      </c>
      <c r="QB166" s="41">
        <v>26.407837837837825</v>
      </c>
      <c r="QC166" s="41">
        <v>26.259864864864873</v>
      </c>
      <c r="QD166" s="41">
        <v>25.562162162162156</v>
      </c>
      <c r="QE166" s="41">
        <f t="shared" si="170"/>
        <v>0.36121621621623845</v>
      </c>
      <c r="QF166" s="41">
        <v>67.60135135135134</v>
      </c>
      <c r="QG166" s="41">
        <f t="shared" si="171"/>
        <v>171.7074324324324</v>
      </c>
      <c r="QH166" s="41">
        <v>185</v>
      </c>
      <c r="QI166" s="41">
        <f t="shared" si="172"/>
        <v>13.292567567567602</v>
      </c>
      <c r="QJ166" s="41">
        <v>0.23089999999999997</v>
      </c>
      <c r="QK166" s="41">
        <v>0.15777307692307693</v>
      </c>
      <c r="QL166" s="41">
        <v>0.11393846153846153</v>
      </c>
      <c r="QM166" s="41">
        <v>0.16551923076923078</v>
      </c>
      <c r="QN166" s="41">
        <v>9.6307692307692302E-2</v>
      </c>
      <c r="QO166" s="41">
        <v>7.4730769230769239E-2</v>
      </c>
      <c r="QP166" s="41">
        <v>0.4101174615384614</v>
      </c>
      <c r="QQ166" s="41">
        <v>0.26424092307692304</v>
      </c>
      <c r="QR166" s="41">
        <v>0.33832399999999996</v>
      </c>
      <c r="QS166" s="41">
        <v>0.18473903846153844</v>
      </c>
      <c r="QT166" s="41">
        <v>0.24131057692307695</v>
      </c>
      <c r="QU166" s="41">
        <v>0.16092811538461541</v>
      </c>
      <c r="QV166" s="41">
        <v>0.18748338461538458</v>
      </c>
      <c r="QW166" s="41">
        <v>0.51005538461538458</v>
      </c>
      <c r="QX166" s="41">
        <v>0.37797892307692305</v>
      </c>
      <c r="QY166" s="41">
        <v>2.1576923076923073E-2</v>
      </c>
      <c r="QZ166" s="41">
        <v>1.4015481538461538</v>
      </c>
      <c r="RA166" s="41">
        <v>0.72091630769230752</v>
      </c>
      <c r="RB166" s="41">
        <v>0.55568726923076928</v>
      </c>
      <c r="RC166" s="41">
        <v>0.45458207692307695</v>
      </c>
      <c r="RD166" s="41">
        <v>0.62295007692307702</v>
      </c>
      <c r="RE166" s="41">
        <v>0.53850115384615371</v>
      </c>
      <c r="RF166" s="41">
        <v>23.833846153846157</v>
      </c>
      <c r="RG166" s="41">
        <v>26.792692307692313</v>
      </c>
      <c r="RH166" s="41">
        <v>27.531153846153845</v>
      </c>
      <c r="RI166" s="41">
        <v>25.64769230769231</v>
      </c>
      <c r="RJ166" s="41">
        <f t="shared" si="173"/>
        <v>3.6973076923076889</v>
      </c>
      <c r="RK166" s="41">
        <v>75.258846153846179</v>
      </c>
      <c r="RL166" s="41">
        <f t="shared" si="174"/>
        <v>191.15746923076929</v>
      </c>
      <c r="RM166" s="41">
        <v>197</v>
      </c>
      <c r="RN166" s="41">
        <f t="shared" si="175"/>
        <v>5.8425307692307058</v>
      </c>
      <c r="RO166" s="41">
        <v>0.22562666666666659</v>
      </c>
      <c r="RP166" s="41">
        <v>0.12516333333333335</v>
      </c>
      <c r="RQ166" s="41">
        <v>0.10417333333333333</v>
      </c>
      <c r="RR166" s="41">
        <v>0.15962000000000001</v>
      </c>
      <c r="RS166" s="41">
        <v>9.7033333333333346E-2</v>
      </c>
      <c r="RT166" s="41">
        <v>7.0340000000000014E-2</v>
      </c>
      <c r="RU166" s="41">
        <v>0.39747503333333339</v>
      </c>
      <c r="RV166" s="41">
        <v>0.24363423333333334</v>
      </c>
      <c r="RW166" s="41">
        <v>0.3676310333333333</v>
      </c>
      <c r="RX166" s="41">
        <v>0.21039463333333328</v>
      </c>
      <c r="RY166" s="41">
        <v>0.12609413333333336</v>
      </c>
      <c r="RZ166" s="41">
        <v>9.1511566666666655E-2</v>
      </c>
      <c r="SA166" s="41">
        <v>0.28564953333333332</v>
      </c>
      <c r="SB166" s="41">
        <v>0.52406046666666672</v>
      </c>
      <c r="SC166" s="41">
        <v>0.38847009999999998</v>
      </c>
      <c r="SD166" s="41">
        <v>2.6693333333333326E-2</v>
      </c>
      <c r="SE166" s="41">
        <v>1.3270923000000003</v>
      </c>
      <c r="SF166" s="41">
        <v>0.64641833333333321</v>
      </c>
      <c r="SG166" s="41">
        <v>0.77755019999999997</v>
      </c>
      <c r="SH166" s="41">
        <v>0.71755146666666669</v>
      </c>
      <c r="SI166" s="41">
        <v>0.82563619999999982</v>
      </c>
      <c r="SJ166" s="41">
        <v>0.77913653333333344</v>
      </c>
      <c r="SK166" s="41">
        <v>29.878333333333337</v>
      </c>
      <c r="SL166" s="41">
        <v>29.309333333333331</v>
      </c>
      <c r="SM166" s="41">
        <v>28.701000000000001</v>
      </c>
      <c r="SN166" s="41">
        <v>28.382666666666672</v>
      </c>
      <c r="SO166" s="41">
        <f t="shared" si="176"/>
        <v>-1.1773333333333369</v>
      </c>
      <c r="SP166" s="42">
        <v>75.977666666666664</v>
      </c>
      <c r="SQ166" s="42">
        <f t="shared" si="177"/>
        <v>192.98327333333333</v>
      </c>
      <c r="SR166" s="42">
        <v>202.5</v>
      </c>
      <c r="SS166" s="42">
        <f t="shared" si="178"/>
        <v>9.5167266666666706</v>
      </c>
      <c r="ST166" s="41">
        <v>0.20692978723404254</v>
      </c>
      <c r="SU166" s="41">
        <v>0.12721914893617023</v>
      </c>
      <c r="SV166" s="41">
        <v>0.11862765957446807</v>
      </c>
      <c r="SW166" s="41">
        <v>0.15629148936170209</v>
      </c>
      <c r="SX166" s="41">
        <v>0.10379148936170214</v>
      </c>
      <c r="SY166" s="41">
        <v>6.9674468085106384E-2</v>
      </c>
      <c r="SZ166" s="41">
        <v>0.33119823404255316</v>
      </c>
      <c r="TA166" s="41">
        <v>0.20159244680851057</v>
      </c>
      <c r="TB166" s="41">
        <v>0.2704714468085106</v>
      </c>
      <c r="TC166" s="41">
        <v>0.13681776595744682</v>
      </c>
      <c r="TD166" s="41">
        <v>0.10088289361702127</v>
      </c>
      <c r="TE166" s="41">
        <v>3.4493170212765968E-2</v>
      </c>
      <c r="TF166" s="41">
        <v>0.23821376595744673</v>
      </c>
      <c r="TG166" s="41">
        <v>0.49568455319148946</v>
      </c>
      <c r="TH166" s="41">
        <v>0.38347963829787235</v>
      </c>
      <c r="TI166" s="41">
        <v>3.4117021276595744E-2</v>
      </c>
      <c r="TJ166" s="41">
        <v>0.99511391489361722</v>
      </c>
      <c r="TK166" s="41">
        <v>0.50740380851063838</v>
      </c>
      <c r="TL166" s="41">
        <v>0.88558434042553191</v>
      </c>
      <c r="TM166" s="41">
        <v>0.71922489361702124</v>
      </c>
      <c r="TN166" s="41">
        <v>0.90623914893617019</v>
      </c>
      <c r="TO166" s="41">
        <v>0.77181329787234021</v>
      </c>
      <c r="TP166" s="41">
        <v>31.589787234042554</v>
      </c>
      <c r="TQ166" s="41">
        <v>34.045957446808508</v>
      </c>
      <c r="TR166" s="41">
        <v>34.05744680851064</v>
      </c>
      <c r="TS166" s="41">
        <v>32.330638297872348</v>
      </c>
      <c r="TT166" s="41">
        <f t="shared" si="127"/>
        <v>2.4676595744680867</v>
      </c>
      <c r="TU166" s="41">
        <v>75.969787234042499</v>
      </c>
      <c r="TV166" s="41">
        <f t="shared" si="128"/>
        <v>192.96325957446794</v>
      </c>
      <c r="TW166" s="41">
        <v>207</v>
      </c>
      <c r="TX166" s="41">
        <f t="shared" si="129"/>
        <v>14.036740425532059</v>
      </c>
      <c r="TY166" s="41">
        <v>1.7920000000000002E-2</v>
      </c>
      <c r="TZ166" s="41">
        <v>1.248E-2</v>
      </c>
      <c r="UA166" s="41">
        <v>0.118245</v>
      </c>
      <c r="UB166" s="41">
        <v>0.14485500000000001</v>
      </c>
      <c r="UC166" s="41">
        <v>1.076E-2</v>
      </c>
      <c r="UD166" s="41">
        <v>6.7249999999999976E-2</v>
      </c>
      <c r="UE166" s="41">
        <v>2.4993850000000001E-2</v>
      </c>
      <c r="UF166" s="41">
        <v>1.4380199999999999E-2</v>
      </c>
      <c r="UG166" s="41">
        <v>1.5989150000000001E-2</v>
      </c>
      <c r="UH166" s="41">
        <v>0.10161005000000001</v>
      </c>
      <c r="UI166" s="41">
        <v>7.4641500000000001E-3</v>
      </c>
      <c r="UJ166" s="41">
        <v>-1.9182499999999998E-3</v>
      </c>
      <c r="UK166" s="41">
        <v>1.7840849999999998E-2</v>
      </c>
      <c r="UL166" s="41">
        <v>4.5642149999999999E-2</v>
      </c>
      <c r="UM166" s="41">
        <v>0.36594245000000003</v>
      </c>
      <c r="UN166" s="41">
        <v>4.0749999999999996E-3</v>
      </c>
      <c r="UO166" s="41">
        <v>6.666190000000001E-2</v>
      </c>
      <c r="UP166" s="41">
        <v>3.4130649999999998E-2</v>
      </c>
      <c r="UQ166" s="41">
        <v>0.11091904999999999</v>
      </c>
      <c r="UR166" s="41">
        <v>7.1689650000000008E-2</v>
      </c>
      <c r="US166" s="41">
        <v>0.1090679</v>
      </c>
      <c r="UT166" s="41">
        <v>7.5705300000000003E-2</v>
      </c>
      <c r="UU166" s="41">
        <v>31.425000000000011</v>
      </c>
      <c r="UV166" s="41">
        <v>31.264999999999997</v>
      </c>
      <c r="UW166" s="41">
        <v>31.320999999999998</v>
      </c>
      <c r="UX166" s="41">
        <v>31.204000000000001</v>
      </c>
      <c r="UY166" s="41">
        <f t="shared" si="179"/>
        <v>-0.10400000000001342</v>
      </c>
      <c r="UZ166" s="42">
        <v>75.98</v>
      </c>
      <c r="VA166" s="42">
        <f t="shared" si="180"/>
        <v>192.98920000000001</v>
      </c>
      <c r="VB166" s="42">
        <v>206</v>
      </c>
      <c r="VC166" s="42">
        <f t="shared" si="181"/>
        <v>13.010799999999989</v>
      </c>
      <c r="VD166" s="41">
        <f t="shared" si="187"/>
        <v>23.012541571652687</v>
      </c>
      <c r="VE166" s="41">
        <f t="shared" si="188"/>
        <v>23.276633276510456</v>
      </c>
      <c r="VF166" s="41">
        <f t="shared" si="183"/>
        <v>5.3372307125150531</v>
      </c>
    </row>
    <row r="167" spans="1:578" x14ac:dyDescent="0.25">
      <c r="A167" s="4">
        <v>3</v>
      </c>
      <c r="B167" s="4">
        <v>17</v>
      </c>
      <c r="C167" s="28">
        <v>1706</v>
      </c>
      <c r="D167" s="42">
        <v>-9999</v>
      </c>
      <c r="E167" s="4">
        <v>34</v>
      </c>
      <c r="F167" s="4">
        <v>6</v>
      </c>
      <c r="G167" s="4">
        <v>48.8</v>
      </c>
      <c r="H167" s="40">
        <v>369.50759493670881</v>
      </c>
      <c r="I167" s="40">
        <f t="shared" si="136"/>
        <v>418.30759493670882</v>
      </c>
      <c r="J167" s="41">
        <f t="shared" si="137"/>
        <v>0.86516565653921162</v>
      </c>
      <c r="K167" s="4" t="s">
        <v>8</v>
      </c>
      <c r="L167" s="42">
        <v>0</v>
      </c>
      <c r="M167" s="42">
        <f t="shared" si="185"/>
        <v>0</v>
      </c>
      <c r="N167" s="40">
        <v>63.839999999999996</v>
      </c>
      <c r="O167" s="40">
        <v>14.719999999999999</v>
      </c>
      <c r="P167" s="40">
        <v>21.439999999999998</v>
      </c>
      <c r="Q167" s="40">
        <v>57.11999999999999</v>
      </c>
      <c r="R167" s="40">
        <v>19.440000000000012</v>
      </c>
      <c r="S167" s="40">
        <v>23.439999999999998</v>
      </c>
      <c r="T167" s="40">
        <v>46.4</v>
      </c>
      <c r="U167" s="40">
        <v>20.159999999999997</v>
      </c>
      <c r="V167" s="40">
        <v>33.44</v>
      </c>
      <c r="W167" s="40">
        <v>54.400000000000006</v>
      </c>
      <c r="X167" s="40">
        <v>19.439999999999998</v>
      </c>
      <c r="Y167" s="40">
        <v>26.160000000000004</v>
      </c>
      <c r="Z167" s="40">
        <v>50.4</v>
      </c>
      <c r="AA167" s="40">
        <v>17.439999999999998</v>
      </c>
      <c r="AB167" s="40">
        <v>32.160000000000004</v>
      </c>
      <c r="AC167" s="40">
        <v>56.399999999999991</v>
      </c>
      <c r="AD167" s="40">
        <v>15.440000000000012</v>
      </c>
      <c r="AE167" s="40">
        <v>28.16</v>
      </c>
      <c r="AF167" s="42">
        <v>43</v>
      </c>
      <c r="AG167" s="42">
        <v>-9999</v>
      </c>
      <c r="AH167" s="42">
        <v>-9999</v>
      </c>
      <c r="AI167" s="42">
        <v>-9999</v>
      </c>
      <c r="AJ167" s="42">
        <v>-9999</v>
      </c>
      <c r="AK167" s="42">
        <v>-9999</v>
      </c>
      <c r="AL167" s="42">
        <v>-9999</v>
      </c>
      <c r="AM167" s="42">
        <v>-9999</v>
      </c>
      <c r="AN167" s="42">
        <v>-9999</v>
      </c>
      <c r="AO167" s="42">
        <v>-9999</v>
      </c>
      <c r="AP167" s="42">
        <v>-9999</v>
      </c>
      <c r="AQ167" s="42">
        <v>-9999</v>
      </c>
      <c r="AR167" s="42">
        <v>-9999</v>
      </c>
      <c r="AS167" s="42">
        <v>-9999</v>
      </c>
      <c r="AT167" s="42">
        <v>-9999</v>
      </c>
      <c r="AU167" s="42">
        <v>-9999</v>
      </c>
      <c r="AV167" s="42">
        <v>-9999</v>
      </c>
      <c r="AW167" s="42">
        <v>-9999</v>
      </c>
      <c r="AX167" s="42">
        <v>-9999</v>
      </c>
      <c r="AY167" s="42">
        <v>-9999</v>
      </c>
      <c r="AZ167" s="41">
        <v>8.5812186522322094</v>
      </c>
      <c r="BA167" s="41">
        <v>4.1556497879770511</v>
      </c>
      <c r="BB167" s="41">
        <v>2.232409806657365</v>
      </c>
      <c r="BC167" s="41">
        <v>1.4309932189868371</v>
      </c>
      <c r="BD167" s="41">
        <v>0.84104707872996931</v>
      </c>
      <c r="BE167" s="41">
        <v>0.4562586788335648</v>
      </c>
      <c r="BF167" s="41">
        <v>0.69895157264103847</v>
      </c>
      <c r="BG167" s="41">
        <f>(2*AZ167)+(2*BA167)+(4*BB167)</f>
        <v>34.403376107047983</v>
      </c>
      <c r="BH167" s="41">
        <f>BG167+(4*BC167)</f>
        <v>40.127348982995329</v>
      </c>
      <c r="BI167" s="41">
        <f>(BH167+(BD167*4))</f>
        <v>43.491537297915208</v>
      </c>
      <c r="BJ167" s="41">
        <f>(BD167*4)</f>
        <v>3.3641883149198772</v>
      </c>
      <c r="BK167" s="41">
        <f>(BE167*4)</f>
        <v>1.8250347153342592</v>
      </c>
      <c r="BL167" s="41">
        <f>(BF167*4)</f>
        <v>2.7958062905641539</v>
      </c>
      <c r="BM167" s="41">
        <f>SUM(BJ167:BL167)</f>
        <v>7.9850293208182901</v>
      </c>
      <c r="BN167" s="41">
        <v>5.6910165367234438</v>
      </c>
      <c r="BO167" s="41">
        <v>3.5120977799950106</v>
      </c>
      <c r="BP167" s="41">
        <v>3.7721746063384489</v>
      </c>
      <c r="BQ167" s="41">
        <v>2.0243318707618672</v>
      </c>
      <c r="BR167" s="41">
        <v>2.3141236189907439</v>
      </c>
      <c r="BS167" s="41">
        <v>1.9539773854393971</v>
      </c>
      <c r="BT167" s="41">
        <v>2.0369445831253117</v>
      </c>
      <c r="BU167" s="41">
        <f>(2*BN167)+(2*BO167)+(4*BP167)</f>
        <v>33.494927058790708</v>
      </c>
      <c r="BV167" s="41">
        <f>BU167+(4*BQ167)</f>
        <v>41.592254541838173</v>
      </c>
      <c r="BW167" s="41">
        <f>(BV167+(BR167*4))</f>
        <v>50.848749017801147</v>
      </c>
      <c r="BX167" s="41">
        <f>(BR167*4)</f>
        <v>9.2564944759629757</v>
      </c>
      <c r="BY167" s="41">
        <f>(BS167*4)</f>
        <v>7.8159095417575886</v>
      </c>
      <c r="BZ167" s="41">
        <f>(BT167*4)</f>
        <v>8.1477783325012467</v>
      </c>
      <c r="CA167" s="4">
        <v>60.85</v>
      </c>
      <c r="CB167" s="4">
        <v>78.349999999999994</v>
      </c>
      <c r="CC167" s="4">
        <v>73.45</v>
      </c>
      <c r="CD167" s="63">
        <v>-9999</v>
      </c>
      <c r="CE167" s="60">
        <v>-9999</v>
      </c>
      <c r="CF167" s="42">
        <v>-9999</v>
      </c>
      <c r="CG167" s="42">
        <v>-9999</v>
      </c>
      <c r="CH167" s="61">
        <v>-9999</v>
      </c>
      <c r="CI167" s="60">
        <v>-9999</v>
      </c>
      <c r="CJ167" s="42">
        <v>-9999</v>
      </c>
      <c r="CK167" s="42">
        <v>-9999</v>
      </c>
      <c r="CL167" s="62">
        <v>-9999</v>
      </c>
      <c r="CM167" s="60">
        <v>-9999</v>
      </c>
      <c r="CN167" s="42">
        <v>-9999</v>
      </c>
      <c r="CO167" s="42">
        <v>-9999</v>
      </c>
      <c r="CP167" s="62">
        <v>-9999</v>
      </c>
      <c r="CQ167" s="60">
        <v>-9999</v>
      </c>
      <c r="CR167" s="42">
        <v>-9999</v>
      </c>
      <c r="CS167" s="42">
        <v>-9999</v>
      </c>
      <c r="CT167" s="63">
        <v>-9999</v>
      </c>
      <c r="CU167" s="8">
        <v>4.8230260598988623</v>
      </c>
      <c r="CV167" s="8">
        <v>5.01396</v>
      </c>
      <c r="CW167" s="63">
        <v>-9999</v>
      </c>
      <c r="CX167" s="25">
        <f t="shared" si="182"/>
        <v>-19942.321039657279</v>
      </c>
      <c r="CY167" s="25">
        <f t="shared" si="138"/>
        <v>-21736.956521739132</v>
      </c>
      <c r="CZ167" s="60">
        <v>-9999</v>
      </c>
      <c r="DA167" s="43">
        <v>1.26</v>
      </c>
      <c r="DB167" s="41">
        <f t="shared" si="139"/>
        <v>-251.27324509968173</v>
      </c>
      <c r="DC167" s="41">
        <v>61.5</v>
      </c>
      <c r="DD167" s="41">
        <v>1039</v>
      </c>
      <c r="DE167" s="41">
        <f t="shared" si="133"/>
        <v>59.191530317613086</v>
      </c>
      <c r="DF167" s="41">
        <v>95</v>
      </c>
      <c r="DG167" s="41">
        <v>0.81222272727272726</v>
      </c>
      <c r="DH167" s="41">
        <v>0.58695000000000008</v>
      </c>
      <c r="DI167" s="41">
        <v>0.49664545454545461</v>
      </c>
      <c r="DJ167" s="41">
        <v>0.76902499999999996</v>
      </c>
      <c r="DK167" s="41">
        <v>0.50716136363636355</v>
      </c>
      <c r="DL167" s="41">
        <v>0.31480000000000002</v>
      </c>
      <c r="DM167" s="41">
        <v>0.2315595</v>
      </c>
      <c r="DN167" s="41">
        <v>0.20550850000000001</v>
      </c>
      <c r="DO167" s="41">
        <v>0.24060461363636357</v>
      </c>
      <c r="DP167" s="41">
        <v>0.21466422727272727</v>
      </c>
      <c r="DQ167" s="41">
        <v>7.3623750000000002E-2</v>
      </c>
      <c r="DR167" s="41">
        <v>8.3256409090909089E-2</v>
      </c>
      <c r="DS167" s="41">
        <v>0.16062395454545453</v>
      </c>
      <c r="DT167" s="41">
        <v>0.44095770454545469</v>
      </c>
      <c r="DU167" s="41">
        <v>0.41864668181818188</v>
      </c>
      <c r="DV167" s="41">
        <v>0.19236136363636366</v>
      </c>
      <c r="DW167" s="41">
        <v>0.60378934090909109</v>
      </c>
      <c r="DX167" s="41">
        <v>0.51840097727272727</v>
      </c>
      <c r="DY167" s="41">
        <v>0.66603352272727256</v>
      </c>
      <c r="DZ167" s="41">
        <v>0.69545902272727278</v>
      </c>
      <c r="EA167" s="41">
        <v>0.71166054545454538</v>
      </c>
      <c r="EB167" s="41">
        <v>0.73619975000000004</v>
      </c>
      <c r="EC167" s="41">
        <v>20.162045454545453</v>
      </c>
      <c r="ED167" s="41">
        <v>20.183409090909088</v>
      </c>
      <c r="EE167" s="41">
        <v>20.929772727272731</v>
      </c>
      <c r="EF167" s="41">
        <v>22.098181818181818</v>
      </c>
      <c r="EG167" s="41">
        <f t="shared" si="140"/>
        <v>0.76772727272727792</v>
      </c>
      <c r="EH167" s="41">
        <v>37.185227272727268</v>
      </c>
      <c r="EI167" s="42">
        <f t="shared" si="141"/>
        <v>94.450477272727255</v>
      </c>
      <c r="EJ167" s="4">
        <v>105</v>
      </c>
      <c r="EK167" s="40">
        <f t="shared" si="142"/>
        <v>10.549522727272745</v>
      </c>
      <c r="EL167" s="41">
        <v>0.73994473684210527</v>
      </c>
      <c r="EM167" s="41">
        <v>0.52397105263157895</v>
      </c>
      <c r="EN167" s="41">
        <v>0.42374736842105259</v>
      </c>
      <c r="EO167" s="41">
        <v>0.70692631578947385</v>
      </c>
      <c r="EP167" s="41">
        <v>0.43989999999999985</v>
      </c>
      <c r="EQ167" s="41">
        <v>0.27108157894736845</v>
      </c>
      <c r="ER167" s="41">
        <v>0.25468405263157906</v>
      </c>
      <c r="ES167" s="41">
        <v>0.23324073684210528</v>
      </c>
      <c r="ET167" s="41">
        <v>0.2711754999999999</v>
      </c>
      <c r="EU167" s="41">
        <v>0.2499683421052632</v>
      </c>
      <c r="EV167" s="41">
        <v>8.8072657894736839E-2</v>
      </c>
      <c r="EW167" s="41">
        <v>0.10581105263157896</v>
      </c>
      <c r="EX167" s="41">
        <v>0.17039465789473685</v>
      </c>
      <c r="EY167" s="41">
        <v>0.4632276578947368</v>
      </c>
      <c r="EZ167" s="41">
        <v>0.44518168421052629</v>
      </c>
      <c r="FA167" s="41">
        <v>0.16881842105263156</v>
      </c>
      <c r="FB167" s="41">
        <v>0.68579228947368431</v>
      </c>
      <c r="FC167" s="41">
        <v>0.61064907894736853</v>
      </c>
      <c r="FD167" s="41">
        <v>0.6271755526315792</v>
      </c>
      <c r="FE167" s="41">
        <v>0.67109142105263175</v>
      </c>
      <c r="FF167" s="41">
        <v>0.6807242631578948</v>
      </c>
      <c r="FG167" s="41">
        <v>0.71732818421052635</v>
      </c>
      <c r="FH167" s="41">
        <v>21.32026315789474</v>
      </c>
      <c r="FI167" s="41">
        <v>19.880526315789471</v>
      </c>
      <c r="FJ167" s="41">
        <v>20.269473684210528</v>
      </c>
      <c r="FK167" s="41">
        <v>20.859210526315795</v>
      </c>
      <c r="FL167" s="41">
        <f t="shared" si="143"/>
        <v>-1.0507894736842118</v>
      </c>
      <c r="FM167" s="41">
        <v>39.416842105263164</v>
      </c>
      <c r="FN167" s="40">
        <f t="shared" si="144"/>
        <v>100.11877894736844</v>
      </c>
      <c r="FO167" s="4">
        <v>105</v>
      </c>
      <c r="FP167" s="40">
        <f t="shared" si="145"/>
        <v>4.8812210526315596</v>
      </c>
      <c r="FQ167" s="41">
        <v>0.76114603174603179</v>
      </c>
      <c r="FR167" s="41">
        <v>0.52971269841269863</v>
      </c>
      <c r="FS167" s="41">
        <v>0.40304444444444443</v>
      </c>
      <c r="FT167" s="41">
        <v>0.72502539682539668</v>
      </c>
      <c r="FU167" s="41">
        <v>0.41464603174603176</v>
      </c>
      <c r="FV167" s="41">
        <v>0.27220476190476178</v>
      </c>
      <c r="FW167" s="41">
        <v>0.29539579365079371</v>
      </c>
      <c r="FX167" s="41">
        <v>0.27306628571428559</v>
      </c>
      <c r="FY167" s="41">
        <v>0.30731673015873018</v>
      </c>
      <c r="FZ167" s="41">
        <v>0.28517096825396826</v>
      </c>
      <c r="GA167" s="41">
        <v>0.12310904761904765</v>
      </c>
      <c r="GB167" s="41">
        <v>0.13623892063492068</v>
      </c>
      <c r="GC167" s="41">
        <v>0.17881412698412696</v>
      </c>
      <c r="GD167" s="41">
        <v>0.47269573015873018</v>
      </c>
      <c r="GE167" s="41">
        <v>0.45363977777777786</v>
      </c>
      <c r="GF167" s="41">
        <v>0.14244126984126981</v>
      </c>
      <c r="GG167" s="41">
        <v>0.84361000000000008</v>
      </c>
      <c r="GH167" s="41">
        <v>0.75610974603174608</v>
      </c>
      <c r="GI167" s="41">
        <v>0.58202398412698408</v>
      </c>
      <c r="GJ167" s="41">
        <v>0.61031788888888905</v>
      </c>
      <c r="GK167" s="41">
        <v>0.64486807936507928</v>
      </c>
      <c r="GL167" s="41">
        <v>0.6680382063492063</v>
      </c>
      <c r="GM167" s="41">
        <v>19.806984126984123</v>
      </c>
      <c r="GN167" s="41">
        <v>21.654920634920639</v>
      </c>
      <c r="GO167" s="41">
        <v>21.911269841269846</v>
      </c>
      <c r="GP167" s="41">
        <v>22.274761904761895</v>
      </c>
      <c r="GQ167" s="41">
        <f t="shared" si="146"/>
        <v>2.104285714285723</v>
      </c>
      <c r="GR167" s="40">
        <v>39.175079365079363</v>
      </c>
      <c r="GS167" s="40">
        <f t="shared" si="147"/>
        <v>99.504701587301582</v>
      </c>
      <c r="GT167" s="4">
        <v>104</v>
      </c>
      <c r="GU167" s="41">
        <f t="shared" si="148"/>
        <v>4.4952984126984177</v>
      </c>
      <c r="GV167" s="41">
        <v>0.78962622950819672</v>
      </c>
      <c r="GW167" s="41">
        <v>0.53042131147541005</v>
      </c>
      <c r="GX167" s="41">
        <v>0.3738016393442623</v>
      </c>
      <c r="GY167" s="41">
        <v>0.75290000000000012</v>
      </c>
      <c r="GZ167" s="41">
        <v>0.38749344262295071</v>
      </c>
      <c r="HA167" s="41">
        <v>0.26376393442622953</v>
      </c>
      <c r="HB167" s="41">
        <v>0.34235870491803277</v>
      </c>
      <c r="HC167" s="41">
        <v>0.3213663278688525</v>
      </c>
      <c r="HD167" s="41">
        <v>0.35774465573770509</v>
      </c>
      <c r="HE167" s="41">
        <v>0.33688206557377048</v>
      </c>
      <c r="HF167" s="41">
        <v>0.15738536065573769</v>
      </c>
      <c r="HG167" s="41">
        <v>0.17450047540983601</v>
      </c>
      <c r="HH167" s="41">
        <v>0.19585157377049178</v>
      </c>
      <c r="HI167" s="41">
        <v>0.49894911475409842</v>
      </c>
      <c r="HJ167" s="41">
        <v>0.48089545901639341</v>
      </c>
      <c r="HK167" s="41">
        <v>0.12372950819672131</v>
      </c>
      <c r="HL167" s="41">
        <v>1.0536277377049179</v>
      </c>
      <c r="HM167" s="41">
        <v>0.95733299999999988</v>
      </c>
      <c r="HN167" s="41">
        <v>0.54988518032786882</v>
      </c>
      <c r="HO167" s="41">
        <v>0.57760640983606548</v>
      </c>
      <c r="HP167" s="41">
        <v>0.62302454098360638</v>
      </c>
      <c r="HQ167" s="41">
        <v>0.64604180327868843</v>
      </c>
      <c r="HR167" s="41">
        <v>14.043770491803274</v>
      </c>
      <c r="HS167" s="41">
        <v>16.45262295081967</v>
      </c>
      <c r="HT167" s="41">
        <v>16.668196721311485</v>
      </c>
      <c r="HU167" s="41">
        <v>17.212786885245901</v>
      </c>
      <c r="HV167" s="41">
        <f t="shared" si="149"/>
        <v>2.6244262295082113</v>
      </c>
      <c r="HW167" s="41">
        <v>39.034754098360636</v>
      </c>
      <c r="HX167" s="41">
        <f t="shared" si="150"/>
        <v>99.148275409836018</v>
      </c>
      <c r="HY167" s="4">
        <v>106</v>
      </c>
      <c r="HZ167" s="40">
        <f t="shared" si="151"/>
        <v>6.8517245901639825</v>
      </c>
      <c r="IA167" s="41">
        <v>0.71881232876712353</v>
      </c>
      <c r="IB167" s="41">
        <v>0.43546164383561642</v>
      </c>
      <c r="IC167" s="41">
        <v>0.26600684931506829</v>
      </c>
      <c r="ID167" s="41">
        <v>0.66459041095890403</v>
      </c>
      <c r="IE167" s="41">
        <v>0.29722465753424643</v>
      </c>
      <c r="IF167" s="41">
        <v>0.19859726027397262</v>
      </c>
      <c r="IG167" s="41">
        <v>0.41565763013698637</v>
      </c>
      <c r="IH167" s="41">
        <v>0.38286293150684914</v>
      </c>
      <c r="II167" s="41">
        <v>0.46013620547945211</v>
      </c>
      <c r="IJ167" s="41">
        <v>0.42864241095890399</v>
      </c>
      <c r="IK167" s="41">
        <v>0.19044997260273974</v>
      </c>
      <c r="IL167" s="41">
        <v>0.24333765753424655</v>
      </c>
      <c r="IM167" s="41">
        <v>0.24495805479452049</v>
      </c>
      <c r="IN167" s="41">
        <v>0.56667239726027407</v>
      </c>
      <c r="IO167" s="41">
        <v>0.53942668493150681</v>
      </c>
      <c r="IP167" s="41">
        <v>9.8627397260273975E-2</v>
      </c>
      <c r="IQ167" s="41">
        <v>1.4407868767123291</v>
      </c>
      <c r="IR167" s="41">
        <v>1.2553509452054796</v>
      </c>
      <c r="IS167" s="41">
        <v>0.53370513698630129</v>
      </c>
      <c r="IT167" s="41">
        <v>0.59422421917808232</v>
      </c>
      <c r="IU167" s="41">
        <v>0.6250283013698632</v>
      </c>
      <c r="IV167" s="41">
        <v>0.67324191780821896</v>
      </c>
      <c r="IW167" s="41">
        <v>20.034246575342443</v>
      </c>
      <c r="IX167" s="41">
        <v>18.708630136986304</v>
      </c>
      <c r="IY167" s="41">
        <v>19.100821917808211</v>
      </c>
      <c r="IZ167" s="41">
        <v>19.746712328767128</v>
      </c>
      <c r="JA167" s="41">
        <f t="shared" si="152"/>
        <v>-0.93342465753423198</v>
      </c>
      <c r="JB167" s="41">
        <v>41.688493150684941</v>
      </c>
      <c r="JC167" s="41">
        <f t="shared" si="153"/>
        <v>105.88877260273975</v>
      </c>
      <c r="JD167" s="41">
        <v>112</v>
      </c>
      <c r="JE167" s="41">
        <f t="shared" si="154"/>
        <v>6.1112273972602509</v>
      </c>
      <c r="JF167" s="41">
        <v>0.6504693877551021</v>
      </c>
      <c r="JG167" s="41">
        <v>0.36253265306122445</v>
      </c>
      <c r="JH167" s="41">
        <v>0.19108775510204079</v>
      </c>
      <c r="JI167" s="41">
        <v>0.59608775510204082</v>
      </c>
      <c r="JJ167" s="41">
        <v>0.22259999999999991</v>
      </c>
      <c r="JK167" s="41">
        <v>0.15308367346938773</v>
      </c>
      <c r="JL167" s="41">
        <v>0.49074997959183669</v>
      </c>
      <c r="JM167" s="41">
        <v>0.4570348571428573</v>
      </c>
      <c r="JN167" s="41">
        <v>0.54660606122448985</v>
      </c>
      <c r="JO167" s="41">
        <v>0.51549626530612247</v>
      </c>
      <c r="JP167" s="41">
        <v>0.24023075510204087</v>
      </c>
      <c r="JQ167" s="41">
        <v>0.31233608163265314</v>
      </c>
      <c r="JR167" s="41">
        <v>0.2839870204081632</v>
      </c>
      <c r="JS167" s="41">
        <v>0.61885542857142839</v>
      </c>
      <c r="JT167" s="41">
        <v>0.59131977551020398</v>
      </c>
      <c r="JU167" s="41">
        <v>6.9516326530612238E-2</v>
      </c>
      <c r="JV167" s="41">
        <v>1.9423887959183672</v>
      </c>
      <c r="JW167" s="41">
        <v>1.6956608163265308</v>
      </c>
      <c r="JX167" s="41">
        <v>0.51956626530612238</v>
      </c>
      <c r="JY167" s="41">
        <v>0.57926300000000008</v>
      </c>
      <c r="JZ167" s="41">
        <v>0.62489681632653071</v>
      </c>
      <c r="KA167" s="41">
        <v>0.67082065306122451</v>
      </c>
      <c r="KB167" s="41">
        <v>22.945510204081625</v>
      </c>
      <c r="KC167" s="41">
        <v>19.732448979591833</v>
      </c>
      <c r="KD167" s="41">
        <v>20.389795918367341</v>
      </c>
      <c r="KE167" s="41">
        <v>20.981836734693879</v>
      </c>
      <c r="KF167" s="41">
        <f t="shared" si="155"/>
        <v>-2.5557142857142843</v>
      </c>
      <c r="KG167" s="41">
        <v>43.31428571428571</v>
      </c>
      <c r="KH167" s="41">
        <f t="shared" si="156"/>
        <v>110.01828571428571</v>
      </c>
      <c r="KI167" s="41">
        <v>120</v>
      </c>
      <c r="KJ167" s="41">
        <f t="shared" si="157"/>
        <v>9.9817142857142898</v>
      </c>
      <c r="KK167" s="41">
        <v>0.37274468085106377</v>
      </c>
      <c r="KL167" s="41">
        <v>0.19401489361702132</v>
      </c>
      <c r="KM167" s="41">
        <v>8.4004255319148957E-2</v>
      </c>
      <c r="KN167" s="41">
        <v>0.33935531914893607</v>
      </c>
      <c r="KO167" s="41">
        <v>0.11298297872340425</v>
      </c>
      <c r="KP167" s="41">
        <v>7.7557446808510649E-2</v>
      </c>
      <c r="KQ167" s="41">
        <v>0.53494027659574472</v>
      </c>
      <c r="KR167" s="41">
        <v>0.50072895744680823</v>
      </c>
      <c r="KS167" s="41">
        <v>0.6315320212765958</v>
      </c>
      <c r="KT167" s="41">
        <v>0.60258804255319176</v>
      </c>
      <c r="KU167" s="41">
        <v>0.26505902127659581</v>
      </c>
      <c r="KV167" s="41">
        <v>0.39606734042553193</v>
      </c>
      <c r="KW167" s="41">
        <v>0.31433372340425536</v>
      </c>
      <c r="KX167" s="41">
        <v>0.65471293617021264</v>
      </c>
      <c r="KY167" s="41">
        <v>0.62722574468085113</v>
      </c>
      <c r="KZ167" s="41">
        <v>3.5425531914893629E-2</v>
      </c>
      <c r="LA167" s="41">
        <v>2.3157183191489366</v>
      </c>
      <c r="LB167" s="41">
        <v>2.0176561702127662</v>
      </c>
      <c r="LC167" s="41">
        <v>0.49673827659574471</v>
      </c>
      <c r="LD167" s="41">
        <v>0.58743404255319154</v>
      </c>
      <c r="LE167" s="41">
        <v>0.61574951063829786</v>
      </c>
      <c r="LF167" s="41">
        <v>0.68455672340425544</v>
      </c>
      <c r="LG167" s="41">
        <v>19.359787234042557</v>
      </c>
      <c r="LH167" s="41">
        <v>17.260851063829783</v>
      </c>
      <c r="LI167" s="41">
        <v>17.423404255319152</v>
      </c>
      <c r="LJ167" s="41">
        <v>17.212765957446805</v>
      </c>
      <c r="LK167" s="41">
        <f t="shared" si="158"/>
        <v>-1.9363829787234046</v>
      </c>
      <c r="LL167" s="41">
        <v>56.563617021276571</v>
      </c>
      <c r="LM167" s="41">
        <f t="shared" si="159"/>
        <v>143.67158723404251</v>
      </c>
      <c r="LN167" s="41">
        <v>150</v>
      </c>
      <c r="LO167" s="41">
        <f t="shared" si="160"/>
        <v>6.3284127659574949</v>
      </c>
      <c r="LP167" s="41">
        <v>0.36080169491525427</v>
      </c>
      <c r="LQ167" s="41">
        <v>0.18388983050847463</v>
      </c>
      <c r="LR167" s="41">
        <v>7.8284745762711883E-2</v>
      </c>
      <c r="LS167" s="41">
        <v>0.33184237288135582</v>
      </c>
      <c r="LT167" s="41">
        <v>0.10864067796610172</v>
      </c>
      <c r="LU167" s="41">
        <v>7.4157627118644071E-2</v>
      </c>
      <c r="LV167" s="41">
        <v>0.53818027118644074</v>
      </c>
      <c r="LW167" s="41">
        <v>0.50819494915254237</v>
      </c>
      <c r="LX167" s="41">
        <v>0.64392076271186438</v>
      </c>
      <c r="LY167" s="41">
        <v>0.61892644067796609</v>
      </c>
      <c r="LZ167" s="41">
        <v>0.25967950847457633</v>
      </c>
      <c r="MA167" s="41">
        <v>0.40509754237288131</v>
      </c>
      <c r="MB167" s="41">
        <v>0.32375062711864411</v>
      </c>
      <c r="MC167" s="41">
        <v>0.65861652542372873</v>
      </c>
      <c r="MD167" s="41">
        <v>0.63466011864406779</v>
      </c>
      <c r="ME167" s="41">
        <v>3.4483050847457633E-2</v>
      </c>
      <c r="MF167" s="41">
        <v>2.3600738305084747</v>
      </c>
      <c r="MG167" s="41">
        <v>2.0882616271186443</v>
      </c>
      <c r="MH167" s="41">
        <v>0.5020520169491528</v>
      </c>
      <c r="MI167" s="41">
        <v>0.60290083050847432</v>
      </c>
      <c r="MJ167" s="41">
        <v>0.62220125423728811</v>
      </c>
      <c r="MK167" s="41">
        <v>0.6980773389830508</v>
      </c>
      <c r="ML167" s="41">
        <v>21.910508474576293</v>
      </c>
      <c r="MM167" s="41">
        <v>20.423050847457631</v>
      </c>
      <c r="MN167" s="41">
        <v>20.672203389830507</v>
      </c>
      <c r="MO167" s="41">
        <v>20.716779661016957</v>
      </c>
      <c r="MP167" s="41">
        <f t="shared" si="161"/>
        <v>-1.2383050847457859</v>
      </c>
      <c r="MQ167" s="41">
        <v>58.773898305084757</v>
      </c>
      <c r="MR167" s="41">
        <f t="shared" si="162"/>
        <v>149.28570169491528</v>
      </c>
      <c r="MS167" s="41">
        <v>150</v>
      </c>
      <c r="MT167" s="41">
        <f t="shared" si="163"/>
        <v>0.71429830508472492</v>
      </c>
      <c r="MU167" s="41">
        <v>0.31442000000000003</v>
      </c>
      <c r="MV167" s="41">
        <v>0.16896</v>
      </c>
      <c r="MW167" s="41">
        <v>7.3465714285714287E-2</v>
      </c>
      <c r="MX167" s="41">
        <v>0.28482285714285704</v>
      </c>
      <c r="MY167" s="41">
        <v>0.10087428571428574</v>
      </c>
      <c r="MZ167" s="41">
        <v>6.8337142857142874E-2</v>
      </c>
      <c r="NA167" s="41">
        <v>0.5139397714285715</v>
      </c>
      <c r="NB167" s="41">
        <v>0.4772996571428571</v>
      </c>
      <c r="NC167" s="41">
        <v>0.62108334285714273</v>
      </c>
      <c r="ND167" s="41">
        <v>0.59008302857142869</v>
      </c>
      <c r="NE167" s="41">
        <v>0.25319982857142853</v>
      </c>
      <c r="NF167" s="41">
        <v>0.39482091428571425</v>
      </c>
      <c r="NG167" s="41">
        <v>0.29998379999999997</v>
      </c>
      <c r="NH167" s="41">
        <v>0.64255871428571443</v>
      </c>
      <c r="NI167" s="41">
        <v>0.61303845714285699</v>
      </c>
      <c r="NJ167" s="41">
        <v>3.2537142857142855E-2</v>
      </c>
      <c r="NK167" s="41">
        <v>2.1373799142857144</v>
      </c>
      <c r="NL167" s="41">
        <v>1.8430991428571428</v>
      </c>
      <c r="NM167" s="41">
        <v>0.4826120285714286</v>
      </c>
      <c r="NN167" s="41">
        <v>0.58484897142857117</v>
      </c>
      <c r="NO167" s="41">
        <v>0.60077805714285726</v>
      </c>
      <c r="NP167" s="41">
        <v>0.67937457142857116</v>
      </c>
      <c r="NQ167" s="41">
        <v>22.592285714285701</v>
      </c>
      <c r="NR167" s="41">
        <v>21.361428571428572</v>
      </c>
      <c r="NS167" s="41">
        <v>21.553714285714296</v>
      </c>
      <c r="NT167" s="41">
        <v>21.806285714285714</v>
      </c>
      <c r="NU167" s="41">
        <f t="shared" si="164"/>
        <v>-1.0385714285714052</v>
      </c>
      <c r="NV167" s="41">
        <v>71.637142857142848</v>
      </c>
      <c r="NW167" s="41">
        <f t="shared" si="165"/>
        <v>181.95834285714284</v>
      </c>
      <c r="NX167" s="41">
        <v>174</v>
      </c>
      <c r="NY167" s="41">
        <f t="shared" si="166"/>
        <v>-7.9583428571428385</v>
      </c>
      <c r="NZ167" s="41">
        <v>0.27437586206896558</v>
      </c>
      <c r="OA167" s="41">
        <v>0.15410344827586206</v>
      </c>
      <c r="OB167" s="41">
        <v>7.3327586206896542E-2</v>
      </c>
      <c r="OC167" s="41">
        <v>0.25227586206896552</v>
      </c>
      <c r="OD167" s="41">
        <v>9.5555172413793091E-2</v>
      </c>
      <c r="OE167" s="41">
        <v>6.4627586206896528E-2</v>
      </c>
      <c r="OF167" s="41">
        <v>0.48325351724137933</v>
      </c>
      <c r="OG167" s="41">
        <v>0.45105972413793105</v>
      </c>
      <c r="OH167" s="41">
        <v>0.57813434482758619</v>
      </c>
      <c r="OI167" s="41">
        <v>0.54971196551724133</v>
      </c>
      <c r="OJ167" s="41">
        <v>0.23537506896551721</v>
      </c>
      <c r="OK167" s="41">
        <v>0.35579848275862075</v>
      </c>
      <c r="OL167" s="41">
        <v>0.28011465517241385</v>
      </c>
      <c r="OM167" s="41">
        <v>0.61876313793103443</v>
      </c>
      <c r="ON167" s="41">
        <v>0.59263827586206907</v>
      </c>
      <c r="OO167" s="41">
        <v>3.0927586206896548E-2</v>
      </c>
      <c r="OP167" s="41">
        <v>1.8899133793103451</v>
      </c>
      <c r="OQ167" s="41">
        <v>1.6547460344827585</v>
      </c>
      <c r="OR167" s="41">
        <v>0.48436786206896559</v>
      </c>
      <c r="OS167" s="41">
        <v>0.58135465517241391</v>
      </c>
      <c r="OT167" s="41">
        <v>0.59647031034482745</v>
      </c>
      <c r="OU167" s="41">
        <v>0.67229831034482745</v>
      </c>
      <c r="OV167" s="41">
        <v>16.801724137931039</v>
      </c>
      <c r="OW167" s="41">
        <v>14.990344827586204</v>
      </c>
      <c r="OX167" s="41">
        <v>15.271724137931033</v>
      </c>
      <c r="OY167" s="41">
        <v>15.264827586206895</v>
      </c>
      <c r="OZ167" s="41">
        <f t="shared" si="167"/>
        <v>-1.5300000000000065</v>
      </c>
      <c r="PA167" s="41">
        <v>50.358275862068979</v>
      </c>
      <c r="PB167" s="41">
        <f t="shared" si="168"/>
        <v>127.91002068965521</v>
      </c>
      <c r="PC167" s="41">
        <v>184</v>
      </c>
      <c r="PD167" s="41">
        <f t="shared" si="169"/>
        <v>56.089979310344788</v>
      </c>
      <c r="PE167" s="41">
        <v>0.26895542168674696</v>
      </c>
      <c r="PF167" s="41">
        <v>0.1265614457831325</v>
      </c>
      <c r="PG167" s="41">
        <v>9.2001204819277094E-2</v>
      </c>
      <c r="PH167" s="41">
        <v>0.24043734939759034</v>
      </c>
      <c r="PI167" s="41">
        <v>9.3496385542168672E-2</v>
      </c>
      <c r="PJ167" s="41">
        <v>6.75012048192771E-2</v>
      </c>
      <c r="PK167" s="41">
        <v>0.48324779518072303</v>
      </c>
      <c r="PL167" s="41">
        <v>0.43972330120481934</v>
      </c>
      <c r="PM167" s="41">
        <v>0.49012785542168696</v>
      </c>
      <c r="PN167" s="41">
        <v>0.4470961445783132</v>
      </c>
      <c r="PO167" s="41">
        <v>0.15062771084337345</v>
      </c>
      <c r="PP167" s="41">
        <v>0.15991978313253014</v>
      </c>
      <c r="PQ167" s="41">
        <v>0.35902697590361454</v>
      </c>
      <c r="PR167" s="41">
        <v>0.59807212048192759</v>
      </c>
      <c r="PS167" s="41">
        <v>0.56151963855421683</v>
      </c>
      <c r="PT167" s="41">
        <v>2.5995180722891559E-2</v>
      </c>
      <c r="PU167" s="41">
        <v>1.8921330481927705</v>
      </c>
      <c r="PV167" s="41">
        <v>1.5873396867469882</v>
      </c>
      <c r="PW167" s="41">
        <v>0.73487830120481901</v>
      </c>
      <c r="PX167" s="41">
        <v>0.74546336144578318</v>
      </c>
      <c r="PY167" s="41">
        <v>0.80427224096385563</v>
      </c>
      <c r="PZ167" s="41">
        <v>0.81174971084337344</v>
      </c>
      <c r="QA167" s="41">
        <v>25.549156626506019</v>
      </c>
      <c r="QB167" s="41">
        <v>24.513493975903611</v>
      </c>
      <c r="QC167" s="41">
        <v>24.516987951807231</v>
      </c>
      <c r="QD167" s="41">
        <v>24.098313253012051</v>
      </c>
      <c r="QE167" s="41">
        <f t="shared" si="170"/>
        <v>-1.0321686746987879</v>
      </c>
      <c r="QF167" s="41">
        <v>71.309759036144541</v>
      </c>
      <c r="QG167" s="41">
        <f t="shared" si="171"/>
        <v>181.12678795180713</v>
      </c>
      <c r="QH167" s="41">
        <v>185</v>
      </c>
      <c r="QI167" s="41">
        <f t="shared" si="172"/>
        <v>3.8732120481928689</v>
      </c>
      <c r="QJ167" s="41">
        <v>0.2415481481481481</v>
      </c>
      <c r="QK167" s="41">
        <v>0.15665185185185188</v>
      </c>
      <c r="QL167" s="41">
        <v>9.5911111111111114E-2</v>
      </c>
      <c r="QM167" s="41">
        <v>0.1710888888888889</v>
      </c>
      <c r="QN167" s="41">
        <v>8.663703703703704E-2</v>
      </c>
      <c r="QO167" s="41">
        <v>6.9451851851851848E-2</v>
      </c>
      <c r="QP167" s="41">
        <v>0.47194218518518521</v>
      </c>
      <c r="QQ167" s="41">
        <v>0.32776377777777777</v>
      </c>
      <c r="QR167" s="41">
        <v>0.43172262962962965</v>
      </c>
      <c r="QS167" s="41">
        <v>0.28208770370370367</v>
      </c>
      <c r="QT167" s="41">
        <v>0.28778474074074084</v>
      </c>
      <c r="QU167" s="41">
        <v>0.24071303703703706</v>
      </c>
      <c r="QV167" s="41">
        <v>0.21327751851851848</v>
      </c>
      <c r="QW167" s="41">
        <v>0.55290814814814826</v>
      </c>
      <c r="QX167" s="41">
        <v>0.42220155555555544</v>
      </c>
      <c r="QY167" s="41">
        <v>1.7185185185185189E-2</v>
      </c>
      <c r="QZ167" s="41">
        <v>1.8004450370370368</v>
      </c>
      <c r="RA167" s="41">
        <v>0.98398088888888913</v>
      </c>
      <c r="RB167" s="41">
        <v>0.49790603703703695</v>
      </c>
      <c r="RC167" s="41">
        <v>0.4497922222222222</v>
      </c>
      <c r="RD167" s="41">
        <v>0.5837500370370371</v>
      </c>
      <c r="RE167" s="41">
        <v>0.54456562962962962</v>
      </c>
      <c r="RF167" s="41">
        <v>24.032962962962962</v>
      </c>
      <c r="RG167" s="41">
        <v>24.049629629629621</v>
      </c>
      <c r="RH167" s="41">
        <v>24.724444444444444</v>
      </c>
      <c r="RI167" s="41">
        <v>23.510370370370374</v>
      </c>
      <c r="RJ167" s="41">
        <f t="shared" si="173"/>
        <v>0.69148148148148181</v>
      </c>
      <c r="RK167" s="41">
        <v>72.166296296296309</v>
      </c>
      <c r="RL167" s="41">
        <f t="shared" si="174"/>
        <v>183.30239259259264</v>
      </c>
      <c r="RM167" s="41">
        <v>197</v>
      </c>
      <c r="RN167" s="41">
        <f t="shared" si="175"/>
        <v>13.697607407407361</v>
      </c>
      <c r="RO167" s="41">
        <v>0.22458064516129034</v>
      </c>
      <c r="RP167" s="41">
        <v>0.11537096774193552</v>
      </c>
      <c r="RQ167" s="41">
        <v>8.4409677419354845E-2</v>
      </c>
      <c r="RR167" s="41">
        <v>0.15816774193548386</v>
      </c>
      <c r="RS167" s="41">
        <v>8.4941935483870967E-2</v>
      </c>
      <c r="RT167" s="41">
        <v>6.0658064516129033E-2</v>
      </c>
      <c r="RU167" s="41">
        <v>0.45096638709677406</v>
      </c>
      <c r="RV167" s="41">
        <v>0.30183100000000002</v>
      </c>
      <c r="RW167" s="41">
        <v>0.45390183870967743</v>
      </c>
      <c r="RX167" s="41">
        <v>0.30567232258064508</v>
      </c>
      <c r="RY167" s="41">
        <v>0.15201406451612906</v>
      </c>
      <c r="RZ167" s="41">
        <v>0.15593345161290323</v>
      </c>
      <c r="SA167" s="41">
        <v>0.32116606451612911</v>
      </c>
      <c r="SB167" s="41">
        <v>0.57423683870967734</v>
      </c>
      <c r="SC167" s="41">
        <v>0.44550483870967744</v>
      </c>
      <c r="SD167" s="41">
        <v>2.4283870967741934E-2</v>
      </c>
      <c r="SE167" s="41">
        <v>1.6606853548387099</v>
      </c>
      <c r="SF167" s="41">
        <v>0.87309296774193557</v>
      </c>
      <c r="SG167" s="41">
        <v>0.71369138709677415</v>
      </c>
      <c r="SH167" s="41">
        <v>0.71357535483870971</v>
      </c>
      <c r="SI167" s="41">
        <v>0.78203058064516151</v>
      </c>
      <c r="SJ167" s="41">
        <v>0.78202719354838701</v>
      </c>
      <c r="SK167" s="41">
        <v>29.223225806451612</v>
      </c>
      <c r="SL167" s="41">
        <v>26.456774193548384</v>
      </c>
      <c r="SM167" s="41">
        <v>26.374193548387098</v>
      </c>
      <c r="SN167" s="41">
        <v>26.378709677419355</v>
      </c>
      <c r="SO167" s="41">
        <f t="shared" si="176"/>
        <v>-2.8490322580645149</v>
      </c>
      <c r="SP167" s="42">
        <v>74.166129032258084</v>
      </c>
      <c r="SQ167" s="42">
        <f t="shared" si="177"/>
        <v>188.38196774193554</v>
      </c>
      <c r="SR167" s="42">
        <v>202.5</v>
      </c>
      <c r="SS167" s="42">
        <f t="shared" si="178"/>
        <v>14.11803225806446</v>
      </c>
      <c r="ST167" s="41">
        <v>0.21468363636363641</v>
      </c>
      <c r="SU167" s="41">
        <v>0.12323090909090904</v>
      </c>
      <c r="SV167" s="41">
        <v>0.1066072727272727</v>
      </c>
      <c r="SW167" s="41">
        <v>0.15783090909090902</v>
      </c>
      <c r="SX167" s="41">
        <v>9.7221818181818159E-2</v>
      </c>
      <c r="SY167" s="41">
        <v>6.6538181818181844E-2</v>
      </c>
      <c r="SZ167" s="41">
        <v>0.37572783636363627</v>
      </c>
      <c r="TA167" s="41">
        <v>0.2375271818181818</v>
      </c>
      <c r="TB167" s="41">
        <v>0.33539227272727273</v>
      </c>
      <c r="TC167" s="41">
        <v>0.19375867272727271</v>
      </c>
      <c r="TD167" s="41">
        <v>0.11737529090909091</v>
      </c>
      <c r="TE167" s="41">
        <v>7.1947709090909098E-2</v>
      </c>
      <c r="TF167" s="41">
        <v>0.27007163636363635</v>
      </c>
      <c r="TG167" s="41">
        <v>0.52585880000000007</v>
      </c>
      <c r="TH167" s="41">
        <v>0.40681641818181818</v>
      </c>
      <c r="TI167" s="41">
        <v>3.0683636363636375E-2</v>
      </c>
      <c r="TJ167" s="41">
        <v>1.2106351999999998</v>
      </c>
      <c r="TK167" s="41">
        <v>0.62740558181818185</v>
      </c>
      <c r="TL167" s="41">
        <v>0.80941879999999999</v>
      </c>
      <c r="TM167" s="41">
        <v>0.71774760000000004</v>
      </c>
      <c r="TN167" s="41">
        <v>0.84820092727272722</v>
      </c>
      <c r="TO167" s="41">
        <v>0.7757755999999999</v>
      </c>
      <c r="TP167" s="41">
        <v>30.900909090909071</v>
      </c>
      <c r="TQ167" s="41">
        <v>30.517454545454537</v>
      </c>
      <c r="TR167" s="41">
        <v>30.767090909090903</v>
      </c>
      <c r="TS167" s="41">
        <v>29.492181818181813</v>
      </c>
      <c r="TT167" s="41">
        <f t="shared" si="127"/>
        <v>-0.1338181818181674</v>
      </c>
      <c r="TU167" s="41">
        <v>72.999272727272682</v>
      </c>
      <c r="TV167" s="41">
        <f t="shared" si="128"/>
        <v>185.41815272727263</v>
      </c>
      <c r="TW167" s="41">
        <v>207</v>
      </c>
      <c r="TX167" s="41">
        <f t="shared" si="129"/>
        <v>21.581847272727373</v>
      </c>
      <c r="TY167" s="41">
        <v>0.1142</v>
      </c>
      <c r="TZ167" s="41">
        <v>6.5640909090909097E-2</v>
      </c>
      <c r="UA167" s="41">
        <v>9.7745454545454538E-2</v>
      </c>
      <c r="UB167" s="41">
        <v>0.13819999999999999</v>
      </c>
      <c r="UC167" s="41">
        <v>5.3477272727272734E-2</v>
      </c>
      <c r="UD167" s="41">
        <v>6.0254545454545456E-2</v>
      </c>
      <c r="UE167" s="41">
        <v>0.21372659090909088</v>
      </c>
      <c r="UF167" s="41">
        <v>0.12322295454545454</v>
      </c>
      <c r="UG167" s="41">
        <v>0.20370827272727274</v>
      </c>
      <c r="UH167" s="41">
        <v>0.17150740909090906</v>
      </c>
      <c r="UI167" s="41">
        <v>5.9368409090909097E-2</v>
      </c>
      <c r="UJ167" s="41">
        <v>4.7920090909090905E-2</v>
      </c>
      <c r="UK167" s="41">
        <v>0.16000718181818183</v>
      </c>
      <c r="UL167" s="41">
        <v>0.31206386363636357</v>
      </c>
      <c r="UM167" s="41">
        <v>0.39280381818181814</v>
      </c>
      <c r="UN167" s="41">
        <v>1.826363636363636E-2</v>
      </c>
      <c r="UO167" s="41">
        <v>0.67432813636363642</v>
      </c>
      <c r="UP167" s="41">
        <v>0.31594759090909097</v>
      </c>
      <c r="UQ167" s="41">
        <v>0.46738754545454547</v>
      </c>
      <c r="UR167" s="41">
        <v>0.44197163636363634</v>
      </c>
      <c r="US167" s="41">
        <v>0.49145036363636369</v>
      </c>
      <c r="UT167" s="41">
        <v>0.47222422727272728</v>
      </c>
      <c r="UU167" s="41">
        <v>31.640454545454553</v>
      </c>
      <c r="UV167" s="41">
        <v>29.714090909090906</v>
      </c>
      <c r="UW167" s="41">
        <v>30.089545454545451</v>
      </c>
      <c r="UX167" s="41">
        <v>30.264545454545456</v>
      </c>
      <c r="UY167" s="41">
        <f t="shared" si="179"/>
        <v>-1.5509090909091015</v>
      </c>
      <c r="UZ167" s="42">
        <v>75.98</v>
      </c>
      <c r="VA167" s="42">
        <f t="shared" si="180"/>
        <v>192.98920000000001</v>
      </c>
      <c r="VB167" s="42">
        <v>206</v>
      </c>
      <c r="VC167" s="42">
        <f t="shared" si="181"/>
        <v>13.010799999999989</v>
      </c>
      <c r="VD167" s="41">
        <f t="shared" si="187"/>
        <v>22.103360980151898</v>
      </c>
      <c r="VE167" s="41">
        <f t="shared" si="188"/>
        <v>22.428174461857054</v>
      </c>
      <c r="VF167" s="41">
        <f t="shared" si="183"/>
        <v>4.3462478045086739</v>
      </c>
    </row>
    <row r="168" spans="1:578" x14ac:dyDescent="0.25">
      <c r="A168" s="4">
        <v>3</v>
      </c>
      <c r="B168" s="4">
        <v>17</v>
      </c>
      <c r="C168" s="28">
        <v>1707</v>
      </c>
      <c r="D168" s="42">
        <v>-9999</v>
      </c>
      <c r="E168" s="42">
        <v>-9999</v>
      </c>
      <c r="F168" s="4">
        <v>7</v>
      </c>
      <c r="G168" s="4">
        <v>48.8</v>
      </c>
      <c r="H168" s="40">
        <v>434.67215189873411</v>
      </c>
      <c r="I168" s="40">
        <f t="shared" si="136"/>
        <v>483.47215189873413</v>
      </c>
      <c r="J168" s="41">
        <f t="shared" si="137"/>
        <v>0.99994240309976035</v>
      </c>
      <c r="K168" s="4" t="s">
        <v>8</v>
      </c>
      <c r="L168" s="42">
        <v>0</v>
      </c>
      <c r="M168" s="42">
        <f t="shared" si="185"/>
        <v>0</v>
      </c>
      <c r="N168" s="42">
        <v>-9999</v>
      </c>
      <c r="O168" s="42">
        <v>-9999</v>
      </c>
      <c r="P168" s="42">
        <v>-9999</v>
      </c>
      <c r="Q168" s="42">
        <v>-9999</v>
      </c>
      <c r="R168" s="42">
        <v>-9999</v>
      </c>
      <c r="S168" s="42">
        <v>-9999</v>
      </c>
      <c r="T168" s="42">
        <v>-9999</v>
      </c>
      <c r="U168" s="42">
        <v>-9999</v>
      </c>
      <c r="V168" s="42">
        <v>-9999</v>
      </c>
      <c r="W168" s="42">
        <v>-9999</v>
      </c>
      <c r="X168" s="42">
        <v>-9999</v>
      </c>
      <c r="Y168" s="42">
        <v>-9999</v>
      </c>
      <c r="Z168" s="42">
        <v>-9999</v>
      </c>
      <c r="AA168" s="42">
        <v>-9999</v>
      </c>
      <c r="AB168" s="42">
        <v>-9999</v>
      </c>
      <c r="AC168" s="42">
        <v>-9999</v>
      </c>
      <c r="AD168" s="42">
        <v>-9999</v>
      </c>
      <c r="AE168" s="42">
        <v>-9999</v>
      </c>
      <c r="AF168" s="42">
        <v>-9999</v>
      </c>
      <c r="AG168" s="42">
        <v>-9999</v>
      </c>
      <c r="AH168" s="42">
        <v>-9999</v>
      </c>
      <c r="AI168" s="42">
        <v>-9999</v>
      </c>
      <c r="AJ168" s="42">
        <v>-9999</v>
      </c>
      <c r="AK168" s="42">
        <v>-9999</v>
      </c>
      <c r="AL168" s="42">
        <v>-9999</v>
      </c>
      <c r="AM168" s="42">
        <v>-9999</v>
      </c>
      <c r="AN168" s="42">
        <v>-9999</v>
      </c>
      <c r="AO168" s="42">
        <v>-9999</v>
      </c>
      <c r="AP168" s="42">
        <v>-9999</v>
      </c>
      <c r="AQ168" s="42">
        <v>-9999</v>
      </c>
      <c r="AR168" s="42">
        <v>-9999</v>
      </c>
      <c r="AS168" s="42">
        <v>-9999</v>
      </c>
      <c r="AT168" s="42">
        <v>-9999</v>
      </c>
      <c r="AU168" s="42">
        <v>-9999</v>
      </c>
      <c r="AV168" s="42">
        <v>-9999</v>
      </c>
      <c r="AW168" s="42">
        <v>-9999</v>
      </c>
      <c r="AX168" s="42">
        <v>-9999</v>
      </c>
      <c r="AY168" s="42">
        <v>-9999</v>
      </c>
      <c r="AZ168" s="42">
        <v>-9999</v>
      </c>
      <c r="BA168" s="42">
        <v>-9999</v>
      </c>
      <c r="BB168" s="42">
        <v>-9999</v>
      </c>
      <c r="BC168" s="42">
        <v>-9999</v>
      </c>
      <c r="BD168" s="42">
        <v>-9999</v>
      </c>
      <c r="BE168" s="42">
        <v>-9999</v>
      </c>
      <c r="BF168" s="42">
        <v>-9999</v>
      </c>
      <c r="BG168" s="42">
        <v>-9999</v>
      </c>
      <c r="BH168" s="42">
        <v>-9999</v>
      </c>
      <c r="BI168" s="42">
        <v>-9999</v>
      </c>
      <c r="BJ168" s="42">
        <v>-9999</v>
      </c>
      <c r="BK168" s="42">
        <v>-9999</v>
      </c>
      <c r="BL168" s="42">
        <v>-9999</v>
      </c>
      <c r="BM168" s="42">
        <v>-9999</v>
      </c>
      <c r="BN168" s="42">
        <v>-9999</v>
      </c>
      <c r="BO168" s="42">
        <v>-9999</v>
      </c>
      <c r="BP168" s="42">
        <v>-9999</v>
      </c>
      <c r="BQ168" s="42">
        <v>-9999</v>
      </c>
      <c r="BR168" s="42">
        <v>-9999</v>
      </c>
      <c r="BS168" s="42">
        <v>-9999</v>
      </c>
      <c r="BT168" s="42">
        <v>-9999</v>
      </c>
      <c r="BU168" s="42">
        <v>-9999</v>
      </c>
      <c r="BV168" s="42">
        <v>-9999</v>
      </c>
      <c r="BW168" s="42">
        <v>-9999</v>
      </c>
      <c r="BX168" s="42">
        <v>-9999</v>
      </c>
      <c r="BY168" s="42">
        <v>-9999</v>
      </c>
      <c r="BZ168" s="42">
        <v>-9999</v>
      </c>
      <c r="CA168" s="42">
        <v>-9999</v>
      </c>
      <c r="CB168" s="42">
        <v>-9999</v>
      </c>
      <c r="CC168" s="42">
        <v>-9999</v>
      </c>
      <c r="CD168" s="8">
        <v>8.8000000000000007</v>
      </c>
      <c r="CE168" s="25">
        <f t="shared" si="186"/>
        <v>586.66666666666674</v>
      </c>
      <c r="CF168" s="4">
        <v>3.92</v>
      </c>
      <c r="CG168" s="41">
        <f t="shared" si="184"/>
        <v>22.997333333333337</v>
      </c>
      <c r="CH168" s="37">
        <v>30.16</v>
      </c>
      <c r="CI168" s="25">
        <f>(CH168/1000)*(10000/(0.5*2*0.15))</f>
        <v>2010.6666666666667</v>
      </c>
      <c r="CJ168" s="43">
        <v>2.58</v>
      </c>
      <c r="CK168" s="41">
        <f>CI168*CJ168/100</f>
        <v>51.875200000000007</v>
      </c>
      <c r="CL168" s="38">
        <v>77.760000000000005</v>
      </c>
      <c r="CM168" s="25">
        <f>(CL168/1000)*(10000/(0.5*2*0.15))</f>
        <v>5184.0000000000009</v>
      </c>
      <c r="CN168" s="43">
        <v>1.3</v>
      </c>
      <c r="CO168" s="41">
        <f>CM168*CN168/100</f>
        <v>67.39200000000001</v>
      </c>
      <c r="CP168" s="38">
        <v>190.78</v>
      </c>
      <c r="CQ168" s="25">
        <f>(CP168/1000)*(10000/(0.5*2*0.15))</f>
        <v>12718.666666666668</v>
      </c>
      <c r="CR168" s="43">
        <v>0.60299999999999998</v>
      </c>
      <c r="CS168" s="41">
        <f>CQ168*CR168/100</f>
        <v>76.693560000000005</v>
      </c>
      <c r="CT168" s="63">
        <v>-9999</v>
      </c>
      <c r="CU168" s="8">
        <v>3.8064745642120248</v>
      </c>
      <c r="CV168" s="8">
        <v>5.0472975</v>
      </c>
      <c r="CW168" s="63">
        <v>-9999</v>
      </c>
      <c r="CX168" s="25">
        <f t="shared" si="182"/>
        <v>-19810.601614032064</v>
      </c>
      <c r="CY168" s="25">
        <f t="shared" si="138"/>
        <v>-21736.956521739132</v>
      </c>
      <c r="CZ168" s="60">
        <v>-9999</v>
      </c>
      <c r="DA168" s="43">
        <v>2.4900000000000002</v>
      </c>
      <c r="DB168" s="41">
        <f t="shared" si="139"/>
        <v>-493.28398018939845</v>
      </c>
      <c r="DC168" s="41">
        <v>68.2</v>
      </c>
      <c r="DD168" s="41">
        <v>1341</v>
      </c>
      <c r="DE168" s="41">
        <f t="shared" si="133"/>
        <v>50.857568978374346</v>
      </c>
      <c r="DF168" s="41">
        <v>50</v>
      </c>
      <c r="DG168" s="41">
        <v>0.81391395348837214</v>
      </c>
      <c r="DH168" s="41">
        <v>0.59297906976744164</v>
      </c>
      <c r="DI168" s="41">
        <v>0.49555116279069772</v>
      </c>
      <c r="DJ168" s="41">
        <v>0.77653255813953481</v>
      </c>
      <c r="DK168" s="41">
        <v>0.50622790697674425</v>
      </c>
      <c r="DL168" s="41">
        <v>0.31641395348837215</v>
      </c>
      <c r="DM168" s="41">
        <v>0.23323679069767447</v>
      </c>
      <c r="DN168" s="41">
        <v>0.21092148837209296</v>
      </c>
      <c r="DO168" s="41">
        <v>0.24251679069767434</v>
      </c>
      <c r="DP168" s="41">
        <v>0.22029781395348838</v>
      </c>
      <c r="DQ168" s="41">
        <v>7.9872209302325581E-2</v>
      </c>
      <c r="DR168" s="41">
        <v>8.9757813953488405E-2</v>
      </c>
      <c r="DS168" s="41">
        <v>0.15616497674418603</v>
      </c>
      <c r="DT168" s="41">
        <v>0.43966172093023237</v>
      </c>
      <c r="DU168" s="41">
        <v>0.42051374418604653</v>
      </c>
      <c r="DV168" s="41">
        <v>0.18981395348837207</v>
      </c>
      <c r="DW168" s="41">
        <v>0.60877809302325581</v>
      </c>
      <c r="DX168" s="41">
        <v>0.5349840465116279</v>
      </c>
      <c r="DY168" s="41">
        <v>0.64150646511627918</v>
      </c>
      <c r="DZ168" s="41">
        <v>0.67156093023255814</v>
      </c>
      <c r="EA168" s="41">
        <v>0.68900879069767462</v>
      </c>
      <c r="EB168" s="41">
        <v>0.71406174418604629</v>
      </c>
      <c r="EC168" s="41">
        <v>20.306279069767452</v>
      </c>
      <c r="ED168" s="41">
        <v>20.253720930232561</v>
      </c>
      <c r="EE168" s="41">
        <v>21.192325581395341</v>
      </c>
      <c r="EF168" s="41">
        <v>22.179302325581393</v>
      </c>
      <c r="EG168" s="41">
        <f t="shared" si="140"/>
        <v>0.88604651162788883</v>
      </c>
      <c r="EH168" s="41">
        <v>37.348139534883721</v>
      </c>
      <c r="EI168" s="42">
        <f t="shared" si="141"/>
        <v>94.864274418604651</v>
      </c>
      <c r="EJ168" s="4">
        <v>105</v>
      </c>
      <c r="EK168" s="40">
        <f t="shared" si="142"/>
        <v>10.135725581395349</v>
      </c>
      <c r="EL168" s="41">
        <v>0.74189487179487179</v>
      </c>
      <c r="EM168" s="41">
        <v>0.53172051282051291</v>
      </c>
      <c r="EN168" s="41">
        <v>0.42661025641025646</v>
      </c>
      <c r="EO168" s="41">
        <v>0.71004358974358961</v>
      </c>
      <c r="EP168" s="41">
        <v>0.43985128205128204</v>
      </c>
      <c r="EQ168" s="41">
        <v>0.27405384615384609</v>
      </c>
      <c r="ER168" s="41">
        <v>0.25575041025641015</v>
      </c>
      <c r="ES168" s="41">
        <v>0.23517769230769231</v>
      </c>
      <c r="ET168" s="41">
        <v>0.26929853846153845</v>
      </c>
      <c r="EU168" s="41">
        <v>0.24887625641025643</v>
      </c>
      <c r="EV168" s="41">
        <v>9.5499102564102586E-2</v>
      </c>
      <c r="EW168" s="41">
        <v>0.11001587179487181</v>
      </c>
      <c r="EX168" s="41">
        <v>0.16417923076923083</v>
      </c>
      <c r="EY168" s="41">
        <v>0.46029474358974343</v>
      </c>
      <c r="EZ168" s="41">
        <v>0.44287848717948708</v>
      </c>
      <c r="FA168" s="41">
        <v>0.16579743589743581</v>
      </c>
      <c r="FB168" s="41">
        <v>0.68840000000000012</v>
      </c>
      <c r="FC168" s="41">
        <v>0.61586453846153844</v>
      </c>
      <c r="FD168" s="41">
        <v>0.60778766666666695</v>
      </c>
      <c r="FE168" s="41">
        <v>0.64376146153846148</v>
      </c>
      <c r="FF168" s="41">
        <v>0.66230805128205139</v>
      </c>
      <c r="FG168" s="41">
        <v>0.69247053846153839</v>
      </c>
      <c r="FH168" s="41">
        <v>21.368974358974363</v>
      </c>
      <c r="FI168" s="41">
        <v>19.715384615384618</v>
      </c>
      <c r="FJ168" s="41">
        <v>20.21153846153846</v>
      </c>
      <c r="FK168" s="41">
        <v>20.758205128205123</v>
      </c>
      <c r="FL168" s="41">
        <f t="shared" si="143"/>
        <v>-1.1574358974359029</v>
      </c>
      <c r="FM168" s="41">
        <v>39.368205128205133</v>
      </c>
      <c r="FN168" s="40">
        <f t="shared" si="144"/>
        <v>99.995241025641036</v>
      </c>
      <c r="FO168" s="4">
        <v>105</v>
      </c>
      <c r="FP168" s="40">
        <f t="shared" si="145"/>
        <v>5.004758974358964</v>
      </c>
      <c r="FQ168" s="41">
        <v>0.7507813333333333</v>
      </c>
      <c r="FR168" s="41">
        <v>0.52404533333333336</v>
      </c>
      <c r="FS168" s="41">
        <v>0.39198</v>
      </c>
      <c r="FT168" s="41">
        <v>0.71902133333333351</v>
      </c>
      <c r="FU168" s="41">
        <v>0.40522799999999987</v>
      </c>
      <c r="FV168" s="41">
        <v>0.26468000000000003</v>
      </c>
      <c r="FW168" s="41">
        <v>0.29912859999999991</v>
      </c>
      <c r="FX168" s="41">
        <v>0.27948442666666667</v>
      </c>
      <c r="FY168" s="41">
        <v>0.31371937333333333</v>
      </c>
      <c r="FZ168" s="41">
        <v>0.29430525333333335</v>
      </c>
      <c r="GA168" s="41">
        <v>0.12868962666666664</v>
      </c>
      <c r="GB168" s="41">
        <v>0.14462611999999997</v>
      </c>
      <c r="GC168" s="41">
        <v>0.17721930666666671</v>
      </c>
      <c r="GD168" s="41">
        <v>0.4784177733333333</v>
      </c>
      <c r="GE168" s="41">
        <v>0.46178642666666697</v>
      </c>
      <c r="GF168" s="41">
        <v>0.14054800000000001</v>
      </c>
      <c r="GG168" s="41">
        <v>0.85624542666666681</v>
      </c>
      <c r="GH168" s="41">
        <v>0.77845114666666682</v>
      </c>
      <c r="GI168" s="41">
        <v>0.56359698666666669</v>
      </c>
      <c r="GJ168" s="41">
        <v>0.5935491599999998</v>
      </c>
      <c r="GK168" s="41">
        <v>0.62845543999999998</v>
      </c>
      <c r="GL168" s="41">
        <v>0.65341609333333339</v>
      </c>
      <c r="GM168" s="41">
        <v>19.999200000000009</v>
      </c>
      <c r="GN168" s="41">
        <v>21.164666666666658</v>
      </c>
      <c r="GO168" s="41">
        <v>21.636133333333337</v>
      </c>
      <c r="GP168" s="41">
        <v>22.020533333333344</v>
      </c>
      <c r="GQ168" s="41">
        <f t="shared" si="146"/>
        <v>1.636933333333328</v>
      </c>
      <c r="GR168" s="40">
        <v>39.158266666666663</v>
      </c>
      <c r="GS168" s="40">
        <f t="shared" si="147"/>
        <v>99.461997333333329</v>
      </c>
      <c r="GT168" s="4">
        <v>104</v>
      </c>
      <c r="GU168" s="41">
        <f t="shared" si="148"/>
        <v>4.5380026666666708</v>
      </c>
      <c r="GV168" s="41">
        <v>0.79117424242424228</v>
      </c>
      <c r="GW168" s="41">
        <v>0.52760303030303057</v>
      </c>
      <c r="GX168" s="41">
        <v>0.35597272727272727</v>
      </c>
      <c r="GY168" s="41">
        <v>0.75590606060606069</v>
      </c>
      <c r="GZ168" s="41">
        <v>0.38519999999999993</v>
      </c>
      <c r="HA168" s="41">
        <v>0.25537121212121217</v>
      </c>
      <c r="HB168" s="41">
        <v>0.34536437878787873</v>
      </c>
      <c r="HC168" s="41">
        <v>0.32506798484848498</v>
      </c>
      <c r="HD168" s="41">
        <v>0.37965966666666667</v>
      </c>
      <c r="HE168" s="41">
        <v>0.3599286212121211</v>
      </c>
      <c r="HF168" s="41">
        <v>0.15705145454545461</v>
      </c>
      <c r="HG168" s="41">
        <v>0.19546092424242417</v>
      </c>
      <c r="HH168" s="41">
        <v>0.19927745454545454</v>
      </c>
      <c r="HI168" s="41">
        <v>0.51169092424242446</v>
      </c>
      <c r="HJ168" s="41">
        <v>0.49461127272727268</v>
      </c>
      <c r="HK168" s="41">
        <v>0.12982878787878788</v>
      </c>
      <c r="HL168" s="41">
        <v>1.0618988181818185</v>
      </c>
      <c r="HM168" s="41">
        <v>0.96931754545454529</v>
      </c>
      <c r="HN168" s="41">
        <v>0.52562453030303036</v>
      </c>
      <c r="HO168" s="41">
        <v>0.57829966666666655</v>
      </c>
      <c r="HP168" s="41">
        <v>0.60388454545454562</v>
      </c>
      <c r="HQ168" s="41">
        <v>0.6476723939393938</v>
      </c>
      <c r="HR168" s="41">
        <v>14.293787878787883</v>
      </c>
      <c r="HS168" s="41">
        <v>16.294090909090915</v>
      </c>
      <c r="HT168" s="41">
        <v>16.613181818181818</v>
      </c>
      <c r="HU168" s="41">
        <v>16.798181818181817</v>
      </c>
      <c r="HV168" s="41">
        <f t="shared" si="149"/>
        <v>2.3193939393939349</v>
      </c>
      <c r="HW168" s="41">
        <v>38.723030303030285</v>
      </c>
      <c r="HX168" s="41">
        <f t="shared" si="150"/>
        <v>98.35649696969692</v>
      </c>
      <c r="HY168" s="4">
        <v>106</v>
      </c>
      <c r="HZ168" s="40">
        <f t="shared" si="151"/>
        <v>7.64350303030308</v>
      </c>
      <c r="IA168" s="41">
        <v>0.71275862068965523</v>
      </c>
      <c r="IB168" s="41">
        <v>0.42114137931034484</v>
      </c>
      <c r="IC168" s="41">
        <v>0.24093965517241389</v>
      </c>
      <c r="ID168" s="41">
        <v>0.65846034482758609</v>
      </c>
      <c r="IE168" s="41">
        <v>0.27619310344827597</v>
      </c>
      <c r="IF168" s="41">
        <v>0.1826620689655172</v>
      </c>
      <c r="IG168" s="41">
        <v>0.44192668965517234</v>
      </c>
      <c r="IH168" s="41">
        <v>0.40956041379310359</v>
      </c>
      <c r="II168" s="41">
        <v>0.49576718965517241</v>
      </c>
      <c r="IJ168" s="41">
        <v>0.46539477586206895</v>
      </c>
      <c r="IK168" s="41">
        <v>0.20884227586206891</v>
      </c>
      <c r="IL168" s="41">
        <v>0.27468517241379314</v>
      </c>
      <c r="IM168" s="41">
        <v>0.25692374137931046</v>
      </c>
      <c r="IN168" s="41">
        <v>0.59212020689655187</v>
      </c>
      <c r="IO168" s="41">
        <v>0.56581610344827582</v>
      </c>
      <c r="IP168" s="41">
        <v>9.353103448275861E-2</v>
      </c>
      <c r="IQ168" s="41">
        <v>1.6003714310344834</v>
      </c>
      <c r="IR168" s="41">
        <v>1.4023770689655168</v>
      </c>
      <c r="IS168" s="41">
        <v>0.51850449999999992</v>
      </c>
      <c r="IT168" s="41">
        <v>0.58385949999999998</v>
      </c>
      <c r="IU168" s="41">
        <v>0.61610215517241362</v>
      </c>
      <c r="IV168" s="41">
        <v>0.6675576206896553</v>
      </c>
      <c r="IW168" s="41">
        <v>20.292758620689661</v>
      </c>
      <c r="IX168" s="41">
        <v>18.235689655172415</v>
      </c>
      <c r="IY168" s="41">
        <v>18.612586206896548</v>
      </c>
      <c r="IZ168" s="41">
        <v>19.275862068965527</v>
      </c>
      <c r="JA168" s="41">
        <f t="shared" si="152"/>
        <v>-1.6801724137931124</v>
      </c>
      <c r="JB168" s="41">
        <v>41.150517241379305</v>
      </c>
      <c r="JC168" s="41">
        <f t="shared" si="153"/>
        <v>104.52231379310344</v>
      </c>
      <c r="JD168" s="41">
        <v>112</v>
      </c>
      <c r="JE168" s="41">
        <f t="shared" si="154"/>
        <v>7.4776862068965642</v>
      </c>
      <c r="JF168" s="41">
        <v>0.60447719298245628</v>
      </c>
      <c r="JG168" s="41">
        <v>0.3329228070175439</v>
      </c>
      <c r="JH168" s="41">
        <v>0.15724561403508774</v>
      </c>
      <c r="JI168" s="41">
        <v>0.54991929824561403</v>
      </c>
      <c r="JJ168" s="41">
        <v>0.19261754385964913</v>
      </c>
      <c r="JK168" s="41">
        <v>0.13336842105263158</v>
      </c>
      <c r="JL168" s="41">
        <v>0.51612492982456148</v>
      </c>
      <c r="JM168" s="41">
        <v>0.48086287719298232</v>
      </c>
      <c r="JN168" s="41">
        <v>0.58704787719298235</v>
      </c>
      <c r="JO168" s="41">
        <v>0.55564289473684192</v>
      </c>
      <c r="JP168" s="41">
        <v>0.26735508771929828</v>
      </c>
      <c r="JQ168" s="41">
        <v>0.36039254385964897</v>
      </c>
      <c r="JR168" s="41">
        <v>0.28850685964912293</v>
      </c>
      <c r="JS168" s="41">
        <v>0.63761131578947372</v>
      </c>
      <c r="JT168" s="41">
        <v>0.60902759649122817</v>
      </c>
      <c r="JU168" s="41">
        <v>5.9249122807017537E-2</v>
      </c>
      <c r="JV168" s="41">
        <v>2.1563533684210525</v>
      </c>
      <c r="JW168" s="41">
        <v>1.8721354210526324</v>
      </c>
      <c r="JX168" s="41">
        <v>0.48969596491228068</v>
      </c>
      <c r="JY168" s="41">
        <v>0.55836915789473673</v>
      </c>
      <c r="JZ168" s="41">
        <v>0.60191615789473685</v>
      </c>
      <c r="KA168" s="41">
        <v>0.65475608771929827</v>
      </c>
      <c r="KB168" s="41">
        <v>22.887368421052628</v>
      </c>
      <c r="KC168" s="41">
        <v>19.259999999999998</v>
      </c>
      <c r="KD168" s="41">
        <v>20.054210526315781</v>
      </c>
      <c r="KE168" s="41">
        <v>20.609649122807014</v>
      </c>
      <c r="KF168" s="41">
        <f t="shared" si="155"/>
        <v>-2.8331578947368463</v>
      </c>
      <c r="KG168" s="41">
        <v>43.287719298245605</v>
      </c>
      <c r="KH168" s="41">
        <f t="shared" si="156"/>
        <v>109.95080701754384</v>
      </c>
      <c r="KI168" s="41">
        <v>120</v>
      </c>
      <c r="KJ168" s="41">
        <f t="shared" si="157"/>
        <v>10.049192982456162</v>
      </c>
      <c r="KK168" s="41">
        <v>0.36220512820512818</v>
      </c>
      <c r="KL168" s="41">
        <v>0.19273589743589747</v>
      </c>
      <c r="KM168" s="41">
        <v>7.9646153846153839E-2</v>
      </c>
      <c r="KN168" s="41">
        <v>0.33261794871794864</v>
      </c>
      <c r="KO168" s="41">
        <v>0.10504615384615387</v>
      </c>
      <c r="KP168" s="41">
        <v>7.5866666666666666E-2</v>
      </c>
      <c r="KQ168" s="41">
        <v>0.54982966666666666</v>
      </c>
      <c r="KR168" s="41">
        <v>0.51963212820512816</v>
      </c>
      <c r="KS168" s="41">
        <v>0.63918056410256419</v>
      </c>
      <c r="KT168" s="41">
        <v>0.61351194871794867</v>
      </c>
      <c r="KU168" s="41">
        <v>0.29478458974358979</v>
      </c>
      <c r="KV168" s="41">
        <v>0.41542451282051274</v>
      </c>
      <c r="KW168" s="41">
        <v>0.30447346153846144</v>
      </c>
      <c r="KX168" s="41">
        <v>0.65277053846153865</v>
      </c>
      <c r="KY168" s="41">
        <v>0.62780497435897453</v>
      </c>
      <c r="KZ168" s="41">
        <v>2.9179487179487176E-2</v>
      </c>
      <c r="LA168" s="41">
        <v>2.4589072307692308</v>
      </c>
      <c r="LB168" s="41">
        <v>2.177138717948718</v>
      </c>
      <c r="LC168" s="41">
        <v>0.47630228205128217</v>
      </c>
      <c r="LD168" s="41">
        <v>0.55365725641025643</v>
      </c>
      <c r="LE168" s="41">
        <v>0.59756028205128187</v>
      </c>
      <c r="LF168" s="41">
        <v>0.65689405128205125</v>
      </c>
      <c r="LG168" s="41">
        <v>19.369743589743596</v>
      </c>
      <c r="LH168" s="41">
        <v>17.187692307692313</v>
      </c>
      <c r="LI168" s="41">
        <v>17.273076923076925</v>
      </c>
      <c r="LJ168" s="41">
        <v>16.979230769230778</v>
      </c>
      <c r="LK168" s="41">
        <f t="shared" si="158"/>
        <v>-2.0966666666666711</v>
      </c>
      <c r="LL168" s="41">
        <v>56.48692307692307</v>
      </c>
      <c r="LM168" s="41">
        <f t="shared" si="159"/>
        <v>143.47678461538459</v>
      </c>
      <c r="LN168" s="41">
        <v>150</v>
      </c>
      <c r="LO168" s="41">
        <f t="shared" si="160"/>
        <v>6.5232153846154119</v>
      </c>
      <c r="LP168" s="41">
        <v>0.34523207547169815</v>
      </c>
      <c r="LQ168" s="41">
        <v>0.17556226415094336</v>
      </c>
      <c r="LR168" s="41">
        <v>6.6252830188679251E-2</v>
      </c>
      <c r="LS168" s="41">
        <v>0.31627547169811321</v>
      </c>
      <c r="LT168" s="41">
        <v>9.4149056603773554E-2</v>
      </c>
      <c r="LU168" s="41">
        <v>6.8707547169811312E-2</v>
      </c>
      <c r="LV168" s="41">
        <v>0.57076624528301878</v>
      </c>
      <c r="LW168" s="41">
        <v>0.54085490566037731</v>
      </c>
      <c r="LX168" s="41">
        <v>0.67788005660377348</v>
      </c>
      <c r="LY168" s="41">
        <v>0.6537408113207549</v>
      </c>
      <c r="LZ168" s="41">
        <v>0.30219562264150934</v>
      </c>
      <c r="MA168" s="41">
        <v>0.45268445283018877</v>
      </c>
      <c r="MB168" s="41">
        <v>0.32469416981132088</v>
      </c>
      <c r="MC168" s="41">
        <v>0.66715550943396229</v>
      </c>
      <c r="MD168" s="41">
        <v>0.6423092452830188</v>
      </c>
      <c r="ME168" s="41">
        <v>2.544150943396227E-2</v>
      </c>
      <c r="MF168" s="41">
        <v>2.6833872830188685</v>
      </c>
      <c r="MG168" s="41">
        <v>2.373074037735849</v>
      </c>
      <c r="MH168" s="41">
        <v>0.4786334150943396</v>
      </c>
      <c r="MI168" s="41">
        <v>0.5687793396226416</v>
      </c>
      <c r="MJ168" s="41">
        <v>0.605282490566038</v>
      </c>
      <c r="MK168" s="41">
        <v>0.6733502452830189</v>
      </c>
      <c r="ML168" s="41">
        <v>21.861509433962265</v>
      </c>
      <c r="MM168" s="41">
        <v>20.230188679245288</v>
      </c>
      <c r="MN168" s="41">
        <v>20.566792452830189</v>
      </c>
      <c r="MO168" s="41">
        <v>20.565283018867927</v>
      </c>
      <c r="MP168" s="41">
        <f t="shared" si="161"/>
        <v>-1.2947169811320762</v>
      </c>
      <c r="MQ168" s="41">
        <v>58.745849056603774</v>
      </c>
      <c r="MR168" s="41">
        <f t="shared" si="162"/>
        <v>149.21445660377358</v>
      </c>
      <c r="MS168" s="41">
        <v>150</v>
      </c>
      <c r="MT168" s="41">
        <f t="shared" si="163"/>
        <v>0.78554339622641578</v>
      </c>
      <c r="MU168" s="41">
        <v>0.31458333333333344</v>
      </c>
      <c r="MV168" s="41">
        <v>0.1681583333333333</v>
      </c>
      <c r="MW168" s="41">
        <v>6.9227777777777777E-2</v>
      </c>
      <c r="MX168" s="41">
        <v>0.28563888888888883</v>
      </c>
      <c r="MY168" s="41">
        <v>9.2133333333333331E-2</v>
      </c>
      <c r="MZ168" s="41">
        <v>6.7441666666666678E-2</v>
      </c>
      <c r="NA168" s="41">
        <v>0.54681325000000003</v>
      </c>
      <c r="NB168" s="41">
        <v>0.51249047222222233</v>
      </c>
      <c r="NC168" s="41">
        <v>0.63837774999999997</v>
      </c>
      <c r="ND168" s="41">
        <v>0.60927566666666666</v>
      </c>
      <c r="NE168" s="41">
        <v>0.29249316666666669</v>
      </c>
      <c r="NF168" s="41">
        <v>0.41762050000000001</v>
      </c>
      <c r="NG168" s="41">
        <v>0.30164719444444449</v>
      </c>
      <c r="NH168" s="41">
        <v>0.64599377777777756</v>
      </c>
      <c r="NI168" s="41">
        <v>0.61725358333333336</v>
      </c>
      <c r="NJ168" s="41">
        <v>2.4691666666666664E-2</v>
      </c>
      <c r="NK168" s="41">
        <v>2.4344456388888891</v>
      </c>
      <c r="NL168" s="41">
        <v>2.118135444444444</v>
      </c>
      <c r="NM168" s="41">
        <v>0.47010116666666668</v>
      </c>
      <c r="NN168" s="41">
        <v>0.55244233333333326</v>
      </c>
      <c r="NO168" s="41">
        <v>0.59016505555555565</v>
      </c>
      <c r="NP168" s="41">
        <v>0.65252791666666654</v>
      </c>
      <c r="NQ168" s="41">
        <v>22.576944444444443</v>
      </c>
      <c r="NR168" s="41">
        <v>21.080277777777773</v>
      </c>
      <c r="NS168" s="41">
        <v>21.318055555555553</v>
      </c>
      <c r="NT168" s="41">
        <v>21.617222222222225</v>
      </c>
      <c r="NU168" s="41">
        <f t="shared" si="164"/>
        <v>-1.2588888888888903</v>
      </c>
      <c r="NV168" s="41">
        <v>67.415555555555542</v>
      </c>
      <c r="NW168" s="41">
        <f t="shared" si="165"/>
        <v>171.23551111111107</v>
      </c>
      <c r="NX168" s="41">
        <v>174</v>
      </c>
      <c r="NY168" s="41">
        <f t="shared" si="166"/>
        <v>2.7644888888889341</v>
      </c>
      <c r="NZ168" s="41">
        <v>0.2775777777777777</v>
      </c>
      <c r="OA168" s="41">
        <v>0.15772962962962961</v>
      </c>
      <c r="OB168" s="41">
        <v>6.9011111111111106E-2</v>
      </c>
      <c r="OC168" s="41">
        <v>0.25701851851851854</v>
      </c>
      <c r="OD168" s="41">
        <v>9.0562962962962956E-2</v>
      </c>
      <c r="OE168" s="41">
        <v>6.1888888888888889E-2</v>
      </c>
      <c r="OF168" s="41">
        <v>0.50715681481481478</v>
      </c>
      <c r="OG168" s="41">
        <v>0.47873885185185183</v>
      </c>
      <c r="OH168" s="41">
        <v>0.60109844444444449</v>
      </c>
      <c r="OI168" s="41">
        <v>0.5764813333333334</v>
      </c>
      <c r="OJ168" s="41">
        <v>0.27074481481481483</v>
      </c>
      <c r="OK168" s="41">
        <v>0.39155481481481474</v>
      </c>
      <c r="OL168" s="41">
        <v>0.27417918518518519</v>
      </c>
      <c r="OM168" s="41">
        <v>0.63490348148148135</v>
      </c>
      <c r="ON168" s="41">
        <v>0.61201922222222227</v>
      </c>
      <c r="OO168" s="41">
        <v>2.8674074074074074E-2</v>
      </c>
      <c r="OP168" s="41">
        <v>2.0731552962962962</v>
      </c>
      <c r="OQ168" s="41">
        <v>1.8443518148148152</v>
      </c>
      <c r="OR168" s="41">
        <v>0.45562648148148138</v>
      </c>
      <c r="OS168" s="41">
        <v>0.54064029629629629</v>
      </c>
      <c r="OT168" s="41">
        <v>0.57172855555555546</v>
      </c>
      <c r="OU168" s="41">
        <v>0.63838170370370362</v>
      </c>
      <c r="OV168" s="41">
        <v>13.550370370370368</v>
      </c>
      <c r="OW168" s="41">
        <v>11.788518518518522</v>
      </c>
      <c r="OX168" s="41">
        <v>11.909629629629629</v>
      </c>
      <c r="OY168" s="41">
        <v>12.02962962962963</v>
      </c>
      <c r="OZ168" s="41">
        <f t="shared" si="167"/>
        <v>-1.6407407407407391</v>
      </c>
      <c r="PA168" s="41">
        <v>39.471851851851845</v>
      </c>
      <c r="PB168" s="41">
        <f t="shared" si="168"/>
        <v>100.25850370370368</v>
      </c>
      <c r="PC168" s="41">
        <v>184</v>
      </c>
      <c r="PD168" s="41">
        <f t="shared" si="169"/>
        <v>83.741496296296319</v>
      </c>
      <c r="PE168" s="41">
        <v>0.27577250000000014</v>
      </c>
      <c r="PF168" s="41">
        <v>0.12396500000000002</v>
      </c>
      <c r="PG168" s="41">
        <v>8.0772500000000039E-2</v>
      </c>
      <c r="PH168" s="41">
        <v>0.24375125000000014</v>
      </c>
      <c r="PI168" s="41">
        <v>8.5394999999999999E-2</v>
      </c>
      <c r="PJ168" s="41">
        <v>6.2721249999999992E-2</v>
      </c>
      <c r="PK168" s="41">
        <v>0.52623927500000012</v>
      </c>
      <c r="PL168" s="41">
        <v>0.4803151625</v>
      </c>
      <c r="PM168" s="41">
        <v>0.54618475000000011</v>
      </c>
      <c r="PN168" s="41">
        <v>0.50161925000000007</v>
      </c>
      <c r="PO168" s="41">
        <v>0.18344158749999998</v>
      </c>
      <c r="PP168" s="41">
        <v>0.21052086250000004</v>
      </c>
      <c r="PQ168" s="41">
        <v>0.37931783749999992</v>
      </c>
      <c r="PR168" s="41">
        <v>0.62892875000000026</v>
      </c>
      <c r="PS168" s="41">
        <v>0.59033711250000009</v>
      </c>
      <c r="PT168" s="41">
        <v>2.2673749999999999E-2</v>
      </c>
      <c r="PU168" s="41">
        <v>2.2356080375000009</v>
      </c>
      <c r="PV168" s="41">
        <v>1.8597214249999996</v>
      </c>
      <c r="PW168" s="41">
        <v>0.69434395000000004</v>
      </c>
      <c r="PX168" s="41">
        <v>0.72039305000000009</v>
      </c>
      <c r="PY168" s="41">
        <v>0.77742711250000007</v>
      </c>
      <c r="PZ168" s="41">
        <v>0.79630534999999969</v>
      </c>
      <c r="QA168" s="41">
        <v>25.277875000000002</v>
      </c>
      <c r="QB168" s="41">
        <v>23.104499999999994</v>
      </c>
      <c r="QC168" s="41">
        <v>23.174124999999993</v>
      </c>
      <c r="QD168" s="41">
        <v>23.245999999999992</v>
      </c>
      <c r="QE168" s="41">
        <f t="shared" si="170"/>
        <v>-2.1037500000000087</v>
      </c>
      <c r="QF168" s="41">
        <v>75.010249999999957</v>
      </c>
      <c r="QG168" s="41">
        <f t="shared" si="171"/>
        <v>190.52603499999989</v>
      </c>
      <c r="QH168" s="41">
        <v>185</v>
      </c>
      <c r="QI168" s="41">
        <f t="shared" si="172"/>
        <v>-5.5260349999998937</v>
      </c>
      <c r="QJ168" s="41">
        <v>0.2441888888888889</v>
      </c>
      <c r="QK168" s="41">
        <v>0.15033703703703699</v>
      </c>
      <c r="QL168" s="41">
        <v>8.1133333333333349E-2</v>
      </c>
      <c r="QM168" s="41">
        <v>0.1745888888888889</v>
      </c>
      <c r="QN168" s="41">
        <v>7.7877777777777782E-2</v>
      </c>
      <c r="QO168" s="41">
        <v>6.5129629629629621E-2</v>
      </c>
      <c r="QP168" s="41">
        <v>0.51594411111111105</v>
      </c>
      <c r="QQ168" s="41">
        <v>0.38319825925925927</v>
      </c>
      <c r="QR168" s="41">
        <v>0.50082185185185191</v>
      </c>
      <c r="QS168" s="41">
        <v>0.36582596296296294</v>
      </c>
      <c r="QT168" s="41">
        <v>0.31744581481481476</v>
      </c>
      <c r="QU168" s="41">
        <v>0.29885577777777778</v>
      </c>
      <c r="QV168" s="41">
        <v>0.2375316666666667</v>
      </c>
      <c r="QW168" s="41">
        <v>0.57831155555555558</v>
      </c>
      <c r="QX168" s="41">
        <v>0.45692992592592591</v>
      </c>
      <c r="QY168" s="41">
        <v>1.2748148148148146E-2</v>
      </c>
      <c r="QZ168" s="41">
        <v>2.1408703333333334</v>
      </c>
      <c r="RA168" s="41">
        <v>1.249101111111111</v>
      </c>
      <c r="RB168" s="41">
        <v>0.47511355555555557</v>
      </c>
      <c r="RC168" s="41">
        <v>0.45980122222222214</v>
      </c>
      <c r="RD168" s="41">
        <v>0.57495648148148149</v>
      </c>
      <c r="RE168" s="41">
        <v>0.56275070370370361</v>
      </c>
      <c r="RF168" s="41">
        <v>24.252222222222226</v>
      </c>
      <c r="RG168" s="41">
        <v>22.448518518518519</v>
      </c>
      <c r="RH168" s="41">
        <v>23.22</v>
      </c>
      <c r="RI168" s="41">
        <v>22.811111111111117</v>
      </c>
      <c r="RJ168" s="41">
        <f t="shared" si="173"/>
        <v>-1.0322222222222273</v>
      </c>
      <c r="RK168" s="41">
        <v>75.344444444444463</v>
      </c>
      <c r="RL168" s="41">
        <f t="shared" si="174"/>
        <v>191.37488888888893</v>
      </c>
      <c r="RM168" s="41">
        <v>197</v>
      </c>
      <c r="RN168" s="41">
        <f t="shared" si="175"/>
        <v>5.6251111111110674</v>
      </c>
      <c r="RO168" s="41">
        <v>0.22000937500000001</v>
      </c>
      <c r="RP168" s="41">
        <v>0.10899062499999999</v>
      </c>
      <c r="RQ168" s="41">
        <v>6.8803125000000007E-2</v>
      </c>
      <c r="RR168" s="41">
        <v>0.16067812499999998</v>
      </c>
      <c r="RS168" s="41">
        <v>7.2431250000000003E-2</v>
      </c>
      <c r="RT168" s="41">
        <v>5.6331250000000013E-2</v>
      </c>
      <c r="RU168" s="41">
        <v>0.50285843750000003</v>
      </c>
      <c r="RV168" s="41">
        <v>0.37846859374999997</v>
      </c>
      <c r="RW168" s="41">
        <v>0.52140793750000014</v>
      </c>
      <c r="RX168" s="41">
        <v>0.40017234374999999</v>
      </c>
      <c r="RY168" s="41">
        <v>0.20053575000000001</v>
      </c>
      <c r="RZ168" s="41">
        <v>0.22468956249999994</v>
      </c>
      <c r="SA168" s="41">
        <v>0.33632024999999999</v>
      </c>
      <c r="SB168" s="41">
        <v>0.59046378124999999</v>
      </c>
      <c r="SC168" s="41">
        <v>0.48079600000000017</v>
      </c>
      <c r="SD168" s="41">
        <v>1.61E-2</v>
      </c>
      <c r="SE168" s="41">
        <v>2.0388108750000002</v>
      </c>
      <c r="SF168" s="41">
        <v>1.2288592812500003</v>
      </c>
      <c r="SG168" s="41">
        <v>0.64519368749999984</v>
      </c>
      <c r="SH168" s="41">
        <v>0.66874775000000009</v>
      </c>
      <c r="SI168" s="41">
        <v>0.73344449999999994</v>
      </c>
      <c r="SJ168" s="41">
        <v>0.75104715625000018</v>
      </c>
      <c r="SK168" s="41">
        <v>28.866562500000001</v>
      </c>
      <c r="SL168" s="41">
        <v>25.808750000000003</v>
      </c>
      <c r="SM168" s="41">
        <v>25.785937499999996</v>
      </c>
      <c r="SN168" s="41">
        <v>26.336249999999996</v>
      </c>
      <c r="SO168" s="41">
        <f t="shared" si="176"/>
        <v>-3.0806250000000048</v>
      </c>
      <c r="SP168" s="42">
        <v>75.979687500000011</v>
      </c>
      <c r="SQ168" s="42">
        <f t="shared" si="177"/>
        <v>192.98840625000003</v>
      </c>
      <c r="SR168" s="42">
        <v>202.5</v>
      </c>
      <c r="SS168" s="42">
        <f t="shared" si="178"/>
        <v>9.5115937499999745</v>
      </c>
      <c r="ST168" s="41">
        <v>0.21961290322580651</v>
      </c>
      <c r="SU168" s="41">
        <v>0.12082419354838707</v>
      </c>
      <c r="SV168" s="41">
        <v>9.251129032258068E-2</v>
      </c>
      <c r="SW168" s="41">
        <v>0.15982580645161285</v>
      </c>
      <c r="SX168" s="41">
        <v>8.7951612903225784E-2</v>
      </c>
      <c r="SY168" s="41">
        <v>6.1445161290322597E-2</v>
      </c>
      <c r="SZ168" s="41">
        <v>0.42670209677419352</v>
      </c>
      <c r="TA168" s="41">
        <v>0.29020595161290313</v>
      </c>
      <c r="TB168" s="41">
        <v>0.4050860967741936</v>
      </c>
      <c r="TC168" s="41">
        <v>0.26656172580645171</v>
      </c>
      <c r="TD168" s="41">
        <v>0.15696546774193551</v>
      </c>
      <c r="TE168" s="41">
        <v>0.13165596774193547</v>
      </c>
      <c r="TF168" s="41">
        <v>0.28923370967741929</v>
      </c>
      <c r="TG168" s="41">
        <v>0.56087027419354851</v>
      </c>
      <c r="TH168" s="41">
        <v>0.44467637096774182</v>
      </c>
      <c r="TI168" s="41">
        <v>2.6506451612903228E-2</v>
      </c>
      <c r="TJ168" s="41">
        <v>1.5020180322580641</v>
      </c>
      <c r="TK168" s="41">
        <v>0.82487637096774213</v>
      </c>
      <c r="TL168" s="41">
        <v>0.717403112903226</v>
      </c>
      <c r="TM168" s="41">
        <v>0.6780556612903228</v>
      </c>
      <c r="TN168" s="41">
        <v>0.77965066129032246</v>
      </c>
      <c r="TO168" s="41">
        <v>0.74909517741935505</v>
      </c>
      <c r="TP168" s="41">
        <v>30.613870967741949</v>
      </c>
      <c r="TQ168" s="41">
        <v>28.442903225806454</v>
      </c>
      <c r="TR168" s="41">
        <v>28.814032258064532</v>
      </c>
      <c r="TS168" s="41">
        <v>28.561290322580639</v>
      </c>
      <c r="TT168" s="41">
        <f t="shared" si="127"/>
        <v>-1.7998387096774167</v>
      </c>
      <c r="TU168" s="41">
        <v>74.957741935483824</v>
      </c>
      <c r="TV168" s="41">
        <f t="shared" si="128"/>
        <v>190.39266451612892</v>
      </c>
      <c r="TW168" s="41">
        <v>207</v>
      </c>
      <c r="TX168" s="41">
        <f t="shared" si="129"/>
        <v>16.607335483871083</v>
      </c>
      <c r="TY168" s="41">
        <v>0.19916499999999998</v>
      </c>
      <c r="TZ168" s="41">
        <v>0.107075</v>
      </c>
      <c r="UA168" s="41">
        <v>8.6820000000000008E-2</v>
      </c>
      <c r="UB168" s="41">
        <v>0.142065</v>
      </c>
      <c r="UC168" s="41">
        <v>8.6180000000000007E-2</v>
      </c>
      <c r="UD168" s="41">
        <v>6.021E-2</v>
      </c>
      <c r="UE168" s="41">
        <v>0.39400114999999997</v>
      </c>
      <c r="UF168" s="41">
        <v>0.24502619999999994</v>
      </c>
      <c r="UG168" s="41">
        <v>0.39096760000000003</v>
      </c>
      <c r="UH168" s="41">
        <v>0.24140255000000002</v>
      </c>
      <c r="UI168" s="41">
        <v>0.10659260000000001</v>
      </c>
      <c r="UJ168" s="41">
        <v>0.10228669999999999</v>
      </c>
      <c r="UK168" s="41">
        <v>0.30004025000000001</v>
      </c>
      <c r="UL168" s="41">
        <v>0.53423655000000003</v>
      </c>
      <c r="UM168" s="41">
        <v>0.40532479999999993</v>
      </c>
      <c r="UN168" s="41">
        <v>2.597E-2</v>
      </c>
      <c r="UO168" s="41">
        <v>1.3210240499999997</v>
      </c>
      <c r="UP168" s="41">
        <v>0.65835345000000001</v>
      </c>
      <c r="UQ168" s="41">
        <v>0.76810264999999989</v>
      </c>
      <c r="UR168" s="41">
        <v>0.75829324999999981</v>
      </c>
      <c r="US168" s="41">
        <v>0.81755955000000002</v>
      </c>
      <c r="UT168" s="41">
        <v>0.81157999999999997</v>
      </c>
      <c r="UU168" s="41">
        <v>31.733499999999999</v>
      </c>
      <c r="UV168" s="41">
        <v>29.533499999999997</v>
      </c>
      <c r="UW168" s="41">
        <v>29.588000000000005</v>
      </c>
      <c r="UX168" s="41">
        <v>29.814499999999999</v>
      </c>
      <c r="UY168" s="41">
        <f t="shared" si="179"/>
        <v>-2.1454999999999949</v>
      </c>
      <c r="UZ168" s="42">
        <v>75.98</v>
      </c>
      <c r="VA168" s="42">
        <f t="shared" si="180"/>
        <v>192.98920000000001</v>
      </c>
      <c r="VB168" s="42">
        <v>206</v>
      </c>
      <c r="VC168" s="42">
        <f t="shared" si="181"/>
        <v>13.010799999999989</v>
      </c>
      <c r="VD168" s="41">
        <f t="shared" si="187"/>
        <v>21.303879349643939</v>
      </c>
      <c r="VE168" s="41">
        <f t="shared" si="188"/>
        <v>21.668317387759739</v>
      </c>
      <c r="VF168" s="41">
        <f t="shared" si="183"/>
        <v>4.0826317910591836</v>
      </c>
    </row>
    <row r="169" spans="1:578" x14ac:dyDescent="0.25">
      <c r="A169" s="4">
        <v>3</v>
      </c>
      <c r="B169" s="4">
        <v>17</v>
      </c>
      <c r="C169" s="28">
        <v>1708</v>
      </c>
      <c r="D169" s="42">
        <v>-9999</v>
      </c>
      <c r="E169" s="42">
        <v>-9999</v>
      </c>
      <c r="F169" s="4">
        <v>8</v>
      </c>
      <c r="G169" s="4">
        <v>48.8</v>
      </c>
      <c r="H169" s="40">
        <v>475.4</v>
      </c>
      <c r="I169" s="40">
        <f t="shared" si="136"/>
        <v>524.19999999999993</v>
      </c>
      <c r="J169" s="41">
        <f t="shared" si="137"/>
        <v>1.0841778697001032</v>
      </c>
      <c r="K169" s="4" t="s">
        <v>8</v>
      </c>
      <c r="L169" s="42">
        <v>0</v>
      </c>
      <c r="M169" s="42">
        <f t="shared" si="185"/>
        <v>0</v>
      </c>
      <c r="N169" s="42">
        <v>-9999</v>
      </c>
      <c r="O169" s="42">
        <v>-9999</v>
      </c>
      <c r="P169" s="42">
        <v>-9999</v>
      </c>
      <c r="Q169" s="42">
        <v>-9999</v>
      </c>
      <c r="R169" s="42">
        <v>-9999</v>
      </c>
      <c r="S169" s="42">
        <v>-9999</v>
      </c>
      <c r="T169" s="42">
        <v>-9999</v>
      </c>
      <c r="U169" s="42">
        <v>-9999</v>
      </c>
      <c r="V169" s="42">
        <v>-9999</v>
      </c>
      <c r="W169" s="42">
        <v>-9999</v>
      </c>
      <c r="X169" s="42">
        <v>-9999</v>
      </c>
      <c r="Y169" s="42">
        <v>-9999</v>
      </c>
      <c r="Z169" s="42">
        <v>-9999</v>
      </c>
      <c r="AA169" s="42">
        <v>-9999</v>
      </c>
      <c r="AB169" s="42">
        <v>-9999</v>
      </c>
      <c r="AC169" s="42">
        <v>-9999</v>
      </c>
      <c r="AD169" s="42">
        <v>-9999</v>
      </c>
      <c r="AE169" s="42">
        <v>-9999</v>
      </c>
      <c r="AF169" s="42">
        <v>44</v>
      </c>
      <c r="AG169" s="42">
        <v>-9999</v>
      </c>
      <c r="AH169" s="42">
        <v>-9999</v>
      </c>
      <c r="AI169" s="42">
        <v>-9999</v>
      </c>
      <c r="AJ169" s="42">
        <v>-9999</v>
      </c>
      <c r="AK169" s="42">
        <v>-9999</v>
      </c>
      <c r="AL169" s="42">
        <v>-9999</v>
      </c>
      <c r="AM169" s="42">
        <v>-9999</v>
      </c>
      <c r="AN169" s="42">
        <v>-9999</v>
      </c>
      <c r="AO169" s="42">
        <v>-9999</v>
      </c>
      <c r="AP169" s="42">
        <v>-9999</v>
      </c>
      <c r="AQ169" s="42">
        <v>-9999</v>
      </c>
      <c r="AR169" s="42">
        <v>-9999</v>
      </c>
      <c r="AS169" s="42">
        <v>-9999</v>
      </c>
      <c r="AT169" s="42">
        <v>-9999</v>
      </c>
      <c r="AU169" s="42">
        <v>-9999</v>
      </c>
      <c r="AV169" s="42">
        <v>-9999</v>
      </c>
      <c r="AW169" s="42">
        <v>-9999</v>
      </c>
      <c r="AX169" s="42">
        <v>-9999</v>
      </c>
      <c r="AY169" s="42">
        <v>-9999</v>
      </c>
      <c r="AZ169" s="42">
        <v>-9999</v>
      </c>
      <c r="BA169" s="42">
        <v>-9999</v>
      </c>
      <c r="BB169" s="42">
        <v>-9999</v>
      </c>
      <c r="BC169" s="42">
        <v>-9999</v>
      </c>
      <c r="BD169" s="42">
        <v>-9999</v>
      </c>
      <c r="BE169" s="42">
        <v>-9999</v>
      </c>
      <c r="BF169" s="42">
        <v>-9999</v>
      </c>
      <c r="BG169" s="42">
        <v>-9999</v>
      </c>
      <c r="BH169" s="42">
        <v>-9999</v>
      </c>
      <c r="BI169" s="42">
        <v>-9999</v>
      </c>
      <c r="BJ169" s="42">
        <v>-9999</v>
      </c>
      <c r="BK169" s="42">
        <v>-9999</v>
      </c>
      <c r="BL169" s="42">
        <v>-9999</v>
      </c>
      <c r="BM169" s="42">
        <v>-9999</v>
      </c>
      <c r="BN169" s="42">
        <v>-9999</v>
      </c>
      <c r="BO169" s="42">
        <v>-9999</v>
      </c>
      <c r="BP169" s="42">
        <v>-9999</v>
      </c>
      <c r="BQ169" s="42">
        <v>-9999</v>
      </c>
      <c r="BR169" s="42">
        <v>-9999</v>
      </c>
      <c r="BS169" s="42">
        <v>-9999</v>
      </c>
      <c r="BT169" s="42">
        <v>-9999</v>
      </c>
      <c r="BU169" s="42">
        <v>-9999</v>
      </c>
      <c r="BV169" s="42">
        <v>-9999</v>
      </c>
      <c r="BW169" s="42">
        <v>-9999</v>
      </c>
      <c r="BX169" s="42">
        <v>-9999</v>
      </c>
      <c r="BY169" s="42">
        <v>-9999</v>
      </c>
      <c r="BZ169" s="42">
        <v>-9999</v>
      </c>
      <c r="CA169" s="4">
        <v>59.6</v>
      </c>
      <c r="CB169" s="4">
        <v>74.05</v>
      </c>
      <c r="CC169" s="4">
        <v>73.150000000000006</v>
      </c>
      <c r="CD169" s="78">
        <v>-9999</v>
      </c>
      <c r="CE169" s="60">
        <v>-9999</v>
      </c>
      <c r="CF169" s="42">
        <v>-9999</v>
      </c>
      <c r="CG169" s="42">
        <v>-9999</v>
      </c>
      <c r="CH169" s="61">
        <v>-9999</v>
      </c>
      <c r="CI169" s="60">
        <v>-9999</v>
      </c>
      <c r="CJ169" s="42">
        <v>-9999</v>
      </c>
      <c r="CK169" s="42">
        <v>-9999</v>
      </c>
      <c r="CL169" s="62">
        <v>-9999</v>
      </c>
      <c r="CM169" s="60">
        <v>-9999</v>
      </c>
      <c r="CN169" s="42">
        <v>-9999</v>
      </c>
      <c r="CO169" s="42">
        <v>-9999</v>
      </c>
      <c r="CP169" s="62">
        <v>-9999</v>
      </c>
      <c r="CQ169" s="60">
        <v>-9999</v>
      </c>
      <c r="CR169" s="42">
        <v>-9999</v>
      </c>
      <c r="CS169" s="42">
        <v>-9999</v>
      </c>
      <c r="CT169" s="8">
        <v>987.42</v>
      </c>
      <c r="CU169" s="8">
        <v>3.8574177893063331</v>
      </c>
      <c r="CV169" s="8">
        <v>4.8072674999999991</v>
      </c>
      <c r="CW169" s="8">
        <v>2054.0150927735976</v>
      </c>
      <c r="CX169" s="25">
        <f t="shared" ref="CX169:CX181" si="189">(CT169/1000)*(10000/(CV169))</f>
        <v>2054.0150927735976</v>
      </c>
      <c r="CY169" s="25">
        <f t="shared" si="138"/>
        <v>2146.5652173913045</v>
      </c>
      <c r="CZ169" s="60">
        <v>-9999</v>
      </c>
      <c r="DA169" s="43">
        <v>1.46</v>
      </c>
      <c r="DB169" s="41">
        <f t="shared" si="139"/>
        <v>29.988620354494525</v>
      </c>
      <c r="DC169" s="41">
        <v>55</v>
      </c>
      <c r="DD169" s="41">
        <v>925</v>
      </c>
      <c r="DE169" s="41">
        <f t="shared" si="133"/>
        <v>59.45945945945946</v>
      </c>
      <c r="DF169" s="41">
        <v>95</v>
      </c>
      <c r="DG169" s="41">
        <v>0.80180952380952353</v>
      </c>
      <c r="DH169" s="41">
        <v>0.58433809523809521</v>
      </c>
      <c r="DI169" s="41">
        <v>0.49113095238095233</v>
      </c>
      <c r="DJ169" s="41">
        <v>0.76812857142857149</v>
      </c>
      <c r="DK169" s="41">
        <v>0.500252380952381</v>
      </c>
      <c r="DL169" s="41">
        <v>0.31209761904761907</v>
      </c>
      <c r="DM169" s="41">
        <v>0.23163402380952386</v>
      </c>
      <c r="DN169" s="41">
        <v>0.21137635714285707</v>
      </c>
      <c r="DO169" s="41">
        <v>0.24022421428571436</v>
      </c>
      <c r="DP169" s="41">
        <v>0.22004519047619051</v>
      </c>
      <c r="DQ169" s="41">
        <v>7.7731976190476185E-2</v>
      </c>
      <c r="DR169" s="41">
        <v>8.6839738095238081E-2</v>
      </c>
      <c r="DS169" s="41">
        <v>0.15670028571428571</v>
      </c>
      <c r="DT169" s="41">
        <v>0.43951885714285716</v>
      </c>
      <c r="DU169" s="41">
        <v>0.42216792857142871</v>
      </c>
      <c r="DV169" s="41">
        <v>0.18815476190476194</v>
      </c>
      <c r="DW169" s="41">
        <v>0.6037932857142857</v>
      </c>
      <c r="DX169" s="41">
        <v>0.53670747619047621</v>
      </c>
      <c r="DY169" s="41">
        <v>0.65140380952380972</v>
      </c>
      <c r="DZ169" s="41">
        <v>0.67747985714285708</v>
      </c>
      <c r="EA169" s="41">
        <v>0.69828900000000005</v>
      </c>
      <c r="EB169" s="41">
        <v>0.72035688095238093</v>
      </c>
      <c r="EC169" s="41">
        <v>20.275714285714272</v>
      </c>
      <c r="ED169" s="41">
        <v>20.609523809523814</v>
      </c>
      <c r="EE169" s="41">
        <v>21.334285714285713</v>
      </c>
      <c r="EF169" s="41">
        <v>22.379523809523807</v>
      </c>
      <c r="EG169" s="41">
        <f t="shared" si="140"/>
        <v>1.0585714285714403</v>
      </c>
      <c r="EH169" s="41">
        <v>37.667857142857152</v>
      </c>
      <c r="EI169" s="42">
        <f t="shared" si="141"/>
        <v>95.676357142857171</v>
      </c>
      <c r="EJ169" s="4">
        <v>105</v>
      </c>
      <c r="EK169" s="40">
        <f t="shared" si="142"/>
        <v>9.3236428571428291</v>
      </c>
      <c r="EL169" s="41">
        <v>0.73748536585365854</v>
      </c>
      <c r="EM169" s="41">
        <v>0.52147317073170751</v>
      </c>
      <c r="EN169" s="41">
        <v>0.42033658536585361</v>
      </c>
      <c r="EO169" s="41">
        <v>0.70111219512195111</v>
      </c>
      <c r="EP169" s="41">
        <v>0.43526829268292683</v>
      </c>
      <c r="EQ169" s="41">
        <v>0.26852439024390234</v>
      </c>
      <c r="ER169" s="41">
        <v>0.25775348780487811</v>
      </c>
      <c r="ES169" s="41">
        <v>0.23423919512195121</v>
      </c>
      <c r="ET169" s="41">
        <v>0.27372658536585365</v>
      </c>
      <c r="EU169" s="41">
        <v>0.25045592682926826</v>
      </c>
      <c r="EV169" s="41">
        <v>9.0502634146341451E-2</v>
      </c>
      <c r="EW169" s="41">
        <v>0.10769736585365856</v>
      </c>
      <c r="EX169" s="41">
        <v>0.17118863414634142</v>
      </c>
      <c r="EY169" s="41">
        <v>0.46582846341463419</v>
      </c>
      <c r="EZ169" s="41">
        <v>0.44610046341463405</v>
      </c>
      <c r="FA169" s="41">
        <v>0.16674390243902432</v>
      </c>
      <c r="FB169" s="41">
        <v>0.69584917073170749</v>
      </c>
      <c r="FC169" s="41">
        <v>0.61261999999999994</v>
      </c>
      <c r="FD169" s="41">
        <v>0.62400265853658565</v>
      </c>
      <c r="FE169" s="41">
        <v>0.66400243902439016</v>
      </c>
      <c r="FF169" s="41">
        <v>0.67837370731707303</v>
      </c>
      <c r="FG169" s="41">
        <v>0.71187229268292684</v>
      </c>
      <c r="FH169" s="41">
        <v>21.431219512195106</v>
      </c>
      <c r="FI169" s="41">
        <v>19.757073170731712</v>
      </c>
      <c r="FJ169" s="41">
        <v>20.181219512195124</v>
      </c>
      <c r="FK169" s="41">
        <v>20.857804878048778</v>
      </c>
      <c r="FL169" s="41">
        <f t="shared" si="143"/>
        <v>-1.2499999999999822</v>
      </c>
      <c r="FM169" s="41">
        <v>39.711951219512194</v>
      </c>
      <c r="FN169" s="40">
        <f t="shared" si="144"/>
        <v>100.86835609756098</v>
      </c>
      <c r="FO169" s="4">
        <v>105</v>
      </c>
      <c r="FP169" s="40">
        <f t="shared" si="145"/>
        <v>4.1316439024390235</v>
      </c>
      <c r="FQ169" s="41">
        <v>0.71792686567164199</v>
      </c>
      <c r="FR169" s="41">
        <v>0.502723880597015</v>
      </c>
      <c r="FS169" s="41">
        <v>0.37608059701492524</v>
      </c>
      <c r="FT169" s="41">
        <v>0.68710000000000038</v>
      </c>
      <c r="FU169" s="41">
        <v>0.38728955223880596</v>
      </c>
      <c r="FV169" s="41">
        <v>0.25034029850746264</v>
      </c>
      <c r="FW169" s="41">
        <v>0.29984643283582074</v>
      </c>
      <c r="FX169" s="41">
        <v>0.27987052238805971</v>
      </c>
      <c r="FY169" s="41">
        <v>0.31286176119402981</v>
      </c>
      <c r="FZ169" s="41">
        <v>0.29313855223880586</v>
      </c>
      <c r="GA169" s="41">
        <v>0.13047741791044776</v>
      </c>
      <c r="GB169" s="41">
        <v>0.1450128358208955</v>
      </c>
      <c r="GC169" s="41">
        <v>0.17620079104477615</v>
      </c>
      <c r="GD169" s="41">
        <v>0.48291907462686579</v>
      </c>
      <c r="GE169" s="41">
        <v>0.46615825373134323</v>
      </c>
      <c r="GF169" s="41">
        <v>0.13694925373134331</v>
      </c>
      <c r="GG169" s="41">
        <v>0.86071117910447714</v>
      </c>
      <c r="GH169" s="41">
        <v>0.78079762686567189</v>
      </c>
      <c r="GI169" s="41">
        <v>0.56166667164179107</v>
      </c>
      <c r="GJ169" s="41">
        <v>0.58939794029850745</v>
      </c>
      <c r="GK169" s="41">
        <v>0.62653876119402996</v>
      </c>
      <c r="GL169" s="41">
        <v>0.64901668656716416</v>
      </c>
      <c r="GM169" s="41">
        <v>19.899253731343297</v>
      </c>
      <c r="GN169" s="41">
        <v>20.902985074626866</v>
      </c>
      <c r="GO169" s="41">
        <v>21.331641791044778</v>
      </c>
      <c r="GP169" s="41">
        <v>21.884029850746266</v>
      </c>
      <c r="GQ169" s="41">
        <f t="shared" si="146"/>
        <v>1.4323880597014806</v>
      </c>
      <c r="GR169" s="40">
        <v>39.601492537313433</v>
      </c>
      <c r="GS169" s="40">
        <f t="shared" si="147"/>
        <v>100.58779104477613</v>
      </c>
      <c r="GT169" s="4">
        <v>104</v>
      </c>
      <c r="GU169" s="41">
        <f t="shared" si="148"/>
        <v>3.4122089552238748</v>
      </c>
      <c r="GV169" s="41">
        <v>0.7491874999999999</v>
      </c>
      <c r="GW169" s="41">
        <v>0.50523437499999979</v>
      </c>
      <c r="GX169" s="41">
        <v>0.34948593749999995</v>
      </c>
      <c r="GY169" s="41">
        <v>0.71865000000000012</v>
      </c>
      <c r="GZ169" s="41">
        <v>0.36768125000000007</v>
      </c>
      <c r="HA169" s="41">
        <v>0.24458906249999993</v>
      </c>
      <c r="HB169" s="41">
        <v>0.34285131250000006</v>
      </c>
      <c r="HC169" s="41">
        <v>0.32443199999999989</v>
      </c>
      <c r="HD169" s="41">
        <v>0.36480979687499993</v>
      </c>
      <c r="HE169" s="41">
        <v>0.34668154687500013</v>
      </c>
      <c r="HF169" s="41">
        <v>0.15895664062500001</v>
      </c>
      <c r="HG169" s="41">
        <v>0.18388589062499999</v>
      </c>
      <c r="HH169" s="41">
        <v>0.194587828125</v>
      </c>
      <c r="HI169" s="41">
        <v>0.50805181249999998</v>
      </c>
      <c r="HJ169" s="41">
        <v>0.49248745312499981</v>
      </c>
      <c r="HK169" s="41">
        <v>0.12309218749999999</v>
      </c>
      <c r="HL169" s="41">
        <v>1.0536616718750003</v>
      </c>
      <c r="HM169" s="41">
        <v>0.96970981249999977</v>
      </c>
      <c r="HN169" s="41">
        <v>0.532006078125</v>
      </c>
      <c r="HO169" s="41">
        <v>0.57115443749999995</v>
      </c>
      <c r="HP169" s="41">
        <v>0.60738687499999999</v>
      </c>
      <c r="HQ169" s="41">
        <v>0.63922331249999986</v>
      </c>
      <c r="HR169" s="41">
        <v>14.662343750000003</v>
      </c>
      <c r="HS169" s="41">
        <v>16.510156249999994</v>
      </c>
      <c r="HT169" s="41">
        <v>16.726718749999996</v>
      </c>
      <c r="HU169" s="41">
        <v>17.21859375</v>
      </c>
      <c r="HV169" s="41">
        <f t="shared" si="149"/>
        <v>2.064374999999993</v>
      </c>
      <c r="HW169" s="41">
        <v>39.435624999999995</v>
      </c>
      <c r="HX169" s="41">
        <f t="shared" si="150"/>
        <v>100.16648749999999</v>
      </c>
      <c r="HY169" s="4">
        <v>106</v>
      </c>
      <c r="HZ169" s="40">
        <f t="shared" si="151"/>
        <v>5.8335125000000119</v>
      </c>
      <c r="IA169" s="41">
        <v>0.68717796610169524</v>
      </c>
      <c r="IB169" s="41">
        <v>0.4107813559322035</v>
      </c>
      <c r="IC169" s="41">
        <v>0.24352881355932207</v>
      </c>
      <c r="ID169" s="41">
        <v>0.63304067796610164</v>
      </c>
      <c r="IE169" s="41">
        <v>0.27078983050847455</v>
      </c>
      <c r="IF169" s="41">
        <v>0.17945254237288141</v>
      </c>
      <c r="IG169" s="41">
        <v>0.43604598305084746</v>
      </c>
      <c r="IH169" s="41">
        <v>0.40236001694915235</v>
      </c>
      <c r="II169" s="41">
        <v>0.47815322033898305</v>
      </c>
      <c r="IJ169" s="41">
        <v>0.44603633898305078</v>
      </c>
      <c r="IK169" s="41">
        <v>0.2067802372881356</v>
      </c>
      <c r="IL169" s="41">
        <v>0.25872040677966096</v>
      </c>
      <c r="IM169" s="41">
        <v>0.25220157627118656</v>
      </c>
      <c r="IN169" s="41">
        <v>0.58620042372881354</v>
      </c>
      <c r="IO169" s="41">
        <v>0.55870449152542379</v>
      </c>
      <c r="IP169" s="41">
        <v>9.133728813559322E-2</v>
      </c>
      <c r="IQ169" s="41">
        <v>1.5708224745762709</v>
      </c>
      <c r="IR169" s="41">
        <v>1.3684744745762709</v>
      </c>
      <c r="IS169" s="41">
        <v>0.52583466101694909</v>
      </c>
      <c r="IT169" s="41">
        <v>0.58143389830508474</v>
      </c>
      <c r="IU169" s="41">
        <v>0.62022169491525414</v>
      </c>
      <c r="IV169" s="41">
        <v>0.66349486440677941</v>
      </c>
      <c r="IW169" s="41">
        <v>20.512542372881349</v>
      </c>
      <c r="IX169" s="41">
        <v>18.362711864406776</v>
      </c>
      <c r="IY169" s="41">
        <v>18.60525423728814</v>
      </c>
      <c r="IZ169" s="41">
        <v>19.507118644067791</v>
      </c>
      <c r="JA169" s="41">
        <f t="shared" si="152"/>
        <v>-1.907288135593209</v>
      </c>
      <c r="JB169" s="41">
        <v>41.755254237288135</v>
      </c>
      <c r="JC169" s="41">
        <f t="shared" si="153"/>
        <v>106.05834576271187</v>
      </c>
      <c r="JD169" s="41">
        <v>112</v>
      </c>
      <c r="JE169" s="41">
        <f t="shared" si="154"/>
        <v>5.9416542372881338</v>
      </c>
      <c r="JF169" s="41">
        <v>0.57590363636363628</v>
      </c>
      <c r="JG169" s="41">
        <v>0.32204545454545458</v>
      </c>
      <c r="JH169" s="41">
        <v>0.15385818181818184</v>
      </c>
      <c r="JI169" s="41">
        <v>0.52528909090909093</v>
      </c>
      <c r="JJ169" s="41">
        <v>0.18467999999999998</v>
      </c>
      <c r="JK169" s="41">
        <v>0.12856545454545457</v>
      </c>
      <c r="JL169" s="41">
        <v>0.51443139999999987</v>
      </c>
      <c r="JM169" s="41">
        <v>0.48003007272727261</v>
      </c>
      <c r="JN169" s="41">
        <v>0.57809376363636356</v>
      </c>
      <c r="JO169" s="41">
        <v>0.54690094545454548</v>
      </c>
      <c r="JP169" s="41">
        <v>0.27219807272727276</v>
      </c>
      <c r="JQ169" s="41">
        <v>0.35566689090909109</v>
      </c>
      <c r="JR169" s="41">
        <v>0.28198041818181818</v>
      </c>
      <c r="JS169" s="41">
        <v>0.63423423636363641</v>
      </c>
      <c r="JT169" s="41">
        <v>0.60605423636363642</v>
      </c>
      <c r="JU169" s="41">
        <v>5.6114545454545466E-2</v>
      </c>
      <c r="JV169" s="41">
        <v>2.1482641818181816</v>
      </c>
      <c r="JW169" s="41">
        <v>1.8715131999999999</v>
      </c>
      <c r="JX169" s="41">
        <v>0.48676558181818186</v>
      </c>
      <c r="JY169" s="41">
        <v>0.54868327272727269</v>
      </c>
      <c r="JZ169" s="41">
        <v>0.59831096363636371</v>
      </c>
      <c r="KA169" s="41">
        <v>0.64614000000000005</v>
      </c>
      <c r="KB169" s="41">
        <v>22.791636363636346</v>
      </c>
      <c r="KC169" s="41">
        <v>19.454727272727272</v>
      </c>
      <c r="KD169" s="41">
        <v>20.236545454545457</v>
      </c>
      <c r="KE169" s="41">
        <v>20.772909090909092</v>
      </c>
      <c r="KF169" s="41">
        <f t="shared" si="155"/>
        <v>-2.5550909090908895</v>
      </c>
      <c r="KG169" s="41">
        <v>43.784545454545444</v>
      </c>
      <c r="KH169" s="41">
        <f t="shared" si="156"/>
        <v>111.21274545454543</v>
      </c>
      <c r="KI169" s="41">
        <v>120</v>
      </c>
      <c r="KJ169" s="41">
        <f t="shared" si="157"/>
        <v>8.787254545454573</v>
      </c>
      <c r="KK169" s="41">
        <v>0.35855277777777783</v>
      </c>
      <c r="KL169" s="41">
        <v>0.18556111111111118</v>
      </c>
      <c r="KM169" s="41">
        <v>7.5205555555555553E-2</v>
      </c>
      <c r="KN169" s="41">
        <v>0.32701111111111109</v>
      </c>
      <c r="KO169" s="41">
        <v>9.9416666666666681E-2</v>
      </c>
      <c r="KP169" s="41">
        <v>7.1927777777777771E-2</v>
      </c>
      <c r="KQ169" s="41">
        <v>0.56497358333333336</v>
      </c>
      <c r="KR169" s="41">
        <v>0.53328099999999989</v>
      </c>
      <c r="KS169" s="41">
        <v>0.65268724999999994</v>
      </c>
      <c r="KT169" s="41">
        <v>0.62586880555555546</v>
      </c>
      <c r="KU169" s="41">
        <v>0.30241208333333325</v>
      </c>
      <c r="KV169" s="41">
        <v>0.42380719444444448</v>
      </c>
      <c r="KW169" s="41">
        <v>0.31702486111111106</v>
      </c>
      <c r="KX169" s="41">
        <v>0.66515711111111131</v>
      </c>
      <c r="KY169" s="41">
        <v>0.63900647222222229</v>
      </c>
      <c r="KZ169" s="41">
        <v>2.7488888888888889E-2</v>
      </c>
      <c r="LA169" s="41">
        <v>2.6169741666666666</v>
      </c>
      <c r="LB169" s="41">
        <v>2.2992078888888892</v>
      </c>
      <c r="LC169" s="41">
        <v>0.4851521944444443</v>
      </c>
      <c r="LD169" s="41">
        <v>0.56022605555555549</v>
      </c>
      <c r="LE169" s="41">
        <v>0.60819000000000001</v>
      </c>
      <c r="LF169" s="41">
        <v>0.66524063888888907</v>
      </c>
      <c r="LG169" s="41">
        <v>19.35305555555556</v>
      </c>
      <c r="LH169" s="41">
        <v>16.92166666666667</v>
      </c>
      <c r="LI169" s="41">
        <v>17.104444444444439</v>
      </c>
      <c r="LJ169" s="41">
        <v>16.867500000000003</v>
      </c>
      <c r="LK169" s="41">
        <f t="shared" si="158"/>
        <v>-2.2486111111111207</v>
      </c>
      <c r="LL169" s="41">
        <v>56.952222222222225</v>
      </c>
      <c r="LM169" s="41">
        <f t="shared" si="159"/>
        <v>144.65864444444446</v>
      </c>
      <c r="LN169" s="41">
        <v>150</v>
      </c>
      <c r="LO169" s="41">
        <f t="shared" si="160"/>
        <v>5.3413555555555376</v>
      </c>
      <c r="LP169" s="41">
        <v>0.34695862068965522</v>
      </c>
      <c r="LQ169" s="41">
        <v>0.1719551724137931</v>
      </c>
      <c r="LR169" s="41">
        <v>6.1377586206896539E-2</v>
      </c>
      <c r="LS169" s="41">
        <v>0.32024655172413796</v>
      </c>
      <c r="LT169" s="41">
        <v>8.961896551724137E-2</v>
      </c>
      <c r="LU169" s="41">
        <v>6.5931034482758624E-2</v>
      </c>
      <c r="LV169" s="41">
        <v>0.58917384482758617</v>
      </c>
      <c r="LW169" s="41">
        <v>0.56234236206896548</v>
      </c>
      <c r="LX169" s="41">
        <v>0.69907950000000008</v>
      </c>
      <c r="LY169" s="41">
        <v>0.67797986206896532</v>
      </c>
      <c r="LZ169" s="41">
        <v>0.31468886206896551</v>
      </c>
      <c r="MA169" s="41">
        <v>0.47375401724137933</v>
      </c>
      <c r="MB169" s="41">
        <v>0.33707456896551719</v>
      </c>
      <c r="MC169" s="41">
        <v>0.68041455172413801</v>
      </c>
      <c r="MD169" s="41">
        <v>0.65822843103448292</v>
      </c>
      <c r="ME169" s="41">
        <v>2.3687931034482749E-2</v>
      </c>
      <c r="MF169" s="41">
        <v>2.8855743448275848</v>
      </c>
      <c r="MG169" s="41">
        <v>2.5877709655172412</v>
      </c>
      <c r="MH169" s="41">
        <v>0.48204801724137936</v>
      </c>
      <c r="MI169" s="41">
        <v>0.57214268965517234</v>
      </c>
      <c r="MJ169" s="41">
        <v>0.61195387931034473</v>
      </c>
      <c r="MK169" s="41">
        <v>0.67933437931034468</v>
      </c>
      <c r="ML169" s="41">
        <v>21.80241379310343</v>
      </c>
      <c r="MM169" s="41">
        <v>19.955172413793104</v>
      </c>
      <c r="MN169" s="41">
        <v>20.306551724137929</v>
      </c>
      <c r="MO169" s="41">
        <v>20.259137931034481</v>
      </c>
      <c r="MP169" s="41">
        <f t="shared" si="161"/>
        <v>-1.4958620689655007</v>
      </c>
      <c r="MQ169" s="41">
        <v>59.049482758620663</v>
      </c>
      <c r="MR169" s="41">
        <f t="shared" si="162"/>
        <v>149.98568620689647</v>
      </c>
      <c r="MS169" s="41">
        <v>150</v>
      </c>
      <c r="MT169" s="41">
        <f t="shared" si="163"/>
        <v>1.4313793103525541E-2</v>
      </c>
      <c r="MU169" s="41">
        <v>0.31856857142857126</v>
      </c>
      <c r="MV169" s="41">
        <v>0.16577428571428571</v>
      </c>
      <c r="MW169" s="41">
        <v>6.1117142857142856E-2</v>
      </c>
      <c r="MX169" s="41">
        <v>0.28869142857142854</v>
      </c>
      <c r="MY169" s="41">
        <v>8.6240000000000011E-2</v>
      </c>
      <c r="MZ169" s="41">
        <v>6.2028571428571426E-2</v>
      </c>
      <c r="NA169" s="41">
        <v>0.5731580285714285</v>
      </c>
      <c r="NB169" s="41">
        <v>0.53987640000000015</v>
      </c>
      <c r="NC169" s="41">
        <v>0.67679514285714282</v>
      </c>
      <c r="ND169" s="41">
        <v>0.64997731428571426</v>
      </c>
      <c r="NE169" s="41">
        <v>0.31546191428571435</v>
      </c>
      <c r="NF169" s="41">
        <v>0.46128337142857123</v>
      </c>
      <c r="NG169" s="41">
        <v>0.314283857142857</v>
      </c>
      <c r="NH169" s="41">
        <v>0.67287948571428557</v>
      </c>
      <c r="NI169" s="41">
        <v>0.64591934285714303</v>
      </c>
      <c r="NJ169" s="41">
        <v>2.4211428571428575E-2</v>
      </c>
      <c r="NK169" s="41">
        <v>2.7008896571428571</v>
      </c>
      <c r="NL169" s="41">
        <v>2.3546445999999999</v>
      </c>
      <c r="NM169" s="41">
        <v>0.46304740000000005</v>
      </c>
      <c r="NN169" s="41">
        <v>0.54781271428571432</v>
      </c>
      <c r="NO169" s="41">
        <v>0.59015691428571437</v>
      </c>
      <c r="NP169" s="41">
        <v>0.65435134285714291</v>
      </c>
      <c r="NQ169" s="41">
        <v>22.681142857142845</v>
      </c>
      <c r="NR169" s="41">
        <v>21.163428571428568</v>
      </c>
      <c r="NS169" s="41">
        <v>21.31342857142857</v>
      </c>
      <c r="NT169" s="41">
        <v>21.774857142857151</v>
      </c>
      <c r="NU169" s="41">
        <f t="shared" si="164"/>
        <v>-1.3677142857142748</v>
      </c>
      <c r="NV169" s="41">
        <v>74.726571428571447</v>
      </c>
      <c r="NW169" s="41">
        <f t="shared" si="165"/>
        <v>189.80549142857149</v>
      </c>
      <c r="NX169" s="41">
        <v>174</v>
      </c>
      <c r="NY169" s="41">
        <f t="shared" si="166"/>
        <v>-15.805491428571486</v>
      </c>
      <c r="NZ169" s="41">
        <v>0.28364814814814815</v>
      </c>
      <c r="OA169" s="41">
        <v>0.15307037037037036</v>
      </c>
      <c r="OB169" s="41">
        <v>6.1518518518518514E-2</v>
      </c>
      <c r="OC169" s="41">
        <v>0.26369629629629632</v>
      </c>
      <c r="OD169" s="41">
        <v>8.3411111111111089E-2</v>
      </c>
      <c r="OE169" s="41">
        <v>5.8211111111111116E-2</v>
      </c>
      <c r="OF169" s="41">
        <v>0.5453569629629631</v>
      </c>
      <c r="OG169" s="41">
        <v>0.51946096296296296</v>
      </c>
      <c r="OH169" s="41">
        <v>0.64275422222222212</v>
      </c>
      <c r="OI169" s="41">
        <v>0.62120859259259265</v>
      </c>
      <c r="OJ169" s="41">
        <v>0.29505759259259257</v>
      </c>
      <c r="OK169" s="41">
        <v>0.42679651851851858</v>
      </c>
      <c r="OL169" s="41">
        <v>0.29793307407407416</v>
      </c>
      <c r="OM169" s="41">
        <v>0.65886177777777777</v>
      </c>
      <c r="ON169" s="41">
        <v>0.63801418518518538</v>
      </c>
      <c r="OO169" s="41">
        <v>2.5200000000000004E-2</v>
      </c>
      <c r="OP169" s="41">
        <v>2.407826148148148</v>
      </c>
      <c r="OQ169" s="41">
        <v>2.1753581851851855</v>
      </c>
      <c r="OR169" s="41">
        <v>0.4627296296296296</v>
      </c>
      <c r="OS169" s="41">
        <v>0.54639881481481489</v>
      </c>
      <c r="OT169" s="41">
        <v>0.58502451851851855</v>
      </c>
      <c r="OU169" s="41">
        <v>0.64921444444444432</v>
      </c>
      <c r="OV169" s="41">
        <v>16.346296296296298</v>
      </c>
      <c r="OW169" s="41">
        <v>13.925185185185184</v>
      </c>
      <c r="OX169" s="41">
        <v>14.095555555555553</v>
      </c>
      <c r="OY169" s="41">
        <v>14.364814814814812</v>
      </c>
      <c r="OZ169" s="41">
        <f t="shared" si="167"/>
        <v>-2.2507407407407456</v>
      </c>
      <c r="PA169" s="41">
        <v>48.428148148148146</v>
      </c>
      <c r="PB169" s="41">
        <f t="shared" si="168"/>
        <v>123.0074962962963</v>
      </c>
      <c r="PC169" s="41">
        <v>184</v>
      </c>
      <c r="PD169" s="41">
        <f t="shared" si="169"/>
        <v>60.992503703703704</v>
      </c>
      <c r="PE169" s="41">
        <v>0.28158292682926828</v>
      </c>
      <c r="PF169" s="41">
        <v>0.12305609756097555</v>
      </c>
      <c r="PG169" s="41">
        <v>7.25658536585366E-2</v>
      </c>
      <c r="PH169" s="41">
        <v>0.2505646341463415</v>
      </c>
      <c r="PI169" s="41">
        <v>8.0237804878048768E-2</v>
      </c>
      <c r="PJ169" s="41">
        <v>6.0535365853658513E-2</v>
      </c>
      <c r="PK169" s="41">
        <v>0.55585260975609729</v>
      </c>
      <c r="PL169" s="41">
        <v>0.51470904878048784</v>
      </c>
      <c r="PM169" s="41">
        <v>0.5896041341463415</v>
      </c>
      <c r="PN169" s="41">
        <v>0.55073850000000002</v>
      </c>
      <c r="PO169" s="41">
        <v>0.21112899999999998</v>
      </c>
      <c r="PP169" s="41">
        <v>0.25907403658536587</v>
      </c>
      <c r="PQ169" s="41">
        <v>0.39080413414634152</v>
      </c>
      <c r="PR169" s="41">
        <v>0.64543991463414641</v>
      </c>
      <c r="PS169" s="41">
        <v>0.61063849999999975</v>
      </c>
      <c r="PT169" s="41">
        <v>1.9702439024390245E-2</v>
      </c>
      <c r="PU169" s="41">
        <v>2.5256329634146342</v>
      </c>
      <c r="PV169" s="41">
        <v>2.1364659146341465</v>
      </c>
      <c r="PW169" s="41">
        <v>0.6630819512195123</v>
      </c>
      <c r="PX169" s="41">
        <v>0.70367818292682938</v>
      </c>
      <c r="PY169" s="41">
        <v>0.75720965853658539</v>
      </c>
      <c r="PZ169" s="41">
        <v>0.7862926097560976</v>
      </c>
      <c r="QA169" s="41">
        <v>24.863780487804849</v>
      </c>
      <c r="QB169" s="41">
        <v>22.648902439024386</v>
      </c>
      <c r="QC169" s="41">
        <v>22.808536585365868</v>
      </c>
      <c r="QD169" s="41">
        <v>22.952317073170732</v>
      </c>
      <c r="QE169" s="41">
        <f t="shared" si="170"/>
        <v>-2.0552439024389813</v>
      </c>
      <c r="QF169" s="41">
        <v>71.582682926829293</v>
      </c>
      <c r="QG169" s="41">
        <f t="shared" si="171"/>
        <v>181.82001463414642</v>
      </c>
      <c r="QH169" s="41">
        <v>185</v>
      </c>
      <c r="QI169" s="41">
        <f t="shared" si="172"/>
        <v>3.1799853658535824</v>
      </c>
      <c r="QJ169" s="41">
        <v>0.24149999999999999</v>
      </c>
      <c r="QK169" s="41">
        <v>0.14802857142857143</v>
      </c>
      <c r="QL169" s="41">
        <v>7.0814285714285705E-2</v>
      </c>
      <c r="QM169" s="41">
        <v>0.18031071428571427</v>
      </c>
      <c r="QN169" s="41">
        <v>7.1282142857142863E-2</v>
      </c>
      <c r="QO169" s="41">
        <v>6.2132142857142851E-2</v>
      </c>
      <c r="QP169" s="41">
        <v>0.54325707142857149</v>
      </c>
      <c r="QQ169" s="41">
        <v>0.43301246428571433</v>
      </c>
      <c r="QR169" s="41">
        <v>0.54528864285714285</v>
      </c>
      <c r="QS169" s="41">
        <v>0.43551267857142861</v>
      </c>
      <c r="QT169" s="41">
        <v>0.34959275000000006</v>
      </c>
      <c r="QU169" s="41">
        <v>0.35191392857142867</v>
      </c>
      <c r="QV169" s="41">
        <v>0.23943899999999999</v>
      </c>
      <c r="QW169" s="41">
        <v>0.58970882142857151</v>
      </c>
      <c r="QX169" s="41">
        <v>0.48723442857142868</v>
      </c>
      <c r="QY169" s="41">
        <v>9.1499999999999967E-3</v>
      </c>
      <c r="QZ169" s="41">
        <v>2.4037203928571422</v>
      </c>
      <c r="RA169" s="41">
        <v>1.5414596785714287</v>
      </c>
      <c r="RB169" s="41">
        <v>0.43853942857142852</v>
      </c>
      <c r="RC169" s="41">
        <v>0.43906432142857138</v>
      </c>
      <c r="RD169" s="41">
        <v>0.54483953571428567</v>
      </c>
      <c r="RE169" s="41">
        <v>0.54539646428571431</v>
      </c>
      <c r="RF169" s="41">
        <v>24.53107142857143</v>
      </c>
      <c r="RG169" s="41">
        <v>22.291428571428579</v>
      </c>
      <c r="RH169" s="41">
        <v>23.09928571428571</v>
      </c>
      <c r="RI169" s="41">
        <v>22.872142857142855</v>
      </c>
      <c r="RJ169" s="41">
        <f t="shared" si="173"/>
        <v>-1.43178571428572</v>
      </c>
      <c r="RK169" s="41">
        <v>65.161428571428573</v>
      </c>
      <c r="RL169" s="41">
        <f t="shared" si="174"/>
        <v>165.51002857142856</v>
      </c>
      <c r="RM169" s="41">
        <v>197</v>
      </c>
      <c r="RN169" s="41">
        <f t="shared" si="175"/>
        <v>31.489971428571437</v>
      </c>
      <c r="RO169" s="41">
        <v>0.23099999999999998</v>
      </c>
      <c r="RP169" s="41">
        <v>0.10924687500000003</v>
      </c>
      <c r="RQ169" s="41">
        <v>6.1456249999999997E-2</v>
      </c>
      <c r="RR169" s="41">
        <v>0.16645625000000003</v>
      </c>
      <c r="RS169" s="41">
        <v>6.9243750000000021E-2</v>
      </c>
      <c r="RT169" s="41">
        <v>5.4021875000000011E-2</v>
      </c>
      <c r="RU169" s="41">
        <v>0.53757165625000014</v>
      </c>
      <c r="RV169" s="41">
        <v>0.41208540625000006</v>
      </c>
      <c r="RW169" s="41">
        <v>0.57866871875000003</v>
      </c>
      <c r="RX169" s="41">
        <v>0.46034296874999986</v>
      </c>
      <c r="RY169" s="41">
        <v>0.22346487499999998</v>
      </c>
      <c r="RZ169" s="41">
        <v>0.27937678125000004</v>
      </c>
      <c r="SA169" s="41">
        <v>0.35715284374999995</v>
      </c>
      <c r="SB169" s="41">
        <v>0.62053796875</v>
      </c>
      <c r="SC169" s="41">
        <v>0.51033125000000001</v>
      </c>
      <c r="SD169" s="41">
        <v>1.5221874999999999E-2</v>
      </c>
      <c r="SE169" s="41">
        <v>2.3501267499999994</v>
      </c>
      <c r="SF169" s="41">
        <v>1.4124873124999999</v>
      </c>
      <c r="SG169" s="41">
        <v>0.61688175000000001</v>
      </c>
      <c r="SH169" s="41">
        <v>0.66457396874999997</v>
      </c>
      <c r="SI169" s="41">
        <v>0.71646281249999999</v>
      </c>
      <c r="SJ169" s="41">
        <v>0.75160503125000011</v>
      </c>
      <c r="SK169" s="41">
        <v>28.544687500000002</v>
      </c>
      <c r="SL169" s="41">
        <v>25.59375</v>
      </c>
      <c r="SM169" s="41">
        <v>25.255625000000002</v>
      </c>
      <c r="SN169" s="41">
        <v>25.533124999999995</v>
      </c>
      <c r="SO169" s="41">
        <f t="shared" si="176"/>
        <v>-3.2890625</v>
      </c>
      <c r="SP169" s="42">
        <v>72.300624999999997</v>
      </c>
      <c r="SQ169" s="42">
        <f t="shared" si="177"/>
        <v>183.6435875</v>
      </c>
      <c r="SR169" s="42">
        <v>202.5</v>
      </c>
      <c r="SS169" s="42">
        <f t="shared" si="178"/>
        <v>18.856412500000005</v>
      </c>
      <c r="ST169" s="41">
        <v>0.21807500000000007</v>
      </c>
      <c r="SU169" s="41">
        <v>0.11774999999999998</v>
      </c>
      <c r="SV169" s="41">
        <v>8.3546874999999965E-2</v>
      </c>
      <c r="SW169" s="41">
        <v>0.16331562500000005</v>
      </c>
      <c r="SX169" s="41">
        <v>8.0787500000000012E-2</v>
      </c>
      <c r="SY169" s="41">
        <v>5.8906250000000021E-2</v>
      </c>
      <c r="SZ169" s="41">
        <v>0.45881890624999999</v>
      </c>
      <c r="TA169" s="41">
        <v>0.3378765937499999</v>
      </c>
      <c r="TB169" s="41">
        <v>0.44558059375000009</v>
      </c>
      <c r="TC169" s="41">
        <v>0.32288349999999988</v>
      </c>
      <c r="TD169" s="41">
        <v>0.18603303125000001</v>
      </c>
      <c r="TE169" s="41">
        <v>0.16980995312500002</v>
      </c>
      <c r="TF169" s="41">
        <v>0.29828554687500003</v>
      </c>
      <c r="TG169" s="41">
        <v>0.57425279687500019</v>
      </c>
      <c r="TH169" s="41">
        <v>0.46970201562500002</v>
      </c>
      <c r="TI169" s="41">
        <v>2.1881249999999998E-2</v>
      </c>
      <c r="TJ169" s="41">
        <v>1.7115427343750003</v>
      </c>
      <c r="TK169" s="41">
        <v>1.0326307187499999</v>
      </c>
      <c r="TL169" s="41">
        <v>0.6711431093750001</v>
      </c>
      <c r="TM169" s="41">
        <v>0.64956320312499993</v>
      </c>
      <c r="TN169" s="41">
        <v>0.74467692187499968</v>
      </c>
      <c r="TO169" s="41">
        <v>0.7282973906250001</v>
      </c>
      <c r="TP169" s="41">
        <v>30.325624999999985</v>
      </c>
      <c r="TQ169" s="41">
        <v>28.191874999999996</v>
      </c>
      <c r="TR169" s="41">
        <v>28.584687500000008</v>
      </c>
      <c r="TS169" s="41">
        <v>28.388437500000016</v>
      </c>
      <c r="TT169" s="41">
        <f t="shared" si="127"/>
        <v>-1.7409374999999763</v>
      </c>
      <c r="TU169" s="41">
        <v>75.970624999999941</v>
      </c>
      <c r="TV169" s="41">
        <f t="shared" si="128"/>
        <v>192.96538749999985</v>
      </c>
      <c r="TW169" s="41">
        <v>207</v>
      </c>
      <c r="TX169" s="41">
        <f t="shared" si="129"/>
        <v>14.034612500000151</v>
      </c>
      <c r="TY169" s="41">
        <v>0.20552857142857142</v>
      </c>
      <c r="TZ169" s="41">
        <v>0.11000952380952383</v>
      </c>
      <c r="UA169" s="41">
        <v>8.2133333333333322E-2</v>
      </c>
      <c r="UB169" s="41">
        <v>0.14806190476190476</v>
      </c>
      <c r="UC169" s="41">
        <v>8.2757142857142849E-2</v>
      </c>
      <c r="UD169" s="41">
        <v>5.8652380952380942E-2</v>
      </c>
      <c r="UE169" s="41">
        <v>0.42473533333333324</v>
      </c>
      <c r="UF169" s="41">
        <v>0.28272657142857149</v>
      </c>
      <c r="UG169" s="41">
        <v>0.42757423809523815</v>
      </c>
      <c r="UH169" s="41">
        <v>0.28597180952380957</v>
      </c>
      <c r="UI169" s="41">
        <v>0.14109142857142859</v>
      </c>
      <c r="UJ169" s="41">
        <v>0.14461333333333334</v>
      </c>
      <c r="UK169" s="41">
        <v>0.30170295238095235</v>
      </c>
      <c r="UL169" s="41">
        <v>0.55491371428571423</v>
      </c>
      <c r="UM169" s="41">
        <v>0.43241147619047626</v>
      </c>
      <c r="UN169" s="41">
        <v>2.4104761904761903E-2</v>
      </c>
      <c r="UO169" s="41">
        <v>1.4919362380952381</v>
      </c>
      <c r="UP169" s="41">
        <v>0.79763299999999981</v>
      </c>
      <c r="UQ169" s="41">
        <v>0.70604423809523797</v>
      </c>
      <c r="UR169" s="41">
        <v>0.71116866666666667</v>
      </c>
      <c r="US169" s="41">
        <v>0.77268766666666655</v>
      </c>
      <c r="UT169" s="41">
        <v>0.77640690476190466</v>
      </c>
      <c r="UU169" s="41">
        <v>31.774285714285707</v>
      </c>
      <c r="UV169" s="41">
        <v>29.067142857142862</v>
      </c>
      <c r="UW169" s="41">
        <v>29.380952380952387</v>
      </c>
      <c r="UX169" s="41">
        <v>29.847619047619045</v>
      </c>
      <c r="UY169" s="41">
        <f t="shared" si="179"/>
        <v>-2.3933333333333202</v>
      </c>
      <c r="UZ169" s="42">
        <v>75.98</v>
      </c>
      <c r="VA169" s="42">
        <f t="shared" si="180"/>
        <v>192.98920000000001</v>
      </c>
      <c r="VB169" s="42">
        <v>206</v>
      </c>
      <c r="VC169" s="42">
        <f t="shared" si="181"/>
        <v>13.010799999999989</v>
      </c>
      <c r="VD169" s="41">
        <f t="shared" si="187"/>
        <v>21.346112349763271</v>
      </c>
      <c r="VE169" s="41">
        <f t="shared" si="188"/>
        <v>21.688429584680694</v>
      </c>
      <c r="VF169" s="41">
        <f t="shared" si="183"/>
        <v>4.0154894133570798</v>
      </c>
    </row>
    <row r="170" spans="1:578" x14ac:dyDescent="0.25">
      <c r="A170" s="4">
        <v>3</v>
      </c>
      <c r="B170" s="4">
        <v>17</v>
      </c>
      <c r="C170" s="28">
        <v>1709</v>
      </c>
      <c r="D170" s="9">
        <v>34</v>
      </c>
      <c r="E170" s="58">
        <v>-9999</v>
      </c>
      <c r="F170" s="4">
        <v>9</v>
      </c>
      <c r="G170" s="4">
        <v>48.8</v>
      </c>
      <c r="H170" s="40">
        <v>509.33987341772149</v>
      </c>
      <c r="I170" s="40">
        <f t="shared" si="136"/>
        <v>558.13987341772145</v>
      </c>
      <c r="J170" s="41">
        <f t="shared" si="137"/>
        <v>1.1543740918670558</v>
      </c>
      <c r="K170" s="4" t="s">
        <v>8</v>
      </c>
      <c r="L170" s="42">
        <v>0</v>
      </c>
      <c r="M170" s="42">
        <f t="shared" si="185"/>
        <v>0</v>
      </c>
      <c r="N170" s="42">
        <v>-9999</v>
      </c>
      <c r="O170" s="42">
        <v>-9999</v>
      </c>
      <c r="P170" s="42">
        <v>-9999</v>
      </c>
      <c r="Q170" s="42">
        <v>-9999</v>
      </c>
      <c r="R170" s="42">
        <v>-9999</v>
      </c>
      <c r="S170" s="42">
        <v>-9999</v>
      </c>
      <c r="T170" s="42">
        <v>-9999</v>
      </c>
      <c r="U170" s="42">
        <v>-9999</v>
      </c>
      <c r="V170" s="42">
        <v>-9999</v>
      </c>
      <c r="W170" s="42">
        <v>-9999</v>
      </c>
      <c r="X170" s="42">
        <v>-9999</v>
      </c>
      <c r="Y170" s="42">
        <v>-9999</v>
      </c>
      <c r="Z170" s="42">
        <v>-9999</v>
      </c>
      <c r="AA170" s="42">
        <v>-9999</v>
      </c>
      <c r="AB170" s="42">
        <v>-9999</v>
      </c>
      <c r="AC170" s="42">
        <v>-9999</v>
      </c>
      <c r="AD170" s="42">
        <v>-9999</v>
      </c>
      <c r="AE170" s="42">
        <v>-9999</v>
      </c>
      <c r="AF170" s="42">
        <v>-9999</v>
      </c>
      <c r="AG170" s="4">
        <v>8.5</v>
      </c>
      <c r="AH170" s="4">
        <v>7.2</v>
      </c>
      <c r="AI170" s="4">
        <v>0.5</v>
      </c>
      <c r="AJ170" s="4" t="s">
        <v>38</v>
      </c>
      <c r="AK170" s="42">
        <v>-9999</v>
      </c>
      <c r="AL170" s="4">
        <v>268</v>
      </c>
      <c r="AM170" s="4">
        <v>0.69</v>
      </c>
      <c r="AN170" s="4">
        <v>4110</v>
      </c>
      <c r="AO170" s="4">
        <v>212</v>
      </c>
      <c r="AP170" s="4">
        <v>257</v>
      </c>
      <c r="AQ170" s="4">
        <v>24.1</v>
      </c>
      <c r="AR170" s="4">
        <v>0</v>
      </c>
      <c r="AS170" s="4">
        <v>3</v>
      </c>
      <c r="AT170" s="4">
        <v>85</v>
      </c>
      <c r="AU170" s="4">
        <v>7</v>
      </c>
      <c r="AV170" s="4">
        <v>5</v>
      </c>
      <c r="AW170" s="4">
        <v>35</v>
      </c>
      <c r="AX170" s="4">
        <v>47</v>
      </c>
      <c r="AY170" s="42">
        <v>-9999</v>
      </c>
      <c r="AZ170" s="42">
        <v>-9999</v>
      </c>
      <c r="BA170" s="42">
        <v>-9999</v>
      </c>
      <c r="BB170" s="42">
        <v>-9999</v>
      </c>
      <c r="BC170" s="42">
        <v>-9999</v>
      </c>
      <c r="BD170" s="42">
        <v>-9999</v>
      </c>
      <c r="BE170" s="42">
        <v>-9999</v>
      </c>
      <c r="BF170" s="42">
        <v>-9999</v>
      </c>
      <c r="BG170" s="42">
        <v>-9999</v>
      </c>
      <c r="BH170" s="42">
        <v>-9999</v>
      </c>
      <c r="BI170" s="42">
        <v>-9999</v>
      </c>
      <c r="BJ170" s="42">
        <v>-9999</v>
      </c>
      <c r="BK170" s="42">
        <v>-9999</v>
      </c>
      <c r="BL170" s="42">
        <v>-9999</v>
      </c>
      <c r="BM170" s="42">
        <v>-9999</v>
      </c>
      <c r="BN170" s="42">
        <v>-9999</v>
      </c>
      <c r="BO170" s="42">
        <v>-9999</v>
      </c>
      <c r="BP170" s="42">
        <v>-9999</v>
      </c>
      <c r="BQ170" s="42">
        <v>-9999</v>
      </c>
      <c r="BR170" s="42">
        <v>-9999</v>
      </c>
      <c r="BS170" s="42">
        <v>-9999</v>
      </c>
      <c r="BT170" s="42">
        <v>-9999</v>
      </c>
      <c r="BU170" s="42">
        <v>-9999</v>
      </c>
      <c r="BV170" s="42">
        <v>-9999</v>
      </c>
      <c r="BW170" s="42">
        <v>-9999</v>
      </c>
      <c r="BX170" s="42">
        <v>-9999</v>
      </c>
      <c r="BY170" s="42">
        <v>-9999</v>
      </c>
      <c r="BZ170" s="42">
        <v>-9999</v>
      </c>
      <c r="CA170" s="42">
        <v>-9999</v>
      </c>
      <c r="CB170" s="42">
        <v>-9999</v>
      </c>
      <c r="CC170" s="42">
        <v>-9999</v>
      </c>
      <c r="CD170" s="8">
        <v>8.74</v>
      </c>
      <c r="CE170" s="25">
        <f t="shared" si="186"/>
        <v>582.66666666666663</v>
      </c>
      <c r="CF170" s="4">
        <v>3.93</v>
      </c>
      <c r="CG170" s="41">
        <f t="shared" si="184"/>
        <v>22.898800000000001</v>
      </c>
      <c r="CH170" s="37">
        <v>31.82</v>
      </c>
      <c r="CI170" s="25">
        <f>(CH170/1000)*(10000/(0.5*2*0.15))</f>
        <v>2121.3333333333335</v>
      </c>
      <c r="CJ170" s="43">
        <v>2.67</v>
      </c>
      <c r="CK170" s="41">
        <f>CI170*CJ170/100</f>
        <v>56.639600000000002</v>
      </c>
      <c r="CL170" s="38">
        <v>80.87</v>
      </c>
      <c r="CM170" s="25">
        <f>(CL170/1000)*(10000/(0.5*2*0.15))</f>
        <v>5391.3333333333348</v>
      </c>
      <c r="CN170" s="43">
        <v>0.97799999999999998</v>
      </c>
      <c r="CO170" s="41">
        <f>CM170*CN170/100</f>
        <v>52.727240000000009</v>
      </c>
      <c r="CP170" s="38">
        <v>219.03</v>
      </c>
      <c r="CQ170" s="25">
        <f>(CP170/1000)*(10000/(0.5*2*0.15))</f>
        <v>14602.000000000002</v>
      </c>
      <c r="CR170" s="43">
        <v>0.60299999999999998</v>
      </c>
      <c r="CS170" s="41">
        <f>CQ170*CR170/100</f>
        <v>88.050060000000016</v>
      </c>
      <c r="CT170" s="8">
        <v>1008.2</v>
      </c>
      <c r="CU170" s="8">
        <v>3.9649092629225078</v>
      </c>
      <c r="CV170" s="8">
        <v>4.3548300000000006</v>
      </c>
      <c r="CW170" s="8">
        <v>2315.1305561870381</v>
      </c>
      <c r="CX170" s="25">
        <f t="shared" si="189"/>
        <v>2315.1305561870381</v>
      </c>
      <c r="CY170" s="25">
        <f t="shared" si="138"/>
        <v>2191.7391304347825</v>
      </c>
      <c r="CZ170" s="25">
        <f>CX170/(CQ170)</f>
        <v>0.15854886701732898</v>
      </c>
      <c r="DA170" s="43">
        <v>1.32</v>
      </c>
      <c r="DB170" s="41">
        <f t="shared" si="139"/>
        <v>30.559723341668903</v>
      </c>
      <c r="DC170" s="41">
        <v>63.5</v>
      </c>
      <c r="DD170" s="41">
        <v>1101</v>
      </c>
      <c r="DE170" s="41">
        <f t="shared" si="133"/>
        <v>57.674841053587649</v>
      </c>
      <c r="DF170" s="41">
        <v>82.5</v>
      </c>
      <c r="DG170" s="41">
        <v>0.80551249999999985</v>
      </c>
      <c r="DH170" s="41">
        <v>0.58556750000000002</v>
      </c>
      <c r="DI170" s="41">
        <v>0.49766250000000001</v>
      </c>
      <c r="DJ170" s="41">
        <v>0.76646999999999998</v>
      </c>
      <c r="DK170" s="41">
        <v>0.50526000000000004</v>
      </c>
      <c r="DL170" s="41">
        <v>0.31514749999999997</v>
      </c>
      <c r="DM170" s="41">
        <v>0.22912020000000005</v>
      </c>
      <c r="DN170" s="41">
        <v>0.20555717499999998</v>
      </c>
      <c r="DO170" s="41">
        <v>0.23547267500000002</v>
      </c>
      <c r="DP170" s="41">
        <v>0.21197357500000008</v>
      </c>
      <c r="DQ170" s="41">
        <v>7.4386674999999999E-2</v>
      </c>
      <c r="DR170" s="41">
        <v>8.1272400000000009E-2</v>
      </c>
      <c r="DS170" s="41">
        <v>0.15726652499999999</v>
      </c>
      <c r="DT170" s="41">
        <v>0.43684912499999989</v>
      </c>
      <c r="DU170" s="41">
        <v>0.41660632499999994</v>
      </c>
      <c r="DV170" s="41">
        <v>0.19011249999999999</v>
      </c>
      <c r="DW170" s="41">
        <v>0.59494675000000008</v>
      </c>
      <c r="DX170" s="41">
        <v>0.51788942500000013</v>
      </c>
      <c r="DY170" s="41">
        <v>0.66431119999999988</v>
      </c>
      <c r="DZ170" s="41">
        <v>0.68783817499999989</v>
      </c>
      <c r="EA170" s="41">
        <v>0.70891472500000019</v>
      </c>
      <c r="EB170" s="41">
        <v>0.72791197500000004</v>
      </c>
      <c r="EC170" s="41">
        <v>20.301250000000007</v>
      </c>
      <c r="ED170" s="41">
        <v>21.195500000000003</v>
      </c>
      <c r="EE170" s="41">
        <v>21.827499999999997</v>
      </c>
      <c r="EF170" s="41">
        <v>22.581750000000003</v>
      </c>
      <c r="EG170" s="41">
        <f t="shared" si="140"/>
        <v>1.5262499999999903</v>
      </c>
      <c r="EH170" s="41">
        <v>37.607250000000008</v>
      </c>
      <c r="EI170" s="42">
        <f t="shared" si="141"/>
        <v>95.522415000000024</v>
      </c>
      <c r="EJ170" s="4">
        <v>105</v>
      </c>
      <c r="EK170" s="40">
        <f t="shared" si="142"/>
        <v>9.4775849999999764</v>
      </c>
      <c r="EL170" s="41">
        <v>0.74864146341463433</v>
      </c>
      <c r="EM170" s="41">
        <v>0.5341414634146342</v>
      </c>
      <c r="EN170" s="41">
        <v>0.43636585365853664</v>
      </c>
      <c r="EO170" s="41">
        <v>0.71081219512195126</v>
      </c>
      <c r="EP170" s="41">
        <v>0.44564634146341464</v>
      </c>
      <c r="EQ170" s="41">
        <v>0.27897073170731712</v>
      </c>
      <c r="ER170" s="41">
        <v>0.25382595121951224</v>
      </c>
      <c r="ES170" s="41">
        <v>0.22940539024390239</v>
      </c>
      <c r="ET170" s="41">
        <v>0.26318614634146337</v>
      </c>
      <c r="EU170" s="41">
        <v>0.23891195121951214</v>
      </c>
      <c r="EV170" s="41">
        <v>9.0699487804878062E-2</v>
      </c>
      <c r="EW170" s="41">
        <v>0.10085270731707316</v>
      </c>
      <c r="EX170" s="41">
        <v>0.16685095121951218</v>
      </c>
      <c r="EY170" s="41">
        <v>0.45676848780487805</v>
      </c>
      <c r="EZ170" s="41">
        <v>0.43601641463414642</v>
      </c>
      <c r="FA170" s="41">
        <v>0.16667560975609755</v>
      </c>
      <c r="FB170" s="41">
        <v>0.68119121951219497</v>
      </c>
      <c r="FC170" s="41">
        <v>0.59613165853658534</v>
      </c>
      <c r="FD170" s="41">
        <v>0.63157880487804896</v>
      </c>
      <c r="FE170" s="41">
        <v>0.6583770975609754</v>
      </c>
      <c r="FF170" s="41">
        <v>0.68339917073170742</v>
      </c>
      <c r="FG170" s="41">
        <v>0.70543907317073162</v>
      </c>
      <c r="FH170" s="41">
        <v>21.442682926829288</v>
      </c>
      <c r="FI170" s="41">
        <v>20.304146341463412</v>
      </c>
      <c r="FJ170" s="41">
        <v>20.776585365853663</v>
      </c>
      <c r="FK170" s="41">
        <v>21.344390243902435</v>
      </c>
      <c r="FL170" s="41">
        <f t="shared" si="143"/>
        <v>-0.66609756097562567</v>
      </c>
      <c r="FM170" s="41">
        <v>39.269756097560979</v>
      </c>
      <c r="FN170" s="40">
        <f t="shared" si="144"/>
        <v>99.745180487804888</v>
      </c>
      <c r="FO170" s="4">
        <v>105</v>
      </c>
      <c r="FP170" s="40">
        <f t="shared" si="145"/>
        <v>5.2548195121951125</v>
      </c>
      <c r="FQ170" s="41">
        <v>0.73460645161290339</v>
      </c>
      <c r="FR170" s="41">
        <v>0.51252096774193545</v>
      </c>
      <c r="FS170" s="41">
        <v>0.38967258064516119</v>
      </c>
      <c r="FT170" s="41">
        <v>0.70045322580645175</v>
      </c>
      <c r="FU170" s="41">
        <v>0.39733709677419349</v>
      </c>
      <c r="FV170" s="41">
        <v>0.25614838709677423</v>
      </c>
      <c r="FW170" s="41">
        <v>0.29813508064516137</v>
      </c>
      <c r="FX170" s="41">
        <v>0.27634185483870971</v>
      </c>
      <c r="FY170" s="41">
        <v>0.30639366129032247</v>
      </c>
      <c r="FZ170" s="41">
        <v>0.28472809677419347</v>
      </c>
      <c r="GA170" s="41">
        <v>0.12725230645161295</v>
      </c>
      <c r="GB170" s="41">
        <v>0.13656241935483868</v>
      </c>
      <c r="GC170" s="41">
        <v>0.17750679032258071</v>
      </c>
      <c r="GD170" s="41">
        <v>0.48233938709677415</v>
      </c>
      <c r="GE170" s="41">
        <v>0.46395648387096772</v>
      </c>
      <c r="GF170" s="41">
        <v>0.14118870967741937</v>
      </c>
      <c r="GG170" s="41">
        <v>0.85292853225806453</v>
      </c>
      <c r="GH170" s="41">
        <v>0.76586166129032218</v>
      </c>
      <c r="GI170" s="41">
        <v>0.57674525806451604</v>
      </c>
      <c r="GJ170" s="41">
        <v>0.59604283870967756</v>
      </c>
      <c r="GK170" s="41">
        <v>0.63946164516129023</v>
      </c>
      <c r="GL170" s="41">
        <v>0.65488087096774172</v>
      </c>
      <c r="GM170" s="41">
        <v>19.227903225806465</v>
      </c>
      <c r="GN170" s="41">
        <v>20.588548387096775</v>
      </c>
      <c r="GO170" s="41">
        <v>21.12096774193548</v>
      </c>
      <c r="GP170" s="41">
        <v>21.562419354838703</v>
      </c>
      <c r="GQ170" s="41">
        <f t="shared" si="146"/>
        <v>1.8930645161290158</v>
      </c>
      <c r="GR170" s="40">
        <v>39.219677419354831</v>
      </c>
      <c r="GS170" s="40">
        <f t="shared" si="147"/>
        <v>99.617980645161268</v>
      </c>
      <c r="GT170" s="4">
        <v>104</v>
      </c>
      <c r="GU170" s="41">
        <f t="shared" si="148"/>
        <v>4.3820193548387323</v>
      </c>
      <c r="GV170" s="41">
        <v>0.76286056338028141</v>
      </c>
      <c r="GW170" s="41">
        <v>0.52258028169014081</v>
      </c>
      <c r="GX170" s="41">
        <v>0.36458873239436629</v>
      </c>
      <c r="GY170" s="41">
        <v>0.73148591549295772</v>
      </c>
      <c r="GZ170" s="41">
        <v>0.38186478873239432</v>
      </c>
      <c r="HA170" s="41">
        <v>0.25399154929577461</v>
      </c>
      <c r="HB170" s="41">
        <v>0.33353445070422527</v>
      </c>
      <c r="HC170" s="41">
        <v>0.3148009014084508</v>
      </c>
      <c r="HD170" s="41">
        <v>0.35415259154929579</v>
      </c>
      <c r="HE170" s="41">
        <v>0.33570107042253511</v>
      </c>
      <c r="HF170" s="41">
        <v>0.15650063380281692</v>
      </c>
      <c r="HG170" s="41">
        <v>0.17951160563380281</v>
      </c>
      <c r="HH170" s="41">
        <v>0.18695173239436616</v>
      </c>
      <c r="HI170" s="41">
        <v>0.50064915492957751</v>
      </c>
      <c r="HJ170" s="41">
        <v>0.48476363380281695</v>
      </c>
      <c r="HK170" s="41">
        <v>0.12787323943661974</v>
      </c>
      <c r="HL170" s="41">
        <v>1.0086322816901407</v>
      </c>
      <c r="HM170" s="41">
        <v>0.9258275633802816</v>
      </c>
      <c r="HN170" s="41">
        <v>0.52827053521126766</v>
      </c>
      <c r="HO170" s="41">
        <v>0.56349718309859154</v>
      </c>
      <c r="HP170" s="41">
        <v>0.60209239436619721</v>
      </c>
      <c r="HQ170" s="41">
        <v>0.63126352112676065</v>
      </c>
      <c r="HR170" s="41">
        <v>14.964084507042251</v>
      </c>
      <c r="HS170" s="41">
        <v>16.84647887323943</v>
      </c>
      <c r="HT170" s="41">
        <v>17.093521126760564</v>
      </c>
      <c r="HU170" s="41">
        <v>17.593098591549293</v>
      </c>
      <c r="HV170" s="41">
        <f t="shared" si="149"/>
        <v>2.1294366197183123</v>
      </c>
      <c r="HW170" s="41">
        <v>38.847887323943674</v>
      </c>
      <c r="HX170" s="41">
        <f t="shared" si="150"/>
        <v>98.673633802816937</v>
      </c>
      <c r="HY170" s="4">
        <v>106</v>
      </c>
      <c r="HZ170" s="40">
        <f t="shared" si="151"/>
        <v>7.3263661971830629</v>
      </c>
      <c r="IA170" s="41">
        <v>0.69368363636363606</v>
      </c>
      <c r="IB170" s="41">
        <v>0.42081636363636366</v>
      </c>
      <c r="IC170" s="41">
        <v>0.25402000000000002</v>
      </c>
      <c r="ID170" s="41">
        <v>0.63865272727272715</v>
      </c>
      <c r="IE170" s="41">
        <v>0.27442909090909096</v>
      </c>
      <c r="IF170" s="41">
        <v>0.18585454545454547</v>
      </c>
      <c r="IG170" s="41">
        <v>0.43457172727272725</v>
      </c>
      <c r="IH170" s="41">
        <v>0.40052590909090924</v>
      </c>
      <c r="II170" s="41">
        <v>0.46609387272727276</v>
      </c>
      <c r="IJ170" s="41">
        <v>0.43325903636363622</v>
      </c>
      <c r="IK170" s="41">
        <v>0.21200565454545456</v>
      </c>
      <c r="IL170" s="41">
        <v>0.2507099454545455</v>
      </c>
      <c r="IM170" s="41">
        <v>0.24549963636363634</v>
      </c>
      <c r="IN170" s="41">
        <v>0.57822289090909085</v>
      </c>
      <c r="IO170" s="41">
        <v>0.55013170909090914</v>
      </c>
      <c r="IP170" s="41">
        <v>8.8574545454545434E-2</v>
      </c>
      <c r="IQ170" s="41">
        <v>1.5589962181818176</v>
      </c>
      <c r="IR170" s="41">
        <v>1.3550754545454544</v>
      </c>
      <c r="IS170" s="41">
        <v>0.5263483272727274</v>
      </c>
      <c r="IT170" s="41">
        <v>0.56759112727272731</v>
      </c>
      <c r="IU170" s="41">
        <v>0.61887983636363642</v>
      </c>
      <c r="IV170" s="41">
        <v>0.65105805454545473</v>
      </c>
      <c r="IW170" s="41">
        <v>20.427999999999994</v>
      </c>
      <c r="IX170" s="41">
        <v>18.640909090909091</v>
      </c>
      <c r="IY170" s="41">
        <v>19.107454545454548</v>
      </c>
      <c r="IZ170" s="41">
        <v>20.037818181818178</v>
      </c>
      <c r="JA170" s="41">
        <f t="shared" si="152"/>
        <v>-1.3205454545454458</v>
      </c>
      <c r="JB170" s="41">
        <v>41.034000000000006</v>
      </c>
      <c r="JC170" s="41">
        <f t="shared" si="153"/>
        <v>104.22636000000001</v>
      </c>
      <c r="JD170" s="41">
        <v>112</v>
      </c>
      <c r="JE170" s="41">
        <f t="shared" si="154"/>
        <v>7.7736399999999861</v>
      </c>
      <c r="JF170" s="41">
        <v>0.60213404255319147</v>
      </c>
      <c r="JG170" s="41">
        <v>0.3219702127659575</v>
      </c>
      <c r="JH170" s="41">
        <v>0.1546127659574468</v>
      </c>
      <c r="JI170" s="41">
        <v>0.54531063829787241</v>
      </c>
      <c r="JJ170" s="41">
        <v>0.18682765957446809</v>
      </c>
      <c r="JK170" s="41">
        <v>0.12939574468085102</v>
      </c>
      <c r="JL170" s="41">
        <v>0.52644359574468091</v>
      </c>
      <c r="JM170" s="41">
        <v>0.48978538297872348</v>
      </c>
      <c r="JN170" s="41">
        <v>0.59128991489361726</v>
      </c>
      <c r="JO170" s="41">
        <v>0.558285680851064</v>
      </c>
      <c r="JP170" s="41">
        <v>0.26611689361702129</v>
      </c>
      <c r="JQ170" s="41">
        <v>0.35367272340425532</v>
      </c>
      <c r="JR170" s="41">
        <v>0.30264072340425535</v>
      </c>
      <c r="JS170" s="41">
        <v>0.64556408510638286</v>
      </c>
      <c r="JT170" s="41">
        <v>0.6158005531914893</v>
      </c>
      <c r="JU170" s="41">
        <v>5.7431914893617028E-2</v>
      </c>
      <c r="JV170" s="41">
        <v>2.2435712765957452</v>
      </c>
      <c r="JW170" s="41">
        <v>1.9367017021276598</v>
      </c>
      <c r="JX170" s="41">
        <v>0.5100600851063829</v>
      </c>
      <c r="JY170" s="41">
        <v>0.57409510638297889</v>
      </c>
      <c r="JZ170" s="41">
        <v>0.62253791489361698</v>
      </c>
      <c r="KA170" s="41">
        <v>0.67096453191489369</v>
      </c>
      <c r="KB170" s="41">
        <v>22.713191489361723</v>
      </c>
      <c r="KC170" s="41">
        <v>19.666595744680844</v>
      </c>
      <c r="KD170" s="41">
        <v>20.193404255319148</v>
      </c>
      <c r="KE170" s="41">
        <v>20.582765957446817</v>
      </c>
      <c r="KF170" s="41">
        <f t="shared" si="155"/>
        <v>-2.5197872340425747</v>
      </c>
      <c r="KG170" s="41">
        <v>43.138510638297873</v>
      </c>
      <c r="KH170" s="41">
        <f t="shared" si="156"/>
        <v>109.5718170212766</v>
      </c>
      <c r="KI170" s="41">
        <v>120</v>
      </c>
      <c r="KJ170" s="41">
        <f t="shared" si="157"/>
        <v>10.428182978723399</v>
      </c>
      <c r="KK170" s="41">
        <v>0.35881379310344824</v>
      </c>
      <c r="KL170" s="41">
        <v>0.18482413793103444</v>
      </c>
      <c r="KM170" s="41">
        <v>7.4886206896551705E-2</v>
      </c>
      <c r="KN170" s="41">
        <v>0.32870344827586218</v>
      </c>
      <c r="KO170" s="41">
        <v>9.7910344827586204E-2</v>
      </c>
      <c r="KP170" s="41">
        <v>7.152758620689656E-2</v>
      </c>
      <c r="KQ170" s="41">
        <v>0.57103327586206887</v>
      </c>
      <c r="KR170" s="41">
        <v>0.54041965517241386</v>
      </c>
      <c r="KS170" s="41">
        <v>0.65450403448275873</v>
      </c>
      <c r="KT170" s="41">
        <v>0.62838051724137933</v>
      </c>
      <c r="KU170" s="41">
        <v>0.30724631034482752</v>
      </c>
      <c r="KV170" s="41">
        <v>0.42341993103448283</v>
      </c>
      <c r="KW170" s="41">
        <v>0.31978503448275863</v>
      </c>
      <c r="KX170" s="41">
        <v>0.6674009999999998</v>
      </c>
      <c r="KY170" s="41">
        <v>0.64221451724137912</v>
      </c>
      <c r="KZ170" s="41">
        <v>2.6382758620689655E-2</v>
      </c>
      <c r="LA170" s="41">
        <v>2.6722905172413798</v>
      </c>
      <c r="LB170" s="41">
        <v>2.3645697586206893</v>
      </c>
      <c r="LC170" s="41">
        <v>0.48876406896551733</v>
      </c>
      <c r="LD170" s="41">
        <v>0.56015468965517246</v>
      </c>
      <c r="LE170" s="41">
        <v>0.61197044827586211</v>
      </c>
      <c r="LF170" s="41">
        <v>0.66600251724137915</v>
      </c>
      <c r="LG170" s="41">
        <v>19.348620689655174</v>
      </c>
      <c r="LH170" s="41">
        <v>17.027586206896547</v>
      </c>
      <c r="LI170" s="41">
        <v>17.177241379310345</v>
      </c>
      <c r="LJ170" s="41">
        <v>16.97137931034483</v>
      </c>
      <c r="LK170" s="41">
        <f t="shared" si="158"/>
        <v>-2.1713793103448289</v>
      </c>
      <c r="LL170" s="41">
        <v>56.508275862068963</v>
      </c>
      <c r="LM170" s="41">
        <f t="shared" si="159"/>
        <v>143.53102068965518</v>
      </c>
      <c r="LN170" s="41">
        <v>150</v>
      </c>
      <c r="LO170" s="41">
        <f t="shared" si="160"/>
        <v>6.468979310344821</v>
      </c>
      <c r="LP170" s="41">
        <v>0.36120862068965531</v>
      </c>
      <c r="LQ170" s="41">
        <v>0.17374827586206903</v>
      </c>
      <c r="LR170" s="41">
        <v>6.0015517241379303E-2</v>
      </c>
      <c r="LS170" s="41">
        <v>0.33065689655172409</v>
      </c>
      <c r="LT170" s="41">
        <v>8.8089655172413794E-2</v>
      </c>
      <c r="LU170" s="41">
        <v>6.587931034482758E-2</v>
      </c>
      <c r="LV170" s="41">
        <v>0.60722546551724133</v>
      </c>
      <c r="LW170" s="41">
        <v>0.57892598275862062</v>
      </c>
      <c r="LX170" s="41">
        <v>0.71459039655172407</v>
      </c>
      <c r="LY170" s="41">
        <v>0.69252679310344811</v>
      </c>
      <c r="LZ170" s="41">
        <v>0.32687520689655175</v>
      </c>
      <c r="MA170" s="41">
        <v>0.48636737931034485</v>
      </c>
      <c r="MB170" s="41">
        <v>0.34994675862068964</v>
      </c>
      <c r="MC170" s="41">
        <v>0.69110774137931041</v>
      </c>
      <c r="MD170" s="41">
        <v>0.66755279310344795</v>
      </c>
      <c r="ME170" s="41">
        <v>2.2210344827586204E-2</v>
      </c>
      <c r="MF170" s="41">
        <v>3.1119058793103447</v>
      </c>
      <c r="MG170" s="41">
        <v>2.7624660689655167</v>
      </c>
      <c r="MH170" s="41">
        <v>0.48966536206896544</v>
      </c>
      <c r="MI170" s="41">
        <v>0.57627136206896545</v>
      </c>
      <c r="MJ170" s="41">
        <v>0.62131762068965513</v>
      </c>
      <c r="MK170" s="41">
        <v>0.68549617241379324</v>
      </c>
      <c r="ML170" s="41">
        <v>21.912413793103457</v>
      </c>
      <c r="MM170" s="41">
        <v>19.582586206896554</v>
      </c>
      <c r="MN170" s="41">
        <v>20.031896551724127</v>
      </c>
      <c r="MO170" s="41">
        <v>19.946206896551718</v>
      </c>
      <c r="MP170" s="41">
        <f t="shared" si="161"/>
        <v>-1.8805172413793301</v>
      </c>
      <c r="MQ170" s="41">
        <v>58.946379310344824</v>
      </c>
      <c r="MR170" s="41">
        <f t="shared" si="162"/>
        <v>149.72380344827585</v>
      </c>
      <c r="MS170" s="41">
        <v>150</v>
      </c>
      <c r="MT170" s="41">
        <f t="shared" si="163"/>
        <v>0.27619655172415492</v>
      </c>
      <c r="MU170" s="41">
        <v>0.33334571428571425</v>
      </c>
      <c r="MV170" s="41">
        <v>0.16866857142857139</v>
      </c>
      <c r="MW170" s="41">
        <v>6.0865714285714287E-2</v>
      </c>
      <c r="MX170" s="41">
        <v>0.29775428571428569</v>
      </c>
      <c r="MY170" s="41">
        <v>8.5779999999999981E-2</v>
      </c>
      <c r="MZ170" s="41">
        <v>6.1971428571428573E-2</v>
      </c>
      <c r="NA170" s="41">
        <v>0.5900868857142858</v>
      </c>
      <c r="NB170" s="41">
        <v>0.55255062857142856</v>
      </c>
      <c r="NC170" s="41">
        <v>0.69041394285714297</v>
      </c>
      <c r="ND170" s="41">
        <v>0.66016937142857124</v>
      </c>
      <c r="NE170" s="41">
        <v>0.32567817142857142</v>
      </c>
      <c r="NF170" s="41">
        <v>0.46965154285714283</v>
      </c>
      <c r="NG170" s="41">
        <v>0.32726379999999994</v>
      </c>
      <c r="NH170" s="41">
        <v>0.68602039999999975</v>
      </c>
      <c r="NI170" s="41">
        <v>0.65536259999999991</v>
      </c>
      <c r="NJ170" s="41">
        <v>2.3808571428571429E-2</v>
      </c>
      <c r="NK170" s="41">
        <v>2.8944154857142856</v>
      </c>
      <c r="NL170" s="41">
        <v>2.4789052571428569</v>
      </c>
      <c r="NM170" s="41">
        <v>0.47333380000000014</v>
      </c>
      <c r="NN170" s="41">
        <v>0.55427105714285729</v>
      </c>
      <c r="NO170" s="41">
        <v>0.60239534285714291</v>
      </c>
      <c r="NP170" s="41">
        <v>0.66325825714285724</v>
      </c>
      <c r="NQ170" s="41">
        <v>22.707714285714296</v>
      </c>
      <c r="NR170" s="41">
        <v>20.992857142857151</v>
      </c>
      <c r="NS170" s="41">
        <v>21.065428571428566</v>
      </c>
      <c r="NT170" s="41">
        <v>21.585142857142856</v>
      </c>
      <c r="NU170" s="41">
        <f t="shared" si="164"/>
        <v>-1.6422857142857303</v>
      </c>
      <c r="NV170" s="41">
        <v>75.962571428571437</v>
      </c>
      <c r="NW170" s="41">
        <f t="shared" si="165"/>
        <v>192.94493142857146</v>
      </c>
      <c r="NX170" s="41">
        <v>174</v>
      </c>
      <c r="NY170" s="41">
        <f t="shared" si="166"/>
        <v>-18.944931428571465</v>
      </c>
      <c r="NZ170" s="41">
        <v>0.29547692307692308</v>
      </c>
      <c r="OA170" s="41">
        <v>0.15535384615384612</v>
      </c>
      <c r="OB170" s="41">
        <v>5.7226923076923085E-2</v>
      </c>
      <c r="OC170" s="41">
        <v>0.26764999999999994</v>
      </c>
      <c r="OD170" s="41">
        <v>8.0303846153846142E-2</v>
      </c>
      <c r="OE170" s="41">
        <v>5.7138461538461548E-2</v>
      </c>
      <c r="OF170" s="41">
        <v>0.57220865384615394</v>
      </c>
      <c r="OG170" s="41">
        <v>0.53839019230769236</v>
      </c>
      <c r="OH170" s="41">
        <v>0.67490869230769235</v>
      </c>
      <c r="OI170" s="41">
        <v>0.64740392307692296</v>
      </c>
      <c r="OJ170" s="41">
        <v>0.31870273076923072</v>
      </c>
      <c r="OK170" s="41">
        <v>0.46181103846153848</v>
      </c>
      <c r="OL170" s="41">
        <v>0.30997519230769233</v>
      </c>
      <c r="OM170" s="41">
        <v>0.67532034615384617</v>
      </c>
      <c r="ON170" s="41">
        <v>0.64806857692307696</v>
      </c>
      <c r="OO170" s="41">
        <v>2.3165384615384619E-2</v>
      </c>
      <c r="OP170" s="41">
        <v>2.6886599615384617</v>
      </c>
      <c r="OQ170" s="41">
        <v>2.3446513461538463</v>
      </c>
      <c r="OR170" s="41">
        <v>0.45905134615384618</v>
      </c>
      <c r="OS170" s="41">
        <v>0.54180153846153845</v>
      </c>
      <c r="OT170" s="41">
        <v>0.58631415384615382</v>
      </c>
      <c r="OU170" s="41">
        <v>0.64937400000000012</v>
      </c>
      <c r="OV170" s="41">
        <v>16.120769230769234</v>
      </c>
      <c r="OW170" s="41">
        <v>13.793846153846156</v>
      </c>
      <c r="OX170" s="41">
        <v>13.941538461538459</v>
      </c>
      <c r="OY170" s="41">
        <v>14.325769230769227</v>
      </c>
      <c r="OZ170" s="41">
        <f t="shared" si="167"/>
        <v>-2.1792307692307755</v>
      </c>
      <c r="PA170" s="41">
        <v>46.48615384615384</v>
      </c>
      <c r="PB170" s="41">
        <f t="shared" si="168"/>
        <v>118.07483076923076</v>
      </c>
      <c r="PC170" s="41">
        <v>184</v>
      </c>
      <c r="PD170" s="41">
        <f t="shared" si="169"/>
        <v>65.925169230769242</v>
      </c>
      <c r="PE170" s="41">
        <v>0.29577340425531917</v>
      </c>
      <c r="PF170" s="41">
        <v>0.12465319148936164</v>
      </c>
      <c r="PG170" s="41">
        <v>6.8858510638297871E-2</v>
      </c>
      <c r="PH170" s="41">
        <v>0.26153723404255319</v>
      </c>
      <c r="PI170" s="41">
        <v>7.8646808510638294E-2</v>
      </c>
      <c r="PJ170" s="41">
        <v>6.1368085106382982E-2</v>
      </c>
      <c r="PK170" s="41">
        <v>0.57905380851063804</v>
      </c>
      <c r="PL170" s="41">
        <v>0.53679122340425522</v>
      </c>
      <c r="PM170" s="41">
        <v>0.62158336170212769</v>
      </c>
      <c r="PN170" s="41">
        <v>0.58275864893617035</v>
      </c>
      <c r="PO170" s="41">
        <v>0.22609877659574473</v>
      </c>
      <c r="PP170" s="41">
        <v>0.2886942872340425</v>
      </c>
      <c r="PQ170" s="41">
        <v>0.40614089361702127</v>
      </c>
      <c r="PR170" s="41">
        <v>0.65579357446808528</v>
      </c>
      <c r="PS170" s="41">
        <v>0.61950385106382988</v>
      </c>
      <c r="PT170" s="41">
        <v>1.7278723404255313E-2</v>
      </c>
      <c r="PU170" s="41">
        <v>2.7662105957446808</v>
      </c>
      <c r="PV170" s="41">
        <v>2.3317458191489355</v>
      </c>
      <c r="PW170" s="41">
        <v>0.65359218085106385</v>
      </c>
      <c r="PX170" s="41">
        <v>0.70156855319148959</v>
      </c>
      <c r="PY170" s="41">
        <v>0.75320329787234019</v>
      </c>
      <c r="PZ170" s="41">
        <v>0.78721847872340411</v>
      </c>
      <c r="QA170" s="41">
        <v>24.599468085106359</v>
      </c>
      <c r="QB170" s="41">
        <v>22.491702127659586</v>
      </c>
      <c r="QC170" s="41">
        <v>22.793297872340414</v>
      </c>
      <c r="QD170" s="41">
        <v>22.850531914893644</v>
      </c>
      <c r="QE170" s="41">
        <f t="shared" si="170"/>
        <v>-1.8061702127659451</v>
      </c>
      <c r="QF170" s="41">
        <v>73.597234042553168</v>
      </c>
      <c r="QG170" s="41">
        <f t="shared" si="171"/>
        <v>186.93697446808505</v>
      </c>
      <c r="QH170" s="41">
        <v>185</v>
      </c>
      <c r="QI170" s="41">
        <f t="shared" si="172"/>
        <v>-1.9369744680850545</v>
      </c>
      <c r="QJ170" s="41">
        <v>0.26450344827586203</v>
      </c>
      <c r="QK170" s="41">
        <v>0.15549655172413795</v>
      </c>
      <c r="QL170" s="41">
        <v>6.8731034482758607E-2</v>
      </c>
      <c r="QM170" s="41">
        <v>0.1866275862068966</v>
      </c>
      <c r="QN170" s="41">
        <v>7.1648275862068983E-2</v>
      </c>
      <c r="QO170" s="41">
        <v>6.1837931034482763E-2</v>
      </c>
      <c r="QP170" s="41">
        <v>0.57284555172413798</v>
      </c>
      <c r="QQ170" s="41">
        <v>0.44403765517241384</v>
      </c>
      <c r="QR170" s="41">
        <v>0.58619817241379313</v>
      </c>
      <c r="QS170" s="41">
        <v>0.46017768965517247</v>
      </c>
      <c r="QT170" s="41">
        <v>0.36813175862068964</v>
      </c>
      <c r="QU170" s="41">
        <v>0.38525206896551722</v>
      </c>
      <c r="QV170" s="41">
        <v>0.25947948275862059</v>
      </c>
      <c r="QW170" s="41">
        <v>0.62005051724137927</v>
      </c>
      <c r="QX170" s="41">
        <v>0.50154651724137922</v>
      </c>
      <c r="QY170" s="41">
        <v>9.8103448275862083E-3</v>
      </c>
      <c r="QZ170" s="41">
        <v>2.7013971724137935</v>
      </c>
      <c r="RA170" s="41">
        <v>1.6131150689655172</v>
      </c>
      <c r="RB170" s="41">
        <v>0.44226168965517237</v>
      </c>
      <c r="RC170" s="41">
        <v>0.45180713793103461</v>
      </c>
      <c r="RD170" s="41">
        <v>0.55536158620689657</v>
      </c>
      <c r="RE170" s="41">
        <v>0.56301858620689649</v>
      </c>
      <c r="RF170" s="41">
        <v>24.823793103448271</v>
      </c>
      <c r="RG170" s="41">
        <v>22.697586206896556</v>
      </c>
      <c r="RH170" s="41">
        <v>23.374137931034479</v>
      </c>
      <c r="RI170" s="41">
        <v>23.213103448275863</v>
      </c>
      <c r="RJ170" s="41">
        <f t="shared" si="173"/>
        <v>-1.4496551724137916</v>
      </c>
      <c r="RK170" s="41">
        <v>61.759655172413794</v>
      </c>
      <c r="RL170" s="41">
        <f t="shared" si="174"/>
        <v>156.86952413793105</v>
      </c>
      <c r="RM170" s="41">
        <v>197</v>
      </c>
      <c r="RN170" s="41">
        <f t="shared" si="175"/>
        <v>40.130475862068948</v>
      </c>
      <c r="RO170" s="41">
        <v>0.24777142857142853</v>
      </c>
      <c r="RP170" s="41">
        <v>0.11441999999999999</v>
      </c>
      <c r="RQ170" s="41">
        <v>6.035714285714288E-2</v>
      </c>
      <c r="RR170" s="41">
        <v>0.17435999999999999</v>
      </c>
      <c r="RS170" s="41">
        <v>6.9339999999999985E-2</v>
      </c>
      <c r="RT170" s="41">
        <v>5.7025714285714298E-2</v>
      </c>
      <c r="RU170" s="41">
        <v>0.56174528571428572</v>
      </c>
      <c r="RV170" s="41">
        <v>0.43001048571428585</v>
      </c>
      <c r="RW170" s="41">
        <v>0.60706531428571431</v>
      </c>
      <c r="RX170" s="41">
        <v>0.48468025714285706</v>
      </c>
      <c r="RY170" s="41">
        <v>0.24365077142857144</v>
      </c>
      <c r="RZ170" s="41">
        <v>0.30721937142857147</v>
      </c>
      <c r="SA170" s="41">
        <v>0.3679233714285714</v>
      </c>
      <c r="SB170" s="41">
        <v>0.62552508571428578</v>
      </c>
      <c r="SC170" s="41">
        <v>0.50691391428571431</v>
      </c>
      <c r="SD170" s="41">
        <v>1.2314285714285713E-2</v>
      </c>
      <c r="SE170" s="41">
        <v>2.5800190571428563</v>
      </c>
      <c r="SF170" s="41">
        <v>1.5218933714285716</v>
      </c>
      <c r="SG170" s="41">
        <v>0.60588671428571428</v>
      </c>
      <c r="SH170" s="41">
        <v>0.65443077142857164</v>
      </c>
      <c r="SI170" s="41">
        <v>0.71008517142857142</v>
      </c>
      <c r="SJ170" s="41">
        <v>0.74560599999999999</v>
      </c>
      <c r="SK170" s="41">
        <v>28.299428571428578</v>
      </c>
      <c r="SL170" s="41">
        <v>25.190571428571435</v>
      </c>
      <c r="SM170" s="41">
        <v>25.269142857142864</v>
      </c>
      <c r="SN170" s="41">
        <v>25.759714285714296</v>
      </c>
      <c r="SO170" s="41">
        <f t="shared" si="176"/>
        <v>-3.0302857142857142</v>
      </c>
      <c r="SP170" s="42">
        <v>74.401142857142858</v>
      </c>
      <c r="SQ170" s="42">
        <f t="shared" si="177"/>
        <v>188.97890285714286</v>
      </c>
      <c r="SR170" s="42">
        <v>202.5</v>
      </c>
      <c r="SS170" s="42">
        <f t="shared" si="178"/>
        <v>13.521097142857144</v>
      </c>
      <c r="ST170" s="41">
        <v>0.23374426229508188</v>
      </c>
      <c r="SU170" s="41">
        <v>0.12306885245901636</v>
      </c>
      <c r="SV170" s="41">
        <v>8.3298360655737702E-2</v>
      </c>
      <c r="SW170" s="41">
        <v>0.17057704918032782</v>
      </c>
      <c r="SX170" s="41">
        <v>8.3485245901639346E-2</v>
      </c>
      <c r="SY170" s="41">
        <v>6.0147540983606571E-2</v>
      </c>
      <c r="SZ170" s="41">
        <v>0.47306155737704919</v>
      </c>
      <c r="TA170" s="41">
        <v>0.3423087540983607</v>
      </c>
      <c r="TB170" s="41">
        <v>0.47383127868852448</v>
      </c>
      <c r="TC170" s="41">
        <v>0.34298962295081969</v>
      </c>
      <c r="TD170" s="41">
        <v>0.19120813114754098</v>
      </c>
      <c r="TE170" s="41">
        <v>0.1919948524590164</v>
      </c>
      <c r="TF170" s="41">
        <v>0.309851081967213</v>
      </c>
      <c r="TG170" s="41">
        <v>0.59025840983606537</v>
      </c>
      <c r="TH170" s="41">
        <v>0.47841727868852463</v>
      </c>
      <c r="TI170" s="41">
        <v>2.3337704918032789E-2</v>
      </c>
      <c r="TJ170" s="41">
        <v>1.8080328688524587</v>
      </c>
      <c r="TK170" s="41">
        <v>1.0503149672131149</v>
      </c>
      <c r="TL170" s="41">
        <v>0.6548004098360658</v>
      </c>
      <c r="TM170" s="41">
        <v>0.65543414754098372</v>
      </c>
      <c r="TN170" s="41">
        <v>0.73506186885245905</v>
      </c>
      <c r="TO170" s="41">
        <v>0.73570768852459023</v>
      </c>
      <c r="TP170" s="41">
        <v>30.251639344262287</v>
      </c>
      <c r="TQ170" s="41">
        <v>27.880819672131139</v>
      </c>
      <c r="TR170" s="41">
        <v>28.550327868852456</v>
      </c>
      <c r="TS170" s="41">
        <v>28.533770491803281</v>
      </c>
      <c r="TT170" s="41">
        <f t="shared" si="127"/>
        <v>-1.7013114754098311</v>
      </c>
      <c r="TU170" s="41">
        <v>75.971803278688498</v>
      </c>
      <c r="TV170" s="41">
        <f t="shared" si="128"/>
        <v>192.9683803278688</v>
      </c>
      <c r="TW170" s="41">
        <v>207</v>
      </c>
      <c r="TX170" s="41">
        <f t="shared" si="129"/>
        <v>14.0316196721312</v>
      </c>
      <c r="TY170" s="41">
        <v>0.21609090909090911</v>
      </c>
      <c r="TZ170" s="41">
        <v>0.11692727272727273</v>
      </c>
      <c r="UA170" s="41">
        <v>8.1040909090909094E-2</v>
      </c>
      <c r="UB170" s="41">
        <v>0.15587272727272727</v>
      </c>
      <c r="UC170" s="41">
        <v>8.4181818181818191E-2</v>
      </c>
      <c r="UD170" s="41">
        <v>5.8868181818181826E-2</v>
      </c>
      <c r="UE170" s="41">
        <v>0.4384402272727273</v>
      </c>
      <c r="UF170" s="41">
        <v>0.29868304545454555</v>
      </c>
      <c r="UG170" s="41">
        <v>0.45346754545454543</v>
      </c>
      <c r="UH170" s="41">
        <v>0.31587204545454539</v>
      </c>
      <c r="UI170" s="41">
        <v>0.16288872727272724</v>
      </c>
      <c r="UJ170" s="41">
        <v>0.18122009090909089</v>
      </c>
      <c r="UK170" s="41">
        <v>0.29663249999999997</v>
      </c>
      <c r="UL170" s="41">
        <v>0.57076745454545452</v>
      </c>
      <c r="UM170" s="41">
        <v>0.45186459090909081</v>
      </c>
      <c r="UN170" s="41">
        <v>2.5313636363636371E-2</v>
      </c>
      <c r="UO170" s="41">
        <v>1.5709941363636359</v>
      </c>
      <c r="UP170" s="41">
        <v>0.85752363636363649</v>
      </c>
      <c r="UQ170" s="41">
        <v>0.65419959090909086</v>
      </c>
      <c r="UR170" s="41">
        <v>0.67529322727272723</v>
      </c>
      <c r="US170" s="41">
        <v>0.73162186363636361</v>
      </c>
      <c r="UT170" s="41">
        <v>0.74792554545454526</v>
      </c>
      <c r="UU170" s="41">
        <v>31.764545454545456</v>
      </c>
      <c r="UV170" s="41">
        <v>29.180909090909093</v>
      </c>
      <c r="UW170" s="41">
        <v>29.38045454545454</v>
      </c>
      <c r="UX170" s="41">
        <v>29.733636363636357</v>
      </c>
      <c r="UY170" s="41">
        <f t="shared" si="179"/>
        <v>-2.384090909090915</v>
      </c>
      <c r="UZ170" s="42">
        <v>75.98</v>
      </c>
      <c r="VA170" s="42">
        <f t="shared" si="180"/>
        <v>192.98920000000001</v>
      </c>
      <c r="VB170" s="42">
        <v>206</v>
      </c>
      <c r="VC170" s="42">
        <f t="shared" si="181"/>
        <v>13.010799999999989</v>
      </c>
      <c r="VD170" s="41">
        <f t="shared" si="187"/>
        <v>21.373868842915307</v>
      </c>
      <c r="VE170" s="41">
        <f t="shared" si="188"/>
        <v>21.757812710527791</v>
      </c>
      <c r="VF170" s="41">
        <f t="shared" si="183"/>
        <v>4.1672194643897731</v>
      </c>
    </row>
    <row r="171" spans="1:578" x14ac:dyDescent="0.25">
      <c r="A171" s="4">
        <v>3</v>
      </c>
      <c r="B171" s="4">
        <v>17</v>
      </c>
      <c r="C171" s="28">
        <v>1710</v>
      </c>
      <c r="D171" s="42">
        <v>-9999</v>
      </c>
      <c r="E171" s="42">
        <v>-9999</v>
      </c>
      <c r="F171" s="4">
        <v>10</v>
      </c>
      <c r="G171" s="4">
        <v>48.8</v>
      </c>
      <c r="H171" s="40">
        <v>548.71012658227846</v>
      </c>
      <c r="I171" s="40">
        <f t="shared" si="136"/>
        <v>597.51012658227842</v>
      </c>
      <c r="J171" s="41">
        <f t="shared" si="137"/>
        <v>1.2358017095807206</v>
      </c>
      <c r="K171" s="4" t="s">
        <v>8</v>
      </c>
      <c r="L171" s="42">
        <v>0</v>
      </c>
      <c r="M171" s="42">
        <f t="shared" si="185"/>
        <v>0</v>
      </c>
      <c r="N171" s="42">
        <v>-9999</v>
      </c>
      <c r="O171" s="42">
        <v>-9999</v>
      </c>
      <c r="P171" s="42">
        <v>-9999</v>
      </c>
      <c r="Q171" s="42">
        <v>-9999</v>
      </c>
      <c r="R171" s="42">
        <v>-9999</v>
      </c>
      <c r="S171" s="42">
        <v>-9999</v>
      </c>
      <c r="T171" s="42">
        <v>-9999</v>
      </c>
      <c r="U171" s="42">
        <v>-9999</v>
      </c>
      <c r="V171" s="42">
        <v>-9999</v>
      </c>
      <c r="W171" s="42">
        <v>-9999</v>
      </c>
      <c r="X171" s="42">
        <v>-9999</v>
      </c>
      <c r="Y171" s="42">
        <v>-9999</v>
      </c>
      <c r="Z171" s="42">
        <v>-9999</v>
      </c>
      <c r="AA171" s="42">
        <v>-9999</v>
      </c>
      <c r="AB171" s="42">
        <v>-9999</v>
      </c>
      <c r="AC171" s="42">
        <v>-9999</v>
      </c>
      <c r="AD171" s="42">
        <v>-9999</v>
      </c>
      <c r="AE171" s="42">
        <v>-9999</v>
      </c>
      <c r="AF171" s="42">
        <v>45</v>
      </c>
      <c r="AG171" s="42">
        <v>-9999</v>
      </c>
      <c r="AH171" s="42">
        <v>-9999</v>
      </c>
      <c r="AI171" s="42">
        <v>-9999</v>
      </c>
      <c r="AJ171" s="42">
        <v>-9999</v>
      </c>
      <c r="AK171" s="42">
        <v>-9999</v>
      </c>
      <c r="AL171" s="42">
        <v>-9999</v>
      </c>
      <c r="AM171" s="42">
        <v>-9999</v>
      </c>
      <c r="AN171" s="42">
        <v>-9999</v>
      </c>
      <c r="AO171" s="42">
        <v>-9999</v>
      </c>
      <c r="AP171" s="42">
        <v>-9999</v>
      </c>
      <c r="AQ171" s="42">
        <v>-9999</v>
      </c>
      <c r="AR171" s="42">
        <v>-9999</v>
      </c>
      <c r="AS171" s="42">
        <v>-9999</v>
      </c>
      <c r="AT171" s="42">
        <v>-9999</v>
      </c>
      <c r="AU171" s="42">
        <v>-9999</v>
      </c>
      <c r="AV171" s="42">
        <v>-9999</v>
      </c>
      <c r="AW171" s="42">
        <v>-9999</v>
      </c>
      <c r="AX171" s="42">
        <v>-9999</v>
      </c>
      <c r="AY171" s="42">
        <v>-9999</v>
      </c>
      <c r="AZ171" s="42">
        <v>-9999</v>
      </c>
      <c r="BA171" s="42">
        <v>-9999</v>
      </c>
      <c r="BB171" s="42">
        <v>-9999</v>
      </c>
      <c r="BC171" s="42">
        <v>-9999</v>
      </c>
      <c r="BD171" s="42">
        <v>-9999</v>
      </c>
      <c r="BE171" s="42">
        <v>-9999</v>
      </c>
      <c r="BF171" s="42">
        <v>-9999</v>
      </c>
      <c r="BG171" s="42">
        <v>-9999</v>
      </c>
      <c r="BH171" s="42">
        <v>-9999</v>
      </c>
      <c r="BI171" s="42">
        <v>-9999</v>
      </c>
      <c r="BJ171" s="42">
        <v>-9999</v>
      </c>
      <c r="BK171" s="42">
        <v>-9999</v>
      </c>
      <c r="BL171" s="42">
        <v>-9999</v>
      </c>
      <c r="BM171" s="42">
        <v>-9999</v>
      </c>
      <c r="BN171" s="42">
        <v>-9999</v>
      </c>
      <c r="BO171" s="42">
        <v>-9999</v>
      </c>
      <c r="BP171" s="42">
        <v>-9999</v>
      </c>
      <c r="BQ171" s="42">
        <v>-9999</v>
      </c>
      <c r="BR171" s="42">
        <v>-9999</v>
      </c>
      <c r="BS171" s="42">
        <v>-9999</v>
      </c>
      <c r="BT171" s="42">
        <v>-9999</v>
      </c>
      <c r="BU171" s="42">
        <v>-9999</v>
      </c>
      <c r="BV171" s="42">
        <v>-9999</v>
      </c>
      <c r="BW171" s="42">
        <v>-9999</v>
      </c>
      <c r="BX171" s="42">
        <v>-9999</v>
      </c>
      <c r="BY171" s="42">
        <v>-9999</v>
      </c>
      <c r="BZ171" s="42">
        <v>-9999</v>
      </c>
      <c r="CA171" s="8">
        <v>61.5</v>
      </c>
      <c r="CB171" s="8">
        <v>76</v>
      </c>
      <c r="CC171" s="8">
        <v>76.400000000000006</v>
      </c>
      <c r="CD171" s="42">
        <v>-9999</v>
      </c>
      <c r="CE171" s="60">
        <v>-9999</v>
      </c>
      <c r="CF171" s="42">
        <v>-9999</v>
      </c>
      <c r="CG171" s="42">
        <v>-9999</v>
      </c>
      <c r="CH171" s="60">
        <v>-9999</v>
      </c>
      <c r="CI171" s="60">
        <v>-9999</v>
      </c>
      <c r="CJ171" s="42">
        <v>-9999</v>
      </c>
      <c r="CK171" s="62">
        <v>-9999</v>
      </c>
      <c r="CL171" s="60">
        <v>-9999</v>
      </c>
      <c r="CM171" s="79">
        <v>-9999</v>
      </c>
      <c r="CN171" s="42">
        <v>-9999</v>
      </c>
      <c r="CO171" s="80">
        <v>-9999</v>
      </c>
      <c r="CP171" s="62">
        <v>-9999</v>
      </c>
      <c r="CQ171" s="60">
        <v>-9999</v>
      </c>
      <c r="CR171" s="42">
        <v>-9999</v>
      </c>
      <c r="CS171" s="42">
        <v>-9999</v>
      </c>
      <c r="CT171" s="8">
        <v>760.74</v>
      </c>
      <c r="CU171" s="8">
        <v>3.9476739685734148</v>
      </c>
      <c r="CV171" s="8">
        <v>4.3938825000000001</v>
      </c>
      <c r="CW171" s="8">
        <v>1731.3617284941049</v>
      </c>
      <c r="CX171" s="25">
        <f t="shared" si="189"/>
        <v>1731.3617284941049</v>
      </c>
      <c r="CY171" s="25">
        <f t="shared" si="138"/>
        <v>1653.7826086956522</v>
      </c>
      <c r="CZ171" s="60">
        <v>-9999</v>
      </c>
      <c r="DA171" s="43">
        <v>1.27</v>
      </c>
      <c r="DB171" s="41">
        <f t="shared" si="139"/>
        <v>21.988293951875132</v>
      </c>
      <c r="DC171" s="41">
        <v>65.5</v>
      </c>
      <c r="DD171" s="41">
        <v>1212</v>
      </c>
      <c r="DE171" s="41">
        <f t="shared" si="133"/>
        <v>54.042904290429043</v>
      </c>
      <c r="DF171" s="41">
        <v>90</v>
      </c>
      <c r="DG171" s="41">
        <v>0.79676222222222237</v>
      </c>
      <c r="DH171" s="41">
        <v>0.58844444444444466</v>
      </c>
      <c r="DI171" s="41">
        <v>0.49944666666666676</v>
      </c>
      <c r="DJ171" s="41">
        <v>0.76000222222222225</v>
      </c>
      <c r="DK171" s="41">
        <v>0.50491333333333333</v>
      </c>
      <c r="DL171" s="41">
        <v>0.31607777777777785</v>
      </c>
      <c r="DM171" s="41">
        <v>0.22426562222222218</v>
      </c>
      <c r="DN171" s="41">
        <v>0.20167444444444441</v>
      </c>
      <c r="DO171" s="41">
        <v>0.22892668888888884</v>
      </c>
      <c r="DP171" s="41">
        <v>0.20637271111111113</v>
      </c>
      <c r="DQ171" s="41">
        <v>7.6775511111111111E-2</v>
      </c>
      <c r="DR171" s="41">
        <v>8.1845244444444451E-2</v>
      </c>
      <c r="DS171" s="41">
        <v>0.14993666666666661</v>
      </c>
      <c r="DT171" s="41">
        <v>0.43150417777777783</v>
      </c>
      <c r="DU171" s="41">
        <v>0.41201444444444441</v>
      </c>
      <c r="DV171" s="41">
        <v>0.18883555555555559</v>
      </c>
      <c r="DW171" s="41">
        <v>0.57870993333333343</v>
      </c>
      <c r="DX171" s="41">
        <v>0.50556440000000002</v>
      </c>
      <c r="DY171" s="41">
        <v>0.65073920000000007</v>
      </c>
      <c r="DZ171" s="41">
        <v>0.67012293333333317</v>
      </c>
      <c r="EA171" s="41">
        <v>0.69519053333333325</v>
      </c>
      <c r="EB171" s="41">
        <v>0.71076766666666646</v>
      </c>
      <c r="EC171" s="41">
        <v>20.282666666666668</v>
      </c>
      <c r="ED171" s="41">
        <v>20.862666666666662</v>
      </c>
      <c r="EE171" s="41">
        <v>21.634000000000004</v>
      </c>
      <c r="EF171" s="41">
        <v>23.143555555555547</v>
      </c>
      <c r="EG171" s="41">
        <f t="shared" si="140"/>
        <v>1.3513333333333364</v>
      </c>
      <c r="EH171" s="41">
        <v>37.791111111111121</v>
      </c>
      <c r="EI171" s="42">
        <f t="shared" si="141"/>
        <v>95.989422222222245</v>
      </c>
      <c r="EJ171" s="4">
        <v>105</v>
      </c>
      <c r="EK171" s="40">
        <f t="shared" si="142"/>
        <v>9.0105777777777547</v>
      </c>
      <c r="EL171" s="41">
        <v>0.73564864864864865</v>
      </c>
      <c r="EM171" s="41">
        <v>0.53035945945945939</v>
      </c>
      <c r="EN171" s="41">
        <v>0.43595675675675682</v>
      </c>
      <c r="EO171" s="41">
        <v>0.70013243243243251</v>
      </c>
      <c r="EP171" s="41">
        <v>0.44641351351351338</v>
      </c>
      <c r="EQ171" s="41">
        <v>0.27783243243243244</v>
      </c>
      <c r="ER171" s="41">
        <v>0.24466943243243242</v>
      </c>
      <c r="ES171" s="41">
        <v>0.22128997297297301</v>
      </c>
      <c r="ET171" s="41">
        <v>0.25543354054054052</v>
      </c>
      <c r="EU171" s="41">
        <v>0.23216645945945941</v>
      </c>
      <c r="EV171" s="41">
        <v>8.6243324324324327E-2</v>
      </c>
      <c r="EW171" s="41">
        <v>9.7813135135135135E-2</v>
      </c>
      <c r="EX171" s="41">
        <v>0.16171337837837838</v>
      </c>
      <c r="EY171" s="41">
        <v>0.45133229729729729</v>
      </c>
      <c r="EZ171" s="41">
        <v>0.43138970270270277</v>
      </c>
      <c r="FA171" s="41">
        <v>0.16858108108108114</v>
      </c>
      <c r="FB171" s="41">
        <v>0.64876072972972987</v>
      </c>
      <c r="FC171" s="41">
        <v>0.56888629729729745</v>
      </c>
      <c r="FD171" s="41">
        <v>0.6301690540540541</v>
      </c>
      <c r="FE171" s="41">
        <v>0.66207118918918928</v>
      </c>
      <c r="FF171" s="41">
        <v>0.68060518918918922</v>
      </c>
      <c r="FG171" s="41">
        <v>0.70712948648648621</v>
      </c>
      <c r="FH171" s="41">
        <v>21.478378378378377</v>
      </c>
      <c r="FI171" s="41">
        <v>20.260810810810813</v>
      </c>
      <c r="FJ171" s="41">
        <v>20.751081081081075</v>
      </c>
      <c r="FK171" s="41">
        <v>21.96432432432432</v>
      </c>
      <c r="FL171" s="41">
        <f t="shared" ref="FL171:FL180" si="190">FK171-FI171</f>
        <v>1.7035135135135064</v>
      </c>
      <c r="FM171" s="41">
        <v>39.754864864864857</v>
      </c>
      <c r="FN171" s="40">
        <f t="shared" si="144"/>
        <v>100.97735675675673</v>
      </c>
      <c r="FO171" s="4">
        <v>105</v>
      </c>
      <c r="FP171" s="40">
        <f t="shared" si="145"/>
        <v>4.0226432432432659</v>
      </c>
      <c r="FQ171" s="41">
        <v>0.73175762711864412</v>
      </c>
      <c r="FR171" s="41">
        <v>0.51905254237288145</v>
      </c>
      <c r="FS171" s="41">
        <v>0.40058983050847446</v>
      </c>
      <c r="FT171" s="41">
        <v>0.69898305084745771</v>
      </c>
      <c r="FU171" s="41">
        <v>0.40684237288135594</v>
      </c>
      <c r="FV171" s="41">
        <v>0.26436779661016946</v>
      </c>
      <c r="FW171" s="41">
        <v>0.28540855932203396</v>
      </c>
      <c r="FX171" s="41">
        <v>0.26411535593220348</v>
      </c>
      <c r="FY171" s="41">
        <v>0.29254906779661027</v>
      </c>
      <c r="FZ171" s="41">
        <v>0.27137210169491521</v>
      </c>
      <c r="GA171" s="41">
        <v>0.12115577966101695</v>
      </c>
      <c r="GB171" s="41">
        <v>0.12912879661016949</v>
      </c>
      <c r="GC171" s="41">
        <v>0.1700077288135593</v>
      </c>
      <c r="GD171" s="41">
        <v>0.46919145762711861</v>
      </c>
      <c r="GE171" s="41">
        <v>0.45104505084745772</v>
      </c>
      <c r="GF171" s="41">
        <v>0.14247457627118645</v>
      </c>
      <c r="GG171" s="41">
        <v>0.80072296610169491</v>
      </c>
      <c r="GH171" s="41">
        <v>0.71964422033898312</v>
      </c>
      <c r="GI171" s="41">
        <v>0.57889808474576276</v>
      </c>
      <c r="GJ171" s="41">
        <v>0.5965964237288135</v>
      </c>
      <c r="GK171" s="41">
        <v>0.639059406779661</v>
      </c>
      <c r="GL171" s="41">
        <v>0.65329115254237302</v>
      </c>
      <c r="GM171" s="41">
        <v>18.868644067796613</v>
      </c>
      <c r="GN171" s="41">
        <v>20.142542372881355</v>
      </c>
      <c r="GO171" s="41">
        <v>20.981525423728815</v>
      </c>
      <c r="GP171" s="41">
        <v>22.137457627118643</v>
      </c>
      <c r="GQ171" s="41">
        <f t="shared" si="146"/>
        <v>2.1128813559322026</v>
      </c>
      <c r="GR171" s="40">
        <v>39.487118644067799</v>
      </c>
      <c r="GS171" s="40">
        <f t="shared" si="147"/>
        <v>100.29728135593221</v>
      </c>
      <c r="GT171" s="4">
        <v>104</v>
      </c>
      <c r="GU171" s="41">
        <f t="shared" si="148"/>
        <v>3.7027186440677866</v>
      </c>
      <c r="GV171" s="41">
        <v>0.7592843749999999</v>
      </c>
      <c r="GW171" s="41">
        <v>0.5253609374999999</v>
      </c>
      <c r="GX171" s="41">
        <v>0.37044375000000002</v>
      </c>
      <c r="GY171" s="41">
        <v>0.73165468750000029</v>
      </c>
      <c r="GZ171" s="41">
        <v>0.39241718750000004</v>
      </c>
      <c r="HA171" s="41">
        <v>0.25949375000000002</v>
      </c>
      <c r="HB171" s="41">
        <v>0.3187789531250001</v>
      </c>
      <c r="HC171" s="41">
        <v>0.30205634375000007</v>
      </c>
      <c r="HD171" s="41">
        <v>0.34501642187499992</v>
      </c>
      <c r="HE171" s="41">
        <v>0.32859192187499997</v>
      </c>
      <c r="HF171" s="41">
        <v>0.14534074999999999</v>
      </c>
      <c r="HG171" s="41">
        <v>0.17434526562499997</v>
      </c>
      <c r="HH171" s="41">
        <v>0.18198435937500002</v>
      </c>
      <c r="HI171" s="41">
        <v>0.4905732187500001</v>
      </c>
      <c r="HJ171" s="41">
        <v>0.47636293750000003</v>
      </c>
      <c r="HK171" s="41">
        <v>0.13292343750000002</v>
      </c>
      <c r="HL171" s="41">
        <v>0.94236671875</v>
      </c>
      <c r="HM171" s="41">
        <v>0.87120017187499987</v>
      </c>
      <c r="HN171" s="41">
        <v>0.52800367187500019</v>
      </c>
      <c r="HO171" s="41">
        <v>0.57255481249999984</v>
      </c>
      <c r="HP171" s="41">
        <v>0.59994393750000008</v>
      </c>
      <c r="HQ171" s="41">
        <v>0.63718551562499992</v>
      </c>
      <c r="HR171" s="41">
        <v>15.118749999999995</v>
      </c>
      <c r="HS171" s="41">
        <v>16.789687500000003</v>
      </c>
      <c r="HT171" s="41">
        <v>17.307343749999998</v>
      </c>
      <c r="HU171" s="41">
        <v>18.205312500000005</v>
      </c>
      <c r="HV171" s="41">
        <f t="shared" si="149"/>
        <v>2.1885937500000026</v>
      </c>
      <c r="HW171" s="41">
        <v>39.194531250000004</v>
      </c>
      <c r="HX171" s="41">
        <f t="shared" si="150"/>
        <v>99.55410937500001</v>
      </c>
      <c r="HY171" s="4">
        <v>106</v>
      </c>
      <c r="HZ171" s="40">
        <f t="shared" si="151"/>
        <v>6.4458906249999899</v>
      </c>
      <c r="IA171" s="41">
        <v>0.69959516129032251</v>
      </c>
      <c r="IB171" s="41">
        <v>0.43288870967741927</v>
      </c>
      <c r="IC171" s="41">
        <v>0.26773225806451623</v>
      </c>
      <c r="ID171" s="41">
        <v>0.64848225806451609</v>
      </c>
      <c r="IE171" s="41">
        <v>0.29377096774193545</v>
      </c>
      <c r="IF171" s="41">
        <v>0.19540483870967743</v>
      </c>
      <c r="IG171" s="41">
        <v>0.40923975806451618</v>
      </c>
      <c r="IH171" s="41">
        <v>0.37743483870967726</v>
      </c>
      <c r="II171" s="41">
        <v>0.44798119354838706</v>
      </c>
      <c r="IJ171" s="41">
        <v>0.41727196774193548</v>
      </c>
      <c r="IK171" s="41">
        <v>0.19267519354838711</v>
      </c>
      <c r="IL171" s="41">
        <v>0.23853661290322586</v>
      </c>
      <c r="IM171" s="41">
        <v>0.23553885483870965</v>
      </c>
      <c r="IN171" s="41">
        <v>0.56364296774193534</v>
      </c>
      <c r="IO171" s="41">
        <v>0.53729103225806452</v>
      </c>
      <c r="IP171" s="41">
        <v>9.836612903225804E-2</v>
      </c>
      <c r="IQ171" s="41">
        <v>1.4043349193548387</v>
      </c>
      <c r="IR171" s="41">
        <v>1.2278779032258067</v>
      </c>
      <c r="IS171" s="41">
        <v>0.52719032258064524</v>
      </c>
      <c r="IT171" s="41">
        <v>0.57947753225806442</v>
      </c>
      <c r="IU171" s="41">
        <v>0.61677367741935485</v>
      </c>
      <c r="IV171" s="41">
        <v>0.65859548387096756</v>
      </c>
      <c r="IW171" s="41">
        <v>20.615806451612901</v>
      </c>
      <c r="IX171" s="41">
        <v>18.767096774193551</v>
      </c>
      <c r="IY171" s="41">
        <v>19.530483870967743</v>
      </c>
      <c r="IZ171" s="41">
        <v>20.562419354838696</v>
      </c>
      <c r="JA171" s="41">
        <f t="shared" si="152"/>
        <v>-1.0853225806451583</v>
      </c>
      <c r="JB171" s="41">
        <v>41.569516129032259</v>
      </c>
      <c r="JC171" s="41">
        <f t="shared" ref="JC171:JC181" si="191">JB171*2.54</f>
        <v>105.58657096774193</v>
      </c>
      <c r="JD171" s="41">
        <v>112</v>
      </c>
      <c r="JE171" s="41">
        <f t="shared" ref="JE171:JE181" si="192">JD171-JC171</f>
        <v>6.4134290322580654</v>
      </c>
      <c r="JF171" s="41">
        <v>0.59826666666666672</v>
      </c>
      <c r="JG171" s="41">
        <v>0.3408921568627451</v>
      </c>
      <c r="JH171" s="41">
        <v>0.17540196078431372</v>
      </c>
      <c r="JI171" s="41">
        <v>0.54503137254901968</v>
      </c>
      <c r="JJ171" s="41">
        <v>0.19788431372549023</v>
      </c>
      <c r="JK171" s="41">
        <v>0.14041372549019604</v>
      </c>
      <c r="JL171" s="41">
        <v>0.50314833333333342</v>
      </c>
      <c r="JM171" s="41">
        <v>0.46754698039215692</v>
      </c>
      <c r="JN171" s="41">
        <v>0.5468152549019607</v>
      </c>
      <c r="JO171" s="41">
        <v>0.51357939215686255</v>
      </c>
      <c r="JP171" s="41">
        <v>0.26420807843137267</v>
      </c>
      <c r="JQ171" s="41">
        <v>0.32312172549019613</v>
      </c>
      <c r="JR171" s="41">
        <v>0.27431152941176473</v>
      </c>
      <c r="JS171" s="41">
        <v>0.61928049019607834</v>
      </c>
      <c r="JT171" s="41">
        <v>0.58987615686274508</v>
      </c>
      <c r="JU171" s="41">
        <v>5.7470588235294127E-2</v>
      </c>
      <c r="JV171" s="41">
        <v>2.0448307647058828</v>
      </c>
      <c r="JW171" s="41">
        <v>1.7730916078431369</v>
      </c>
      <c r="JX171" s="41">
        <v>0.49665913725490191</v>
      </c>
      <c r="JY171" s="41">
        <v>0.54510180392156871</v>
      </c>
      <c r="JZ171" s="41">
        <v>0.60163649019607857</v>
      </c>
      <c r="KA171" s="41">
        <v>0.6378389019607843</v>
      </c>
      <c r="KB171" s="41">
        <v>22.780784313725476</v>
      </c>
      <c r="KC171" s="41">
        <v>19.475490196078429</v>
      </c>
      <c r="KD171" s="41">
        <v>20.220196078431371</v>
      </c>
      <c r="KE171" s="41">
        <v>20.755294117647058</v>
      </c>
      <c r="KF171" s="41">
        <f t="shared" si="155"/>
        <v>-2.5605882352941052</v>
      </c>
      <c r="KG171" s="41">
        <v>43.347058823529416</v>
      </c>
      <c r="KH171" s="41">
        <f t="shared" si="156"/>
        <v>110.10152941176472</v>
      </c>
      <c r="KI171" s="41">
        <v>120</v>
      </c>
      <c r="KJ171" s="41">
        <f t="shared" si="157"/>
        <v>9.8984705882352841</v>
      </c>
      <c r="KK171" s="41">
        <v>0.35946451612903224</v>
      </c>
      <c r="KL171" s="41">
        <v>0.19335483870967746</v>
      </c>
      <c r="KM171" s="41">
        <v>8.3025806451612894E-2</v>
      </c>
      <c r="KN171" s="41">
        <v>0.3283161290322581</v>
      </c>
      <c r="KO171" s="41">
        <v>0.10472580645161289</v>
      </c>
      <c r="KP171" s="41">
        <v>7.4483870967741936E-2</v>
      </c>
      <c r="KQ171" s="41">
        <v>0.54769112903225814</v>
      </c>
      <c r="KR171" s="41">
        <v>0.51577216129032266</v>
      </c>
      <c r="KS171" s="41">
        <v>0.6245666129032259</v>
      </c>
      <c r="KT171" s="41">
        <v>0.59653161290322576</v>
      </c>
      <c r="KU171" s="41">
        <v>0.29694941935483876</v>
      </c>
      <c r="KV171" s="41">
        <v>0.40020706451612897</v>
      </c>
      <c r="KW171" s="41">
        <v>0.29974616129032255</v>
      </c>
      <c r="KX171" s="41">
        <v>0.65582587096774192</v>
      </c>
      <c r="KY171" s="41">
        <v>0.62976500000000002</v>
      </c>
      <c r="KZ171" s="41">
        <v>3.0241935483870972E-2</v>
      </c>
      <c r="LA171" s="41">
        <v>2.4430028709677423</v>
      </c>
      <c r="LB171" s="41">
        <v>2.1451894838709675</v>
      </c>
      <c r="LC171" s="41">
        <v>0.47892229032258077</v>
      </c>
      <c r="LD171" s="41">
        <v>0.54601622580645159</v>
      </c>
      <c r="LE171" s="41">
        <v>0.59780216129032249</v>
      </c>
      <c r="LF171" s="41">
        <v>0.64941919354838706</v>
      </c>
      <c r="LG171" s="41">
        <v>19.38</v>
      </c>
      <c r="LH171" s="41">
        <v>17.111935483870969</v>
      </c>
      <c r="LI171" s="41">
        <v>17.450000000000003</v>
      </c>
      <c r="LJ171" s="41">
        <v>17.32741935483871</v>
      </c>
      <c r="LK171" s="41">
        <f t="shared" si="158"/>
        <v>-1.9299999999999962</v>
      </c>
      <c r="LL171" s="41">
        <v>56.291612903225804</v>
      </c>
      <c r="LM171" s="41">
        <f t="shared" ref="LM171:LM181" si="193">LL171*2.54</f>
        <v>142.98069677419355</v>
      </c>
      <c r="LN171" s="41">
        <v>150</v>
      </c>
      <c r="LO171" s="41">
        <f t="shared" ref="LO171:LO181" si="194">LN171-LM171</f>
        <v>7.0193032258064534</v>
      </c>
      <c r="LP171" s="41">
        <v>0.35751999999999989</v>
      </c>
      <c r="LQ171" s="41">
        <v>0.18181399999999992</v>
      </c>
      <c r="LR171" s="41">
        <v>7.0510000000000003E-2</v>
      </c>
      <c r="LS171" s="41">
        <v>0.3283879999999999</v>
      </c>
      <c r="LT171" s="41">
        <v>9.5589999999999953E-2</v>
      </c>
      <c r="LU171" s="41">
        <v>7.0044000000000009E-2</v>
      </c>
      <c r="LV171" s="41">
        <v>0.57766512000000003</v>
      </c>
      <c r="LW171" s="41">
        <v>0.54887264000000002</v>
      </c>
      <c r="LX171" s="41">
        <v>0.67071029999999998</v>
      </c>
      <c r="LY171" s="41">
        <v>0.64694153999999993</v>
      </c>
      <c r="LZ171" s="41">
        <v>0.31003325999999992</v>
      </c>
      <c r="MA171" s="41">
        <v>0.44274699999999995</v>
      </c>
      <c r="MB171" s="41">
        <v>0.32581752000000008</v>
      </c>
      <c r="MC171" s="41">
        <v>0.67208333999999992</v>
      </c>
      <c r="MD171" s="41">
        <v>0.64836129999999992</v>
      </c>
      <c r="ME171" s="41">
        <v>2.5545999999999992E-2</v>
      </c>
      <c r="MF171" s="41">
        <v>2.7554027999999993</v>
      </c>
      <c r="MG171" s="41">
        <v>2.4486221200000005</v>
      </c>
      <c r="MH171" s="41">
        <v>0.48501759999999999</v>
      </c>
      <c r="MI171" s="41">
        <v>0.56420523999999994</v>
      </c>
      <c r="MJ171" s="41">
        <v>0.61058329999999994</v>
      </c>
      <c r="MK171" s="41">
        <v>0.66993475999999996</v>
      </c>
      <c r="ML171" s="41">
        <v>21.946600000000018</v>
      </c>
      <c r="MM171" s="41">
        <v>19.439000000000004</v>
      </c>
      <c r="MN171" s="41">
        <v>20.001999999999995</v>
      </c>
      <c r="MO171" s="41">
        <v>20.026</v>
      </c>
      <c r="MP171" s="41">
        <v>58.882400000000004</v>
      </c>
      <c r="MQ171" s="41">
        <v>58.882400000000004</v>
      </c>
      <c r="MR171" s="41">
        <f t="shared" si="162"/>
        <v>149.561296</v>
      </c>
      <c r="MS171" s="41">
        <v>150</v>
      </c>
      <c r="MT171" s="41">
        <f t="shared" si="163"/>
        <v>0.43870400000000132</v>
      </c>
      <c r="MU171" s="41">
        <v>0.33065555555555559</v>
      </c>
      <c r="MV171" s="41">
        <v>0.17680277777777781</v>
      </c>
      <c r="MW171" s="41">
        <v>7.4344444444444449E-2</v>
      </c>
      <c r="MX171" s="41">
        <v>0.29608611111111111</v>
      </c>
      <c r="MY171" s="41">
        <v>9.5666666666666636E-2</v>
      </c>
      <c r="MZ171" s="41">
        <v>6.9586111111111099E-2</v>
      </c>
      <c r="NA171" s="41">
        <v>0.55088747222222234</v>
      </c>
      <c r="NB171" s="41">
        <v>0.5117597777777777</v>
      </c>
      <c r="NC171" s="41">
        <v>0.63300252777777766</v>
      </c>
      <c r="ND171" s="41">
        <v>0.59920461111111101</v>
      </c>
      <c r="NE171" s="41">
        <v>0.29780411111111116</v>
      </c>
      <c r="NF171" s="41">
        <v>0.40898049999999997</v>
      </c>
      <c r="NG171" s="41">
        <v>0.30300888888888888</v>
      </c>
      <c r="NH171" s="41">
        <v>0.6522817500000001</v>
      </c>
      <c r="NI171" s="41">
        <v>0.619889861111111</v>
      </c>
      <c r="NJ171" s="41">
        <v>2.6080555555555555E-2</v>
      </c>
      <c r="NK171" s="41">
        <v>2.4789729722222216</v>
      </c>
      <c r="NL171" s="41">
        <v>2.1127069166666668</v>
      </c>
      <c r="NM171" s="41">
        <v>0.4782016666666668</v>
      </c>
      <c r="NN171" s="41">
        <v>0.55081274999999996</v>
      </c>
      <c r="NO171" s="41">
        <v>0.59874286111111097</v>
      </c>
      <c r="NP171" s="41">
        <v>0.6543235277777778</v>
      </c>
      <c r="NQ171" s="41">
        <v>22.788055555555545</v>
      </c>
      <c r="NR171" s="41">
        <v>21.308611111111112</v>
      </c>
      <c r="NS171" s="41">
        <v>21.875277777777782</v>
      </c>
      <c r="NT171" s="41">
        <v>22.355277777777786</v>
      </c>
      <c r="NU171" s="41">
        <f t="shared" si="164"/>
        <v>-0.91277777777776237</v>
      </c>
      <c r="NV171" s="41">
        <v>69.741666666666674</v>
      </c>
      <c r="NW171" s="41">
        <f t="shared" si="165"/>
        <v>177.14383333333336</v>
      </c>
      <c r="NX171" s="41">
        <v>174</v>
      </c>
      <c r="NY171" s="41">
        <f t="shared" ref="NY171:NY181" si="195">NX171-NW171</f>
        <v>-3.1438333333333617</v>
      </c>
      <c r="NZ171" s="41">
        <v>0.28635555555555559</v>
      </c>
      <c r="OA171" s="41">
        <v>0.15808518518518516</v>
      </c>
      <c r="OB171" s="41">
        <v>6.7066666666666663E-2</v>
      </c>
      <c r="OC171" s="41">
        <v>0.26424814814814812</v>
      </c>
      <c r="OD171" s="41">
        <v>8.6537037037037037E-2</v>
      </c>
      <c r="OE171" s="41">
        <v>5.9818518518518528E-2</v>
      </c>
      <c r="OF171" s="41">
        <v>0.53495603703703698</v>
      </c>
      <c r="OG171" s="41">
        <v>0.5062917037037038</v>
      </c>
      <c r="OH171" s="41">
        <v>0.61990914814814813</v>
      </c>
      <c r="OI171" s="41">
        <v>0.5954679259259259</v>
      </c>
      <c r="OJ171" s="41">
        <v>0.29275703703703698</v>
      </c>
      <c r="OK171" s="41">
        <v>0.40552103703703701</v>
      </c>
      <c r="OL171" s="41">
        <v>0.2878</v>
      </c>
      <c r="OM171" s="41">
        <v>0.65399051851851853</v>
      </c>
      <c r="ON171" s="41">
        <v>0.63100403703703711</v>
      </c>
      <c r="OO171" s="41">
        <v>2.671851851851852E-2</v>
      </c>
      <c r="OP171" s="41">
        <v>2.3290021111111114</v>
      </c>
      <c r="OQ171" s="41">
        <v>2.07199737037037</v>
      </c>
      <c r="OR171" s="41">
        <v>0.46348625925925935</v>
      </c>
      <c r="OS171" s="41">
        <v>0.53749559259259261</v>
      </c>
      <c r="OT171" s="41">
        <v>0.58246825925925927</v>
      </c>
      <c r="OU171" s="41">
        <v>0.63989092592592578</v>
      </c>
      <c r="OV171" s="41">
        <v>13.695925925925927</v>
      </c>
      <c r="OW171" s="41">
        <v>12.039629629629633</v>
      </c>
      <c r="OX171" s="41">
        <v>12.308148148148151</v>
      </c>
      <c r="OY171" s="41">
        <v>12.758888888888887</v>
      </c>
      <c r="OZ171" s="41">
        <f t="shared" si="167"/>
        <v>-1.3877777777777762</v>
      </c>
      <c r="PA171" s="41">
        <v>39.159259259259265</v>
      </c>
      <c r="PB171" s="41">
        <f t="shared" ref="PB171:PB181" si="196">PA171*2.54</f>
        <v>99.464518518518531</v>
      </c>
      <c r="PC171" s="41">
        <v>184</v>
      </c>
      <c r="PD171" s="41">
        <f t="shared" ref="PD171:PD181" si="197">PC171-PB171</f>
        <v>84.535481481481469</v>
      </c>
      <c r="PE171" s="41">
        <v>0.29034078947368419</v>
      </c>
      <c r="PF171" s="41">
        <v>0.12674078947368425</v>
      </c>
      <c r="PG171" s="41">
        <v>6.9901315789473659E-2</v>
      </c>
      <c r="PH171" s="41">
        <v>0.25919605263157902</v>
      </c>
      <c r="PI171" s="41">
        <v>8.0196052631578918E-2</v>
      </c>
      <c r="PJ171" s="41">
        <v>6.0235526315789469E-2</v>
      </c>
      <c r="PK171" s="41">
        <v>0.5660585921052631</v>
      </c>
      <c r="PL171" s="41">
        <v>0.52696234210526316</v>
      </c>
      <c r="PM171" s="41">
        <v>0.61078865789473702</v>
      </c>
      <c r="PN171" s="41">
        <v>0.57481214473684195</v>
      </c>
      <c r="PO171" s="41">
        <v>0.22504286842105259</v>
      </c>
      <c r="PP171" s="41">
        <v>0.28989455263157887</v>
      </c>
      <c r="PQ171" s="41">
        <v>0.39116514473684211</v>
      </c>
      <c r="PR171" s="41">
        <v>0.65538122368421059</v>
      </c>
      <c r="PS171" s="41">
        <v>0.62256701315789487</v>
      </c>
      <c r="PT171" s="41">
        <v>1.9960526315789477E-2</v>
      </c>
      <c r="PU171" s="41">
        <v>2.6379146315789477</v>
      </c>
      <c r="PV171" s="41">
        <v>2.2474180000000001</v>
      </c>
      <c r="PW171" s="41">
        <v>0.64067628947368416</v>
      </c>
      <c r="PX171" s="41">
        <v>0.69133955263157876</v>
      </c>
      <c r="PY171" s="41">
        <v>0.74110351315789469</v>
      </c>
      <c r="PZ171" s="41">
        <v>0.77736955263157903</v>
      </c>
      <c r="QA171" s="41">
        <v>24.460921052631601</v>
      </c>
      <c r="QB171" s="41">
        <v>22.221315789473699</v>
      </c>
      <c r="QC171" s="41">
        <v>22.782763157894738</v>
      </c>
      <c r="QD171" s="41">
        <v>23.054605263157907</v>
      </c>
      <c r="QE171" s="41">
        <f t="shared" si="170"/>
        <v>-1.6781578947368629</v>
      </c>
      <c r="QF171" s="41">
        <v>71.781710526315791</v>
      </c>
      <c r="QG171" s="41">
        <f t="shared" si="171"/>
        <v>182.32554473684212</v>
      </c>
      <c r="QH171" s="41">
        <v>185</v>
      </c>
      <c r="QI171" s="41">
        <f t="shared" si="172"/>
        <v>2.6744552631578813</v>
      </c>
      <c r="QJ171" s="41">
        <v>0.26572962962962954</v>
      </c>
      <c r="QK171" s="41">
        <v>0.15528148148148149</v>
      </c>
      <c r="QL171" s="41">
        <v>7.5288888888888905E-2</v>
      </c>
      <c r="QM171" s="41">
        <v>0.18483703703703705</v>
      </c>
      <c r="QN171" s="41">
        <v>7.1851851851851847E-2</v>
      </c>
      <c r="QO171" s="41">
        <v>6.2555555555555573E-2</v>
      </c>
      <c r="QP171" s="41">
        <v>0.57361248148148147</v>
      </c>
      <c r="QQ171" s="41">
        <v>0.4396602222222224</v>
      </c>
      <c r="QR171" s="41">
        <v>0.55848718518518514</v>
      </c>
      <c r="QS171" s="41">
        <v>0.42161740740740733</v>
      </c>
      <c r="QT171" s="41">
        <v>0.36682829629629621</v>
      </c>
      <c r="QU171" s="41">
        <v>0.34794214814814822</v>
      </c>
      <c r="QV171" s="41">
        <v>0.26231029629629626</v>
      </c>
      <c r="QW171" s="41">
        <v>0.61835807407407395</v>
      </c>
      <c r="QX171" s="41">
        <v>0.494317888888889</v>
      </c>
      <c r="QY171" s="41">
        <v>9.2962962962962921E-3</v>
      </c>
      <c r="QZ171" s="41">
        <v>2.7163140370370371</v>
      </c>
      <c r="RA171" s="41">
        <v>1.585996037037037</v>
      </c>
      <c r="RB171" s="41">
        <v>0.47030425925925923</v>
      </c>
      <c r="RC171" s="41">
        <v>0.45628059259259263</v>
      </c>
      <c r="RD171" s="41">
        <v>0.57914337037037045</v>
      </c>
      <c r="RE171" s="41">
        <v>0.56797696296296296</v>
      </c>
      <c r="RF171" s="41">
        <v>25.040000000000003</v>
      </c>
      <c r="RG171" s="41">
        <v>23.041851851851852</v>
      </c>
      <c r="RH171" s="41">
        <v>24.261111111111113</v>
      </c>
      <c r="RI171" s="41">
        <v>24.682222222222222</v>
      </c>
      <c r="RJ171" s="41">
        <f t="shared" si="173"/>
        <v>-0.77888888888888985</v>
      </c>
      <c r="RK171" s="41">
        <v>73.562222222222246</v>
      </c>
      <c r="RL171" s="41">
        <f t="shared" si="174"/>
        <v>186.8480444444445</v>
      </c>
      <c r="RM171" s="41">
        <v>197</v>
      </c>
      <c r="RN171" s="41">
        <f t="shared" si="175"/>
        <v>10.151955555555503</v>
      </c>
      <c r="RO171" s="41">
        <v>0.2433711974110031</v>
      </c>
      <c r="RP171" s="41">
        <v>0.11881067961165044</v>
      </c>
      <c r="RQ171" s="41">
        <v>7.6125889967637542E-2</v>
      </c>
      <c r="RR171" s="41">
        <v>0.16644336569579293</v>
      </c>
      <c r="RS171" s="41">
        <v>7.5898058252427181E-2</v>
      </c>
      <c r="RT171" s="41">
        <v>5.775016181229773E-2</v>
      </c>
      <c r="RU171" s="41">
        <v>0.52386373462783187</v>
      </c>
      <c r="RV171" s="41">
        <v>0.37334012297734648</v>
      </c>
      <c r="RW171" s="41">
        <v>0.52279488025889986</v>
      </c>
      <c r="RX171" s="41">
        <v>0.37218794498381863</v>
      </c>
      <c r="RY171" s="41">
        <v>0.21977277346278315</v>
      </c>
      <c r="RZ171" s="41">
        <v>0.21873707119741104</v>
      </c>
      <c r="SA171" s="41">
        <v>0.34352396763754028</v>
      </c>
      <c r="SB171" s="41">
        <v>0.61587975404530737</v>
      </c>
      <c r="SC171" s="41">
        <v>0.48484603559870537</v>
      </c>
      <c r="SD171" s="41">
        <v>1.8147896440129464E-2</v>
      </c>
      <c r="SE171" s="41">
        <v>2.2127299061488692</v>
      </c>
      <c r="SF171" s="41">
        <v>1.1985334563106798</v>
      </c>
      <c r="SG171" s="41">
        <v>0.65726934304207119</v>
      </c>
      <c r="SH171" s="41">
        <v>0.65550638511326886</v>
      </c>
      <c r="SI171" s="41">
        <v>0.74386421359223331</v>
      </c>
      <c r="SJ171" s="41">
        <v>0.74246033009708723</v>
      </c>
      <c r="SK171" s="41">
        <v>28.260194174757292</v>
      </c>
      <c r="SL171" s="41">
        <v>25.833527508090555</v>
      </c>
      <c r="SM171" s="41">
        <v>26.226796116504911</v>
      </c>
      <c r="SN171" s="41">
        <v>27.882621359223286</v>
      </c>
      <c r="SO171" s="41">
        <f t="shared" si="176"/>
        <v>-2.0333980582523807</v>
      </c>
      <c r="SP171" s="42">
        <v>61.406310679611529</v>
      </c>
      <c r="SQ171" s="42">
        <f t="shared" si="177"/>
        <v>155.9720291262133</v>
      </c>
      <c r="SR171" s="42">
        <v>202.5</v>
      </c>
      <c r="SS171" s="42">
        <f t="shared" si="178"/>
        <v>46.5279708737867</v>
      </c>
      <c r="ST171" s="41">
        <v>0.23548059701492535</v>
      </c>
      <c r="SU171" s="41">
        <v>0.12101044776119402</v>
      </c>
      <c r="SV171" s="41">
        <v>8.3961194029850764E-2</v>
      </c>
      <c r="SW171" s="41">
        <v>0.16855074626865663</v>
      </c>
      <c r="SX171" s="41">
        <v>8.1702985074626852E-2</v>
      </c>
      <c r="SY171" s="41">
        <v>5.8262686567164171E-2</v>
      </c>
      <c r="SZ171" s="41">
        <v>0.48380453731343281</v>
      </c>
      <c r="TA171" s="41">
        <v>0.34675162686567162</v>
      </c>
      <c r="TB171" s="41">
        <v>0.4735251343283583</v>
      </c>
      <c r="TC171" s="41">
        <v>0.33521126865671635</v>
      </c>
      <c r="TD171" s="41">
        <v>0.19389934328358205</v>
      </c>
      <c r="TE171" s="41">
        <v>0.18154828358208963</v>
      </c>
      <c r="TF171" s="41">
        <v>0.32044367164179088</v>
      </c>
      <c r="TG171" s="41">
        <v>0.60253979104477606</v>
      </c>
      <c r="TH171" s="41">
        <v>0.48590288059701514</v>
      </c>
      <c r="TI171" s="41">
        <v>2.3440298507462681E-2</v>
      </c>
      <c r="TJ171" s="41">
        <v>1.8986406268656715</v>
      </c>
      <c r="TK171" s="41">
        <v>1.075191164179105</v>
      </c>
      <c r="TL171" s="41">
        <v>0.68109116417910442</v>
      </c>
      <c r="TM171" s="41">
        <v>0.66302922388059704</v>
      </c>
      <c r="TN171" s="41">
        <v>0.7576510597014926</v>
      </c>
      <c r="TO171" s="41">
        <v>0.74391898507462706</v>
      </c>
      <c r="TP171" s="41">
        <v>30.303582089552247</v>
      </c>
      <c r="TQ171" s="41">
        <v>28.274328358208948</v>
      </c>
      <c r="TR171" s="41">
        <v>29.398656716417911</v>
      </c>
      <c r="TS171" s="41">
        <v>29.847164179104482</v>
      </c>
      <c r="TT171" s="41">
        <f t="shared" si="127"/>
        <v>-0.9049253731343363</v>
      </c>
      <c r="TU171" s="41">
        <v>75.972089552238785</v>
      </c>
      <c r="TV171" s="41">
        <f t="shared" si="128"/>
        <v>192.96910746268651</v>
      </c>
      <c r="TW171" s="41">
        <v>207</v>
      </c>
      <c r="TX171" s="41">
        <f t="shared" si="129"/>
        <v>14.030892537313491</v>
      </c>
      <c r="TY171" s="41">
        <v>0.2100153846153846</v>
      </c>
      <c r="TZ171" s="41">
        <v>0.11371923076923077</v>
      </c>
      <c r="UA171" s="41">
        <v>8.102307692307692E-2</v>
      </c>
      <c r="UB171" s="41">
        <v>0.1501076923076923</v>
      </c>
      <c r="UC171" s="41">
        <v>7.9957692307692327E-2</v>
      </c>
      <c r="UD171" s="41">
        <v>5.7319230769230768E-2</v>
      </c>
      <c r="UE171" s="41">
        <v>0.44675892307692305</v>
      </c>
      <c r="UF171" s="41">
        <v>0.3048046923076923</v>
      </c>
      <c r="UG171" s="41">
        <v>0.44105938461538446</v>
      </c>
      <c r="UH171" s="41">
        <v>0.29940838461538455</v>
      </c>
      <c r="UI171" s="41">
        <v>0.17283515384615386</v>
      </c>
      <c r="UJ171" s="41">
        <v>0.1671123461538461</v>
      </c>
      <c r="UK171" s="41">
        <v>0.29659442307692307</v>
      </c>
      <c r="UL171" s="41">
        <v>0.56895188461538448</v>
      </c>
      <c r="UM171" s="41">
        <v>0.44748188461538457</v>
      </c>
      <c r="UN171" s="41">
        <v>2.2638461538461534E-2</v>
      </c>
      <c r="UO171" s="41">
        <v>1.6331551153846153</v>
      </c>
      <c r="UP171" s="41">
        <v>0.88400684615384606</v>
      </c>
      <c r="UQ171" s="41">
        <v>0.678084576923077</v>
      </c>
      <c r="UR171" s="41">
        <v>0.66242003846153841</v>
      </c>
      <c r="US171" s="41">
        <v>0.74939615384615399</v>
      </c>
      <c r="UT171" s="41">
        <v>0.73681457692307695</v>
      </c>
      <c r="UU171" s="41">
        <v>31.87692307692307</v>
      </c>
      <c r="UV171" s="41">
        <v>29.317692307692308</v>
      </c>
      <c r="UW171" s="41">
        <v>29.943076923076926</v>
      </c>
      <c r="UX171" s="41">
        <v>30.78346153846153</v>
      </c>
      <c r="UY171" s="41">
        <f t="shared" si="179"/>
        <v>-1.9338461538461438</v>
      </c>
      <c r="UZ171" s="42">
        <v>75.98</v>
      </c>
      <c r="VA171" s="42">
        <f t="shared" si="180"/>
        <v>192.98920000000001</v>
      </c>
      <c r="VB171" s="42">
        <v>206</v>
      </c>
      <c r="VC171" s="42">
        <f t="shared" si="181"/>
        <v>13.010799999999989</v>
      </c>
      <c r="VD171" s="41">
        <f t="shared" ref="VD171:VD181" si="198">AVERAGE(ED171,FJ171,GN171,IX171,KC171,LH171,MM171,NR171,OW171,QB171,RG171,SL171,TQ171,UV171)</f>
        <v>21.327626366487866</v>
      </c>
      <c r="VE171" s="41">
        <f t="shared" ref="VE171:VE181" si="199">AVERAGE(EE171,FK171,GO171,IY171,KD171,LI171,MN171,NS171,OX171,QC171,RH171,SM171,TR171,UW171)</f>
        <v>22.041311403455985</v>
      </c>
      <c r="VF171" s="41">
        <f t="shared" si="183"/>
        <v>8.9801043134141967</v>
      </c>
    </row>
    <row r="172" spans="1:578" x14ac:dyDescent="0.25">
      <c r="A172" s="4">
        <v>3</v>
      </c>
      <c r="B172" s="4">
        <v>18</v>
      </c>
      <c r="C172" s="28">
        <v>1801</v>
      </c>
      <c r="D172" s="4">
        <v>35</v>
      </c>
      <c r="E172" s="42">
        <v>-9999</v>
      </c>
      <c r="F172" s="4">
        <v>1</v>
      </c>
      <c r="G172" s="4">
        <v>48.8</v>
      </c>
      <c r="H172" s="40">
        <v>134.64367088607594</v>
      </c>
      <c r="I172" s="40">
        <f t="shared" si="136"/>
        <v>183.44367088607595</v>
      </c>
      <c r="J172" s="41">
        <f t="shared" si="137"/>
        <v>0.3794077991439006</v>
      </c>
      <c r="K172" s="4" t="s">
        <v>10</v>
      </c>
      <c r="L172" s="42">
        <v>75</v>
      </c>
      <c r="M172" s="42">
        <f t="shared" si="185"/>
        <v>84.000000000000014</v>
      </c>
      <c r="N172" s="42">
        <v>-9999</v>
      </c>
      <c r="O172" s="42">
        <v>-9999</v>
      </c>
      <c r="P172" s="42">
        <v>-9999</v>
      </c>
      <c r="Q172" s="42">
        <v>-9999</v>
      </c>
      <c r="R172" s="42">
        <v>-9999</v>
      </c>
      <c r="S172" s="42">
        <v>-9999</v>
      </c>
      <c r="T172" s="42">
        <v>-9999</v>
      </c>
      <c r="U172" s="42">
        <v>-9999</v>
      </c>
      <c r="V172" s="42">
        <v>-9999</v>
      </c>
      <c r="W172" s="42">
        <v>-9999</v>
      </c>
      <c r="X172" s="42">
        <v>-9999</v>
      </c>
      <c r="Y172" s="42">
        <v>-9999</v>
      </c>
      <c r="Z172" s="42">
        <v>-9999</v>
      </c>
      <c r="AA172" s="42">
        <v>-9999</v>
      </c>
      <c r="AB172" s="42">
        <v>-9999</v>
      </c>
      <c r="AC172" s="42">
        <v>-9999</v>
      </c>
      <c r="AD172" s="42">
        <v>-9999</v>
      </c>
      <c r="AE172" s="42">
        <v>-9999</v>
      </c>
      <c r="AF172" s="42">
        <v>-9999</v>
      </c>
      <c r="AG172" s="4">
        <v>8.4</v>
      </c>
      <c r="AH172" s="4">
        <v>7.2</v>
      </c>
      <c r="AI172" s="4">
        <v>0.46</v>
      </c>
      <c r="AJ172" s="4" t="s">
        <v>38</v>
      </c>
      <c r="AK172" s="42">
        <v>-9999</v>
      </c>
      <c r="AL172" s="4">
        <v>277</v>
      </c>
      <c r="AM172" s="4">
        <v>0.8</v>
      </c>
      <c r="AN172" s="4">
        <v>4285</v>
      </c>
      <c r="AO172" s="4">
        <v>227</v>
      </c>
      <c r="AP172" s="4">
        <v>256</v>
      </c>
      <c r="AQ172" s="4">
        <v>25.1</v>
      </c>
      <c r="AR172" s="4">
        <v>0</v>
      </c>
      <c r="AS172" s="4">
        <v>3</v>
      </c>
      <c r="AT172" s="4">
        <v>85</v>
      </c>
      <c r="AU172" s="4">
        <v>8</v>
      </c>
      <c r="AV172" s="4">
        <v>4</v>
      </c>
      <c r="AW172" s="4">
        <v>38</v>
      </c>
      <c r="AX172" s="4">
        <v>47</v>
      </c>
      <c r="AY172" s="42">
        <v>-9999</v>
      </c>
      <c r="AZ172" s="42">
        <v>-9999</v>
      </c>
      <c r="BA172" s="42">
        <v>-9999</v>
      </c>
      <c r="BB172" s="42">
        <v>-9999</v>
      </c>
      <c r="BC172" s="42">
        <v>-9999</v>
      </c>
      <c r="BD172" s="42">
        <v>-9999</v>
      </c>
      <c r="BE172" s="42">
        <v>-9999</v>
      </c>
      <c r="BF172" s="42">
        <v>-9999</v>
      </c>
      <c r="BG172" s="42">
        <v>-9999</v>
      </c>
      <c r="BH172" s="42">
        <v>-9999</v>
      </c>
      <c r="BI172" s="42">
        <v>-9999</v>
      </c>
      <c r="BJ172" s="42">
        <v>-9999</v>
      </c>
      <c r="BK172" s="42">
        <v>-9999</v>
      </c>
      <c r="BL172" s="42">
        <v>-9999</v>
      </c>
      <c r="BM172" s="42">
        <v>-9999</v>
      </c>
      <c r="BN172" s="42">
        <v>-9999</v>
      </c>
      <c r="BO172" s="42">
        <v>-9999</v>
      </c>
      <c r="BP172" s="42">
        <v>-9999</v>
      </c>
      <c r="BQ172" s="42">
        <v>-9999</v>
      </c>
      <c r="BR172" s="42">
        <v>-9999</v>
      </c>
      <c r="BS172" s="42">
        <v>-9999</v>
      </c>
      <c r="BT172" s="42">
        <v>-9999</v>
      </c>
      <c r="BU172" s="42">
        <v>-9999</v>
      </c>
      <c r="BV172" s="42">
        <v>-9999</v>
      </c>
      <c r="BW172" s="42">
        <v>-9999</v>
      </c>
      <c r="BX172" s="42">
        <v>-9999</v>
      </c>
      <c r="BY172" s="42">
        <v>-9999</v>
      </c>
      <c r="BZ172" s="42">
        <v>-9999</v>
      </c>
      <c r="CA172" s="42">
        <v>-9999</v>
      </c>
      <c r="CB172" s="42">
        <v>-9999</v>
      </c>
      <c r="CC172" s="42">
        <v>-9999</v>
      </c>
      <c r="CD172" s="8">
        <v>8.92</v>
      </c>
      <c r="CE172" s="25">
        <f t="shared" si="186"/>
        <v>594.66666666666663</v>
      </c>
      <c r="CF172" s="4">
        <v>3.58</v>
      </c>
      <c r="CG172" s="41">
        <f t="shared" si="184"/>
        <v>21.289066666666667</v>
      </c>
      <c r="CH172" s="37">
        <v>17.09</v>
      </c>
      <c r="CI172" s="25">
        <f>(CH172/1000)*(10000/(0.5*2*0.15))</f>
        <v>1139.3333333333335</v>
      </c>
      <c r="CJ172" s="43">
        <v>2.42</v>
      </c>
      <c r="CK172" s="41">
        <f>CI172*CJ172/100</f>
        <v>27.571866666666669</v>
      </c>
      <c r="CL172" s="38">
        <v>76.8</v>
      </c>
      <c r="CM172" s="25">
        <f>(CL172/1000)*(10000/(0.5*2*0.15))</f>
        <v>5120</v>
      </c>
      <c r="CN172" s="43">
        <v>1.47</v>
      </c>
      <c r="CO172" s="41">
        <f>CM172*CN172/100</f>
        <v>75.263999999999996</v>
      </c>
      <c r="CP172" s="38">
        <v>133.44</v>
      </c>
      <c r="CQ172" s="25">
        <f>(CP172/1000)*(10000/(0.5*2*0.15))</f>
        <v>8896</v>
      </c>
      <c r="CR172" s="43">
        <v>1.34</v>
      </c>
      <c r="CS172" s="41">
        <f>CQ172*CR172/100</f>
        <v>119.20640000000002</v>
      </c>
      <c r="CT172" s="8">
        <v>530.85</v>
      </c>
      <c r="CU172" s="8">
        <v>3.9025097925431558</v>
      </c>
      <c r="CV172" s="8">
        <v>4.0576500000000006</v>
      </c>
      <c r="CW172" s="8">
        <v>1308.2695648959373</v>
      </c>
      <c r="CX172" s="25">
        <f t="shared" si="189"/>
        <v>1308.2695648959373</v>
      </c>
      <c r="CY172" s="25">
        <f t="shared" si="138"/>
        <v>1154.021739130435</v>
      </c>
      <c r="CZ172" s="25">
        <f>CX172/(CQ172)</f>
        <v>0.14706267591006489</v>
      </c>
      <c r="DA172" s="43">
        <v>2.39</v>
      </c>
      <c r="DB172" s="41">
        <f t="shared" si="139"/>
        <v>31.267642601012902</v>
      </c>
      <c r="DC172" s="41">
        <v>67.599999999999994</v>
      </c>
      <c r="DD172" s="41">
        <v>1547</v>
      </c>
      <c r="DE172" s="41">
        <f t="shared" si="133"/>
        <v>43.69747899159664</v>
      </c>
      <c r="DF172" s="41">
        <v>27.5</v>
      </c>
      <c r="DG172" s="41">
        <v>0.7968737704918033</v>
      </c>
      <c r="DH172" s="41">
        <v>0.58133934426229494</v>
      </c>
      <c r="DI172" s="41">
        <v>0.49616393442622947</v>
      </c>
      <c r="DJ172" s="41">
        <v>0.76215737704918007</v>
      </c>
      <c r="DK172" s="41">
        <v>0.50811967213114761</v>
      </c>
      <c r="DL172" s="41">
        <v>0.31808688524590167</v>
      </c>
      <c r="DM172" s="41">
        <v>0.22113811475409842</v>
      </c>
      <c r="DN172" s="41">
        <v>0.19981755737704912</v>
      </c>
      <c r="DO172" s="41">
        <v>0.23218873770491807</v>
      </c>
      <c r="DP172" s="41">
        <v>0.21097591803278698</v>
      </c>
      <c r="DQ172" s="41">
        <v>6.7373360655737721E-2</v>
      </c>
      <c r="DR172" s="41">
        <v>7.898559016393443E-2</v>
      </c>
      <c r="DS172" s="41">
        <v>0.1560877540983607</v>
      </c>
      <c r="DT172" s="41">
        <v>0.42913926229508204</v>
      </c>
      <c r="DU172" s="41">
        <v>0.41076518032786874</v>
      </c>
      <c r="DV172" s="41">
        <v>0.19003278688524589</v>
      </c>
      <c r="DW172" s="41">
        <v>0.56894380327868854</v>
      </c>
      <c r="DX172" s="41">
        <v>0.50044606557377058</v>
      </c>
      <c r="DY172" s="41">
        <v>0.67163801639344256</v>
      </c>
      <c r="DZ172" s="41">
        <v>0.70616777049180324</v>
      </c>
      <c r="EA172" s="41">
        <v>0.71547162295081945</v>
      </c>
      <c r="EB172" s="41">
        <v>0.74515660655737714</v>
      </c>
      <c r="EC172" s="41">
        <v>20.965409836065596</v>
      </c>
      <c r="ED172" s="41">
        <v>24.321803278688527</v>
      </c>
      <c r="EE172" s="41">
        <v>24.577213114754098</v>
      </c>
      <c r="EF172" s="41">
        <v>25.234590163934417</v>
      </c>
      <c r="EG172" s="41">
        <f t="shared" si="140"/>
        <v>3.6118032786885017</v>
      </c>
      <c r="EH172" s="41">
        <v>37.539016393442608</v>
      </c>
      <c r="EI172" s="42">
        <f t="shared" si="141"/>
        <v>95.349101639344227</v>
      </c>
      <c r="EJ172" s="4">
        <v>105</v>
      </c>
      <c r="EK172" s="40">
        <f t="shared" si="142"/>
        <v>9.6508983606557734</v>
      </c>
      <c r="EL172" s="41">
        <v>0.73904000000000014</v>
      </c>
      <c r="EM172" s="41">
        <v>0.52758444444444452</v>
      </c>
      <c r="EN172" s="41">
        <v>0.42712444444444453</v>
      </c>
      <c r="EO172" s="41">
        <v>0.70701333333333338</v>
      </c>
      <c r="EP172" s="41">
        <v>0.44777555555555554</v>
      </c>
      <c r="EQ172" s="41">
        <v>0.27922888888888892</v>
      </c>
      <c r="ER172" s="41">
        <v>0.24518926666666674</v>
      </c>
      <c r="ES172" s="41">
        <v>0.22428735555555551</v>
      </c>
      <c r="ET172" s="41">
        <v>0.2671056</v>
      </c>
      <c r="EU172" s="41">
        <v>0.24641393333333342</v>
      </c>
      <c r="EV172" s="41">
        <v>8.1955844444444426E-2</v>
      </c>
      <c r="EW172" s="41">
        <v>0.1051417555555556</v>
      </c>
      <c r="EX172" s="41">
        <v>0.16671373333333331</v>
      </c>
      <c r="EY172" s="41">
        <v>0.45119911111111105</v>
      </c>
      <c r="EZ172" s="41">
        <v>0.43338935555555558</v>
      </c>
      <c r="FA172" s="41">
        <v>0.16854666666666665</v>
      </c>
      <c r="FB172" s="41">
        <v>0.65355666666666656</v>
      </c>
      <c r="FC172" s="41">
        <v>0.58155582222222213</v>
      </c>
      <c r="FD172" s="41">
        <v>0.62453728888888871</v>
      </c>
      <c r="FE172" s="41">
        <v>0.68321375555555552</v>
      </c>
      <c r="FF172" s="41">
        <v>0.67770271111111113</v>
      </c>
      <c r="FG172" s="41">
        <v>0.72825204444444458</v>
      </c>
      <c r="FH172" s="41">
        <v>19.880888888888897</v>
      </c>
      <c r="FI172" s="41">
        <v>22.148666666666664</v>
      </c>
      <c r="FJ172" s="41">
        <v>22.638222222222225</v>
      </c>
      <c r="FK172" s="41">
        <v>23.432222222222229</v>
      </c>
      <c r="FL172" s="41">
        <f t="shared" si="190"/>
        <v>1.2835555555555658</v>
      </c>
      <c r="FM172" s="41">
        <v>39.49733333333333</v>
      </c>
      <c r="FN172" s="40">
        <f t="shared" si="144"/>
        <v>100.32322666666666</v>
      </c>
      <c r="FO172" s="4">
        <v>105</v>
      </c>
      <c r="FP172" s="40">
        <f t="shared" si="145"/>
        <v>4.6767733333333439</v>
      </c>
      <c r="FQ172" s="41">
        <v>0.74842727272727272</v>
      </c>
      <c r="FR172" s="41">
        <v>0.52262500000000012</v>
      </c>
      <c r="FS172" s="41">
        <v>0.39440227272727274</v>
      </c>
      <c r="FT172" s="41">
        <v>0.71571363636363639</v>
      </c>
      <c r="FU172" s="41">
        <v>0.41706136363636381</v>
      </c>
      <c r="FV172" s="41">
        <v>0.2740045454545455</v>
      </c>
      <c r="FW172" s="41">
        <v>0.2840685</v>
      </c>
      <c r="FX172" s="41">
        <v>0.26361622727272727</v>
      </c>
      <c r="FY172" s="41">
        <v>0.30928045454545455</v>
      </c>
      <c r="FZ172" s="41">
        <v>0.28910409090909089</v>
      </c>
      <c r="GA172" s="41">
        <v>0.1131248409090909</v>
      </c>
      <c r="GB172" s="41">
        <v>0.14011811363636359</v>
      </c>
      <c r="GC172" s="41">
        <v>0.17708215909090913</v>
      </c>
      <c r="GD172" s="41">
        <v>0.46331824999999982</v>
      </c>
      <c r="GE172" s="41">
        <v>0.44573693181818186</v>
      </c>
      <c r="GF172" s="41">
        <v>0.14305681818181817</v>
      </c>
      <c r="GG172" s="41">
        <v>0.80489370454545428</v>
      </c>
      <c r="GH172" s="41">
        <v>0.72600850000000006</v>
      </c>
      <c r="GI172" s="41">
        <v>0.57607677272727276</v>
      </c>
      <c r="GJ172" s="41">
        <v>0.63177754545454523</v>
      </c>
      <c r="GK172" s="41">
        <v>0.63949795454545455</v>
      </c>
      <c r="GL172" s="41">
        <v>0.68729111363636364</v>
      </c>
      <c r="GM172" s="41">
        <v>19.126136363636363</v>
      </c>
      <c r="GN172" s="41">
        <v>24.950000000000003</v>
      </c>
      <c r="GO172" s="41">
        <v>25.423863636363645</v>
      </c>
      <c r="GP172" s="41">
        <v>26.085681818181818</v>
      </c>
      <c r="GQ172" s="41">
        <f t="shared" si="146"/>
        <v>6.2977272727272826</v>
      </c>
      <c r="GR172" s="40">
        <v>39.316363636363626</v>
      </c>
      <c r="GS172" s="40">
        <f t="shared" si="147"/>
        <v>99.863563636363608</v>
      </c>
      <c r="GT172" s="4">
        <v>104</v>
      </c>
      <c r="GU172" s="41">
        <f t="shared" si="148"/>
        <v>4.1364363636363919</v>
      </c>
      <c r="GV172" s="41">
        <v>0.7711039215686275</v>
      </c>
      <c r="GW172" s="41">
        <v>0.51673137254901957</v>
      </c>
      <c r="GX172" s="41">
        <v>0.34832352941176475</v>
      </c>
      <c r="GY172" s="41">
        <v>0.74112549019607854</v>
      </c>
      <c r="GZ172" s="41">
        <v>0.37310196078431368</v>
      </c>
      <c r="HA172" s="41">
        <v>0.25484117647058824</v>
      </c>
      <c r="HB172" s="41">
        <v>0.34811666666666657</v>
      </c>
      <c r="HC172" s="41">
        <v>0.33071005882352944</v>
      </c>
      <c r="HD172" s="41">
        <v>0.37768584313725473</v>
      </c>
      <c r="HE172" s="41">
        <v>0.3607287058823529</v>
      </c>
      <c r="HF172" s="41">
        <v>0.16269566666666668</v>
      </c>
      <c r="HG172" s="41">
        <v>0.1954982941176471</v>
      </c>
      <c r="HH172" s="41">
        <v>0.19712796078431374</v>
      </c>
      <c r="HI172" s="41">
        <v>0.50285988235294121</v>
      </c>
      <c r="HJ172" s="41">
        <v>0.48803986274509825</v>
      </c>
      <c r="HK172" s="41">
        <v>0.11826078431372547</v>
      </c>
      <c r="HL172" s="41">
        <v>1.0831534509803924</v>
      </c>
      <c r="HM172" s="41">
        <v>1.0021146470588231</v>
      </c>
      <c r="HN172" s="41">
        <v>0.5232979019607843</v>
      </c>
      <c r="HO172" s="41">
        <v>0.57155384313725499</v>
      </c>
      <c r="HP172" s="41">
        <v>0.60136376470588226</v>
      </c>
      <c r="HQ172" s="41">
        <v>0.64197264705882362</v>
      </c>
      <c r="HR172" s="41">
        <v>14.790588235294113</v>
      </c>
      <c r="HS172" s="41">
        <v>19.522156862745096</v>
      </c>
      <c r="HT172" s="41">
        <v>19.61764705882354</v>
      </c>
      <c r="HU172" s="41">
        <v>20.288039215686275</v>
      </c>
      <c r="HV172" s="41">
        <f t="shared" si="149"/>
        <v>4.8270588235294269</v>
      </c>
      <c r="HW172" s="41">
        <v>38.69725490196079</v>
      </c>
      <c r="HX172" s="41">
        <f t="shared" si="150"/>
        <v>98.291027450980408</v>
      </c>
      <c r="HY172" s="4">
        <v>106</v>
      </c>
      <c r="HZ172" s="40">
        <f t="shared" si="151"/>
        <v>7.7089725490195917</v>
      </c>
      <c r="IA172" s="41">
        <v>0.71528297872340418</v>
      </c>
      <c r="IB172" s="41">
        <v>0.43504255319148932</v>
      </c>
      <c r="IC172" s="41">
        <v>0.26540851063829785</v>
      </c>
      <c r="ID172" s="41">
        <v>0.66269574468085091</v>
      </c>
      <c r="IE172" s="41">
        <v>0.30358936170212769</v>
      </c>
      <c r="IF172" s="41">
        <v>0.20181063829787232</v>
      </c>
      <c r="IG172" s="41">
        <v>0.40419485106382969</v>
      </c>
      <c r="IH172" s="41">
        <v>0.37201393617021283</v>
      </c>
      <c r="II172" s="41">
        <v>0.45865668085106376</v>
      </c>
      <c r="IJ172" s="41">
        <v>0.42818682978723399</v>
      </c>
      <c r="IK172" s="41">
        <v>0.18066280851063832</v>
      </c>
      <c r="IL172" s="41">
        <v>0.24447985106382983</v>
      </c>
      <c r="IM172" s="41">
        <v>0.24276785106382978</v>
      </c>
      <c r="IN172" s="41">
        <v>0.558952404255319</v>
      </c>
      <c r="IO172" s="41">
        <v>0.53224976595744677</v>
      </c>
      <c r="IP172" s="41">
        <v>0.10177872340425531</v>
      </c>
      <c r="IQ172" s="41">
        <v>1.3979164042553189</v>
      </c>
      <c r="IR172" s="41">
        <v>1.2214266808510637</v>
      </c>
      <c r="IS172" s="41">
        <v>0.53203597872340458</v>
      </c>
      <c r="IT172" s="41">
        <v>0.6077954468085105</v>
      </c>
      <c r="IU172" s="41">
        <v>0.62311431914893622</v>
      </c>
      <c r="IV172" s="41">
        <v>0.68456129787234032</v>
      </c>
      <c r="IW172" s="41">
        <v>18.246595744680857</v>
      </c>
      <c r="IX172" s="41">
        <v>21.340638297872353</v>
      </c>
      <c r="IY172" s="41">
        <v>21.052553191489363</v>
      </c>
      <c r="IZ172" s="41">
        <v>21.162978723404258</v>
      </c>
      <c r="JA172" s="41">
        <f t="shared" si="152"/>
        <v>2.805957446808506</v>
      </c>
      <c r="JB172" s="41">
        <v>41.378085106382969</v>
      </c>
      <c r="JC172" s="41">
        <f t="shared" si="191"/>
        <v>105.10033617021274</v>
      </c>
      <c r="JD172" s="41">
        <v>112</v>
      </c>
      <c r="JE172" s="41">
        <f t="shared" si="192"/>
        <v>6.8996638297872579</v>
      </c>
      <c r="JF172" s="41">
        <v>0.66062749999999992</v>
      </c>
      <c r="JG172" s="41">
        <v>0.38788250000000007</v>
      </c>
      <c r="JH172" s="41">
        <v>0.22385749999999996</v>
      </c>
      <c r="JI172" s="41">
        <v>0.60597500000000015</v>
      </c>
      <c r="JJ172" s="41">
        <v>0.26910999999999996</v>
      </c>
      <c r="JK172" s="41">
        <v>0.17846250000000002</v>
      </c>
      <c r="JL172" s="41">
        <v>0.42115652499999995</v>
      </c>
      <c r="JM172" s="41">
        <v>0.38541435000000007</v>
      </c>
      <c r="JN172" s="41">
        <v>0.49386827499999997</v>
      </c>
      <c r="JO172" s="41">
        <v>0.46093465</v>
      </c>
      <c r="JP172" s="41">
        <v>0.18444190000000002</v>
      </c>
      <c r="JQ172" s="41">
        <v>0.27197875000000005</v>
      </c>
      <c r="JR172" s="41">
        <v>0.25907374999999988</v>
      </c>
      <c r="JS172" s="41">
        <v>0.57349125000000012</v>
      </c>
      <c r="JT172" s="41">
        <v>0.54400482500000003</v>
      </c>
      <c r="JU172" s="41">
        <v>9.0647499999999992E-2</v>
      </c>
      <c r="JV172" s="41">
        <v>1.5158465250000004</v>
      </c>
      <c r="JW172" s="41">
        <v>1.3072998250000001</v>
      </c>
      <c r="JX172" s="41">
        <v>0.52865887499999997</v>
      </c>
      <c r="JY172" s="41">
        <v>0.62393075000000009</v>
      </c>
      <c r="JZ172" s="41">
        <v>0.62532597500000009</v>
      </c>
      <c r="KA172" s="41">
        <v>0.70164162499999994</v>
      </c>
      <c r="KB172" s="41">
        <v>22.328999999999997</v>
      </c>
      <c r="KC172" s="41">
        <v>25.966249999999995</v>
      </c>
      <c r="KD172" s="41">
        <v>25.413999999999994</v>
      </c>
      <c r="KE172" s="41">
        <v>25.187749999999998</v>
      </c>
      <c r="KF172" s="41">
        <f t="shared" si="155"/>
        <v>3.0849999999999973</v>
      </c>
      <c r="KG172" s="41">
        <v>43.661500000000004</v>
      </c>
      <c r="KH172" s="41">
        <f t="shared" si="156"/>
        <v>110.90021000000002</v>
      </c>
      <c r="KI172" s="41">
        <v>120</v>
      </c>
      <c r="KJ172" s="41">
        <f t="shared" si="157"/>
        <v>9.0997899999999845</v>
      </c>
      <c r="KK172" s="41">
        <v>0.40783235294117642</v>
      </c>
      <c r="KL172" s="41">
        <v>0.23305294117647057</v>
      </c>
      <c r="KM172" s="41">
        <v>0.12583529411764705</v>
      </c>
      <c r="KN172" s="41">
        <v>0.37882941176470586</v>
      </c>
      <c r="KO172" s="41">
        <v>0.15383823529411764</v>
      </c>
      <c r="KP172" s="41">
        <v>0.10467352941176472</v>
      </c>
      <c r="KQ172" s="41">
        <v>0.45246405882352947</v>
      </c>
      <c r="KR172" s="41">
        <v>0.42290820588235295</v>
      </c>
      <c r="KS172" s="41">
        <v>0.52815611764705872</v>
      </c>
      <c r="KT172" s="41">
        <v>0.50127523529411766</v>
      </c>
      <c r="KU172" s="41">
        <v>0.20695020588235291</v>
      </c>
      <c r="KV172" s="41">
        <v>0.29972955882352936</v>
      </c>
      <c r="KW172" s="41">
        <v>0.27224214705882355</v>
      </c>
      <c r="KX172" s="41">
        <v>0.59105905882352938</v>
      </c>
      <c r="KY172" s="41">
        <v>0.56666247058823527</v>
      </c>
      <c r="KZ172" s="41">
        <v>4.9164705882352944E-2</v>
      </c>
      <c r="LA172" s="41">
        <v>1.6908561176470591</v>
      </c>
      <c r="LB172" s="41">
        <v>1.4994877647058822</v>
      </c>
      <c r="LC172" s="41">
        <v>0.51521220588235295</v>
      </c>
      <c r="LD172" s="41">
        <v>0.60597270588235286</v>
      </c>
      <c r="LE172" s="41">
        <v>0.61835794117647058</v>
      </c>
      <c r="LF172" s="41">
        <v>0.6902263235294116</v>
      </c>
      <c r="LG172" s="41">
        <v>18.957941176470591</v>
      </c>
      <c r="LH172" s="41">
        <v>19.462647058823531</v>
      </c>
      <c r="LI172" s="41">
        <v>19.132352941176471</v>
      </c>
      <c r="LJ172" s="41">
        <v>18.405000000000005</v>
      </c>
      <c r="LK172" s="41">
        <f t="shared" si="158"/>
        <v>0.17441176470588005</v>
      </c>
      <c r="LL172" s="41">
        <v>56.766764705882366</v>
      </c>
      <c r="LM172" s="41">
        <f t="shared" si="193"/>
        <v>144.18758235294121</v>
      </c>
      <c r="LN172" s="41">
        <v>150</v>
      </c>
      <c r="LO172" s="41">
        <f t="shared" si="194"/>
        <v>5.812417647058794</v>
      </c>
      <c r="LP172" s="41">
        <v>0.33030694444444447</v>
      </c>
      <c r="LQ172" s="41">
        <v>0.17221527777777776</v>
      </c>
      <c r="LR172" s="41">
        <v>7.8627777777777796E-2</v>
      </c>
      <c r="LS172" s="41">
        <v>0.30731805555555547</v>
      </c>
      <c r="LT172" s="41">
        <v>0.10312083333333333</v>
      </c>
      <c r="LU172" s="41">
        <v>6.9659722222222206E-2</v>
      </c>
      <c r="LV172" s="41">
        <v>0.52670252777777771</v>
      </c>
      <c r="LW172" s="41">
        <v>0.50064951388888901</v>
      </c>
      <c r="LX172" s="41">
        <v>0.61704606944444429</v>
      </c>
      <c r="LY172" s="41">
        <v>0.5947269305555557</v>
      </c>
      <c r="LZ172" s="41">
        <v>0.25654424999999992</v>
      </c>
      <c r="MA172" s="41">
        <v>0.38015806944444452</v>
      </c>
      <c r="MB172" s="41">
        <v>0.31396520833333336</v>
      </c>
      <c r="MC172" s="41">
        <v>0.65168638888888863</v>
      </c>
      <c r="MD172" s="41">
        <v>0.63072138888888896</v>
      </c>
      <c r="ME172" s="41">
        <v>3.3461111111111115E-2</v>
      </c>
      <c r="MF172" s="41">
        <v>2.3127542500000007</v>
      </c>
      <c r="MG172" s="41">
        <v>2.0798031944444442</v>
      </c>
      <c r="MH172" s="41">
        <v>0.50849904166666682</v>
      </c>
      <c r="MI172" s="41">
        <v>0.60291826388888881</v>
      </c>
      <c r="MJ172" s="41">
        <v>0.62466077777777773</v>
      </c>
      <c r="MK172" s="41">
        <v>0.69553408333333311</v>
      </c>
      <c r="ML172" s="41">
        <v>21.103333333333335</v>
      </c>
      <c r="MM172" s="41">
        <v>20.71222222222222</v>
      </c>
      <c r="MN172" s="41">
        <v>20.312916666666659</v>
      </c>
      <c r="MO172" s="41">
        <v>20.023472222222207</v>
      </c>
      <c r="MP172" s="41">
        <v>59.465277777777779</v>
      </c>
      <c r="MQ172" s="41">
        <v>59.465277777777779</v>
      </c>
      <c r="MR172" s="41">
        <f t="shared" si="162"/>
        <v>151.04180555555556</v>
      </c>
      <c r="MS172" s="41">
        <v>150</v>
      </c>
      <c r="MT172" s="41">
        <f t="shared" si="163"/>
        <v>-1.0418055555555554</v>
      </c>
      <c r="MU172" s="41">
        <v>0.30749743589743589</v>
      </c>
      <c r="MV172" s="41">
        <v>0.16712820512820509</v>
      </c>
      <c r="MW172" s="41">
        <v>8.3566666666666664E-2</v>
      </c>
      <c r="MX172" s="41">
        <v>0.27758717948717948</v>
      </c>
      <c r="MY172" s="41">
        <v>0.10569487179487176</v>
      </c>
      <c r="MZ172" s="41">
        <v>6.951794871794871E-2</v>
      </c>
      <c r="NA172" s="41">
        <v>0.48906725641025633</v>
      </c>
      <c r="NB172" s="41">
        <v>0.45010538461538446</v>
      </c>
      <c r="NC172" s="41">
        <v>0.57254992307692298</v>
      </c>
      <c r="ND172" s="41">
        <v>0.5380454871794873</v>
      </c>
      <c r="NE172" s="41">
        <v>0.2288587692307692</v>
      </c>
      <c r="NF172" s="41">
        <v>0.33652466666666658</v>
      </c>
      <c r="NG172" s="41">
        <v>0.29512517948717942</v>
      </c>
      <c r="NH172" s="41">
        <v>0.63046699999999989</v>
      </c>
      <c r="NI172" s="41">
        <v>0.59936769230769238</v>
      </c>
      <c r="NJ172" s="41">
        <v>3.6176923076923079E-2</v>
      </c>
      <c r="NK172" s="41">
        <v>1.9858665897435901</v>
      </c>
      <c r="NL172" s="41">
        <v>1.6946308205128202</v>
      </c>
      <c r="NM172" s="41">
        <v>0.51405453846153848</v>
      </c>
      <c r="NN172" s="41">
        <v>0.60785787179487183</v>
      </c>
      <c r="NO172" s="41">
        <v>0.62372174358974342</v>
      </c>
      <c r="NP172" s="41">
        <v>0.69612887179487182</v>
      </c>
      <c r="NQ172" s="41">
        <v>23.053846153846155</v>
      </c>
      <c r="NR172" s="41">
        <v>24.449230769230773</v>
      </c>
      <c r="NS172" s="41">
        <v>23.684102564102563</v>
      </c>
      <c r="NT172" s="41">
        <v>23.140512820512818</v>
      </c>
      <c r="NU172" s="41">
        <f t="shared" si="164"/>
        <v>0.63025641025640766</v>
      </c>
      <c r="NV172" s="41">
        <v>75.155128205128207</v>
      </c>
      <c r="NW172" s="41">
        <f t="shared" si="165"/>
        <v>190.89402564102565</v>
      </c>
      <c r="NX172" s="41">
        <v>174</v>
      </c>
      <c r="NY172" s="41">
        <f t="shared" si="195"/>
        <v>-16.89402564102565</v>
      </c>
      <c r="NZ172" s="41">
        <v>0.26642985074626863</v>
      </c>
      <c r="OA172" s="41">
        <v>0.14475970149253731</v>
      </c>
      <c r="OB172" s="41">
        <v>7.4488059701492554E-2</v>
      </c>
      <c r="OC172" s="41">
        <v>0.24242388059701497</v>
      </c>
      <c r="OD172" s="41">
        <v>8.9574626865671636E-2</v>
      </c>
      <c r="OE172" s="41">
        <v>5.9701492537313432E-2</v>
      </c>
      <c r="OF172" s="41">
        <v>0.4965761641791045</v>
      </c>
      <c r="OG172" s="41">
        <v>0.460819552238806</v>
      </c>
      <c r="OH172" s="41">
        <v>0.56299168656716425</v>
      </c>
      <c r="OI172" s="41">
        <v>0.53067292537313426</v>
      </c>
      <c r="OJ172" s="41">
        <v>0.23766152238805971</v>
      </c>
      <c r="OK172" s="41">
        <v>0.32448964179104484</v>
      </c>
      <c r="OL172" s="41">
        <v>0.29500065671641795</v>
      </c>
      <c r="OM172" s="41">
        <v>0.63316491044776146</v>
      </c>
      <c r="ON172" s="41">
        <v>0.60453080597014919</v>
      </c>
      <c r="OO172" s="41">
        <v>2.9873134328358211E-2</v>
      </c>
      <c r="OP172" s="41">
        <v>2.0287363880597011</v>
      </c>
      <c r="OQ172" s="41">
        <v>1.7562281343283583</v>
      </c>
      <c r="OR172" s="41">
        <v>0.52352240298507469</v>
      </c>
      <c r="OS172" s="41">
        <v>0.59560419402985076</v>
      </c>
      <c r="OT172" s="41">
        <v>0.63086214925373152</v>
      </c>
      <c r="OU172" s="41">
        <v>0.686040552238806</v>
      </c>
      <c r="OV172" s="41">
        <v>14.867910447761199</v>
      </c>
      <c r="OW172" s="41">
        <v>16.23373134328358</v>
      </c>
      <c r="OX172" s="41">
        <v>15.579999999999998</v>
      </c>
      <c r="OY172" s="41">
        <v>15.142985074626864</v>
      </c>
      <c r="OZ172" s="41">
        <f t="shared" si="167"/>
        <v>0.71208955223879933</v>
      </c>
      <c r="PA172" s="41">
        <v>45.251940298507463</v>
      </c>
      <c r="PB172" s="41">
        <f t="shared" si="196"/>
        <v>114.93992835820896</v>
      </c>
      <c r="PC172" s="41">
        <v>184</v>
      </c>
      <c r="PD172" s="41">
        <f t="shared" si="197"/>
        <v>69.060071641791041</v>
      </c>
      <c r="PE172" s="41">
        <v>0.25391034482758618</v>
      </c>
      <c r="PF172" s="41">
        <v>0.12173620689655175</v>
      </c>
      <c r="PG172" s="41">
        <v>0.11709655172413792</v>
      </c>
      <c r="PH172" s="41">
        <v>0.22182586206896548</v>
      </c>
      <c r="PI172" s="41">
        <v>0.10198620689655175</v>
      </c>
      <c r="PJ172" s="41">
        <v>7.1939655172413783E-2</v>
      </c>
      <c r="PK172" s="41">
        <v>0.42531956896551715</v>
      </c>
      <c r="PL172" s="41">
        <v>0.36992410344827598</v>
      </c>
      <c r="PM172" s="41">
        <v>0.36964836206896556</v>
      </c>
      <c r="PN172" s="41">
        <v>0.31145732758620681</v>
      </c>
      <c r="PO172" s="41">
        <v>8.9186172413793105E-2</v>
      </c>
      <c r="PP172" s="41">
        <v>2.4124137931034486E-2</v>
      </c>
      <c r="PQ172" s="41">
        <v>0.35041694827586201</v>
      </c>
      <c r="PR172" s="41">
        <v>0.55762375862068958</v>
      </c>
      <c r="PS172" s="41">
        <v>0.51047024137931052</v>
      </c>
      <c r="PT172" s="41">
        <v>3.0046551724137942E-2</v>
      </c>
      <c r="PU172" s="41">
        <v>1.5179917758620685</v>
      </c>
      <c r="PV172" s="41">
        <v>1.1989907413793102</v>
      </c>
      <c r="PW172" s="41">
        <v>0.9712743965517241</v>
      </c>
      <c r="PX172" s="41">
        <v>0.82988567241379285</v>
      </c>
      <c r="PY172" s="41">
        <v>0.97972294827586193</v>
      </c>
      <c r="PZ172" s="41">
        <v>0.87344574137931086</v>
      </c>
      <c r="QA172" s="41">
        <v>25.534655172413785</v>
      </c>
      <c r="QB172" s="41">
        <v>30.902586206896554</v>
      </c>
      <c r="QC172" s="41">
        <v>30.280517241379314</v>
      </c>
      <c r="QD172" s="41">
        <v>28.833448275862072</v>
      </c>
      <c r="QE172" s="41">
        <f t="shared" si="170"/>
        <v>4.7458620689655291</v>
      </c>
      <c r="QF172" s="41">
        <v>74.218793103448206</v>
      </c>
      <c r="QG172" s="41">
        <f t="shared" si="171"/>
        <v>188.51573448275843</v>
      </c>
      <c r="QH172" s="41">
        <v>185</v>
      </c>
      <c r="QI172" s="41">
        <f t="shared" si="172"/>
        <v>-3.5157344827584325</v>
      </c>
      <c r="QJ172" s="41">
        <v>0.22155098039215679</v>
      </c>
      <c r="QK172" s="41">
        <v>0.15414509803921564</v>
      </c>
      <c r="QL172" s="41">
        <v>0.13252745098039218</v>
      </c>
      <c r="QM172" s="41">
        <v>0.15787058823529412</v>
      </c>
      <c r="QN172" s="41">
        <v>0.10418235294117646</v>
      </c>
      <c r="QO172" s="41">
        <v>7.8421568627450991E-2</v>
      </c>
      <c r="QP172" s="41">
        <v>0.36038900000000007</v>
      </c>
      <c r="QQ172" s="41">
        <v>0.20555082352941179</v>
      </c>
      <c r="QR172" s="41">
        <v>0.25176856862745101</v>
      </c>
      <c r="QS172" s="41">
        <v>8.8366607843137268E-2</v>
      </c>
      <c r="QT172" s="41">
        <v>0.19356327450980387</v>
      </c>
      <c r="QU172" s="41">
        <v>7.5839999999999991E-2</v>
      </c>
      <c r="QV172" s="41">
        <v>0.17958288235294112</v>
      </c>
      <c r="QW172" s="41">
        <v>0.47664031372549009</v>
      </c>
      <c r="QX172" s="41">
        <v>0.33636939215686268</v>
      </c>
      <c r="QY172" s="41">
        <v>2.5760784313725488E-2</v>
      </c>
      <c r="QZ172" s="41">
        <v>1.1369552156862746</v>
      </c>
      <c r="RA172" s="41">
        <v>0.52410533333333331</v>
      </c>
      <c r="RB172" s="41">
        <v>0.72846345098039211</v>
      </c>
      <c r="RC172" s="41">
        <v>0.49672650980392147</v>
      </c>
      <c r="RD172" s="41">
        <v>0.76794894117647095</v>
      </c>
      <c r="RE172" s="41">
        <v>0.57172947058823542</v>
      </c>
      <c r="RF172" s="41">
        <v>26.037058823529406</v>
      </c>
      <c r="RG172" s="41">
        <v>34.093725490196078</v>
      </c>
      <c r="RH172" s="41">
        <v>33.822156862745096</v>
      </c>
      <c r="RI172" s="41">
        <v>31.857058823529417</v>
      </c>
      <c r="RJ172" s="41">
        <f t="shared" si="173"/>
        <v>7.7850980392156899</v>
      </c>
      <c r="RK172" s="41">
        <v>75.138235294117621</v>
      </c>
      <c r="RL172" s="41">
        <f t="shared" si="174"/>
        <v>190.85111764705877</v>
      </c>
      <c r="RM172" s="41">
        <v>197</v>
      </c>
      <c r="RN172" s="41">
        <f t="shared" si="175"/>
        <v>6.1488823529412286</v>
      </c>
      <c r="RO172" s="41">
        <v>0.20738695652173914</v>
      </c>
      <c r="RP172" s="41">
        <v>0.12551739130434783</v>
      </c>
      <c r="RQ172" s="41">
        <v>0.13411739130434783</v>
      </c>
      <c r="RR172" s="41">
        <v>0.14608695652173911</v>
      </c>
      <c r="RS172" s="41">
        <v>0.11276521739130434</v>
      </c>
      <c r="RT172" s="41">
        <v>7.7608695652173904E-2</v>
      </c>
      <c r="RU172" s="41">
        <v>0.29452417391304347</v>
      </c>
      <c r="RV172" s="41">
        <v>0.12876643478260871</v>
      </c>
      <c r="RW172" s="41">
        <v>0.2132463043478261</v>
      </c>
      <c r="RX172" s="41">
        <v>4.2589826086956516E-2</v>
      </c>
      <c r="RY172" s="41">
        <v>5.2623347826086957E-2</v>
      </c>
      <c r="RZ172" s="41">
        <v>-3.4141913043478252E-2</v>
      </c>
      <c r="SA172" s="41">
        <v>0.24559478260869561</v>
      </c>
      <c r="SB172" s="41">
        <v>0.45423508695652176</v>
      </c>
      <c r="SC172" s="41">
        <v>0.30626852173913038</v>
      </c>
      <c r="SD172" s="41">
        <v>3.5156521739130434E-2</v>
      </c>
      <c r="SE172" s="41">
        <v>0.84137313043478246</v>
      </c>
      <c r="SF172" s="41">
        <v>0.29765665217391307</v>
      </c>
      <c r="SG172" s="41">
        <v>1.1788942608695652</v>
      </c>
      <c r="SH172" s="41">
        <v>0.83225173913043482</v>
      </c>
      <c r="SI172" s="41">
        <v>1.142337695652174</v>
      </c>
      <c r="SJ172" s="41">
        <v>0.86353247826086965</v>
      </c>
      <c r="SK172" s="41">
        <v>27.640869565217397</v>
      </c>
      <c r="SL172" s="41">
        <v>35.32739130434782</v>
      </c>
      <c r="SM172" s="41">
        <v>34.896086956521742</v>
      </c>
      <c r="SN172" s="41">
        <v>34.095652173913045</v>
      </c>
      <c r="SO172" s="41">
        <f t="shared" si="176"/>
        <v>7.2552173913043454</v>
      </c>
      <c r="SP172" s="42">
        <v>75.971304347826106</v>
      </c>
      <c r="SQ172" s="42">
        <f t="shared" si="177"/>
        <v>192.96711304347832</v>
      </c>
      <c r="SR172" s="42">
        <v>202.5</v>
      </c>
      <c r="SS172" s="42">
        <f t="shared" si="178"/>
        <v>9.5328869565216792</v>
      </c>
      <c r="ST172" s="41">
        <v>0.19966315789473685</v>
      </c>
      <c r="SU172" s="41">
        <v>0.12511052631578951</v>
      </c>
      <c r="SV172" s="41">
        <v>0.14609210526315786</v>
      </c>
      <c r="SW172" s="41">
        <v>0.14660526315789466</v>
      </c>
      <c r="SX172" s="41">
        <v>0.1152763157894737</v>
      </c>
      <c r="SY172" s="41">
        <v>7.6755263157894757E-2</v>
      </c>
      <c r="SZ172" s="41">
        <v>0.26674923684210516</v>
      </c>
      <c r="TA172" s="41">
        <v>0.11959000000000002</v>
      </c>
      <c r="TB172" s="41">
        <v>0.15358197368421053</v>
      </c>
      <c r="TC172" s="41">
        <v>1.5703421052631575E-3</v>
      </c>
      <c r="TD172" s="41">
        <v>4.067152631578947E-2</v>
      </c>
      <c r="TE172" s="41">
        <v>-7.7723026315789437E-2</v>
      </c>
      <c r="TF172" s="41">
        <v>0.22824147368421052</v>
      </c>
      <c r="TG172" s="41">
        <v>0.44332434210526328</v>
      </c>
      <c r="TH172" s="41">
        <v>0.31287584210526309</v>
      </c>
      <c r="TI172" s="41">
        <v>3.8521052631578956E-2</v>
      </c>
      <c r="TJ172" s="41">
        <v>0.73482213157894749</v>
      </c>
      <c r="TK172" s="41">
        <v>0.27494555263157894</v>
      </c>
      <c r="TL172" s="41">
        <v>1.5507691842105262</v>
      </c>
      <c r="TM172" s="41">
        <v>0.85018197368421045</v>
      </c>
      <c r="TN172" s="41">
        <v>1.4489848684210529</v>
      </c>
      <c r="TO172" s="41">
        <v>0.87359836842105232</v>
      </c>
      <c r="TP172" s="41">
        <v>30.799473684210522</v>
      </c>
      <c r="TQ172" s="41">
        <v>40.21394736842106</v>
      </c>
      <c r="TR172" s="41">
        <v>40.265263157894729</v>
      </c>
      <c r="TS172" s="41">
        <v>38.41947368421053</v>
      </c>
      <c r="TT172" s="41">
        <f t="shared" si="127"/>
        <v>9.4657894736842074</v>
      </c>
      <c r="TU172" s="41">
        <v>75.974473684210508</v>
      </c>
      <c r="TV172" s="41">
        <f t="shared" si="128"/>
        <v>192.97516315789468</v>
      </c>
      <c r="TW172" s="41">
        <v>207</v>
      </c>
      <c r="TX172" s="41">
        <f t="shared" si="129"/>
        <v>14.024836842105316</v>
      </c>
      <c r="TY172" s="41">
        <v>0.19934666666666667</v>
      </c>
      <c r="TZ172" s="41">
        <v>0.13041333333333333</v>
      </c>
      <c r="UA172" s="41">
        <v>0.14827666666666672</v>
      </c>
      <c r="UB172" s="41">
        <v>0.14317333333333335</v>
      </c>
      <c r="UC172" s="41">
        <v>0.12056666666666667</v>
      </c>
      <c r="UD172" s="41">
        <v>7.7966666666666656E-2</v>
      </c>
      <c r="UE172" s="41">
        <v>0.24439229999999998</v>
      </c>
      <c r="UF172" s="41">
        <v>8.5720333333333315E-2</v>
      </c>
      <c r="UG172" s="41">
        <v>0.14488753333333337</v>
      </c>
      <c r="UH172" s="41">
        <v>-1.7654800000000002E-2</v>
      </c>
      <c r="UI172" s="41">
        <v>3.8465833333333345E-2</v>
      </c>
      <c r="UJ172" s="41">
        <v>-6.4983566666666673E-2</v>
      </c>
      <c r="UK172" s="41">
        <v>0.2077475</v>
      </c>
      <c r="UL172" s="41">
        <v>0.43612249999999997</v>
      </c>
      <c r="UM172" s="41">
        <v>0.2952438</v>
      </c>
      <c r="UN172" s="41">
        <v>4.2599999999999999E-2</v>
      </c>
      <c r="UO172" s="41">
        <v>0.65478330000000007</v>
      </c>
      <c r="UP172" s="41">
        <v>0.18940863333333333</v>
      </c>
      <c r="UQ172" s="41">
        <v>1.5235994666666666</v>
      </c>
      <c r="UR172" s="41">
        <v>0.84548193333333344</v>
      </c>
      <c r="US172" s="41">
        <v>1.4368422666666667</v>
      </c>
      <c r="UT172" s="41">
        <v>0.86858369999999996</v>
      </c>
      <c r="UU172" s="41">
        <v>31.804333333333329</v>
      </c>
      <c r="UV172" s="41">
        <v>38.524333333333338</v>
      </c>
      <c r="UW172" s="41">
        <v>37.654666666666671</v>
      </c>
      <c r="UX172" s="41">
        <v>36.547000000000004</v>
      </c>
      <c r="UY172" s="41">
        <f t="shared" si="179"/>
        <v>5.8503333333333423</v>
      </c>
      <c r="UZ172" s="42">
        <v>75.980333333333348</v>
      </c>
      <c r="VA172" s="42">
        <f t="shared" si="180"/>
        <v>192.9900466666667</v>
      </c>
      <c r="VB172" s="42">
        <v>206</v>
      </c>
      <c r="VC172" s="42">
        <f t="shared" si="181"/>
        <v>13.0099533333333</v>
      </c>
      <c r="VD172" s="41">
        <f t="shared" si="198"/>
        <v>27.081194921109862</v>
      </c>
      <c r="VE172" s="41">
        <f t="shared" si="199"/>
        <v>26.823422515855896</v>
      </c>
      <c r="VF172" s="41">
        <f t="shared" si="183"/>
        <v>12.834075969699153</v>
      </c>
    </row>
    <row r="173" spans="1:578" x14ac:dyDescent="0.25">
      <c r="A173" s="4">
        <v>3</v>
      </c>
      <c r="B173" s="4">
        <v>18</v>
      </c>
      <c r="C173" s="28">
        <v>1802</v>
      </c>
      <c r="D173" s="42">
        <v>-9999</v>
      </c>
      <c r="E173" s="42">
        <v>-9999</v>
      </c>
      <c r="F173" s="4">
        <v>2</v>
      </c>
      <c r="G173" s="4">
        <v>48.8</v>
      </c>
      <c r="H173" s="40">
        <v>171.29873417721518</v>
      </c>
      <c r="I173" s="40">
        <f t="shared" si="136"/>
        <v>220.09873417721519</v>
      </c>
      <c r="J173" s="41">
        <f t="shared" si="137"/>
        <v>0.45521971908420927</v>
      </c>
      <c r="K173" s="4" t="s">
        <v>10</v>
      </c>
      <c r="L173" s="42">
        <v>75</v>
      </c>
      <c r="M173" s="42">
        <f t="shared" si="185"/>
        <v>84.000000000000014</v>
      </c>
      <c r="N173" s="42">
        <v>-9999</v>
      </c>
      <c r="O173" s="42">
        <v>-9999</v>
      </c>
      <c r="P173" s="42">
        <v>-9999</v>
      </c>
      <c r="Q173" s="42">
        <v>-9999</v>
      </c>
      <c r="R173" s="42">
        <v>-9999</v>
      </c>
      <c r="S173" s="42">
        <v>-9999</v>
      </c>
      <c r="T173" s="42">
        <v>-9999</v>
      </c>
      <c r="U173" s="42">
        <v>-9999</v>
      </c>
      <c r="V173" s="42">
        <v>-9999</v>
      </c>
      <c r="W173" s="42">
        <v>-9999</v>
      </c>
      <c r="X173" s="42">
        <v>-9999</v>
      </c>
      <c r="Y173" s="42">
        <v>-9999</v>
      </c>
      <c r="Z173" s="42">
        <v>-9999</v>
      </c>
      <c r="AA173" s="42">
        <v>-9999</v>
      </c>
      <c r="AB173" s="42">
        <v>-9999</v>
      </c>
      <c r="AC173" s="42">
        <v>-9999</v>
      </c>
      <c r="AD173" s="42">
        <v>-9999</v>
      </c>
      <c r="AE173" s="42">
        <v>-9999</v>
      </c>
      <c r="AF173" s="42">
        <v>-9999</v>
      </c>
      <c r="AG173" s="42">
        <v>-9999</v>
      </c>
      <c r="AH173" s="42">
        <v>-9999</v>
      </c>
      <c r="AI173" s="42">
        <v>-9999</v>
      </c>
      <c r="AJ173" s="42">
        <v>-9999</v>
      </c>
      <c r="AK173" s="42">
        <v>-9999</v>
      </c>
      <c r="AL173" s="42">
        <v>-9999</v>
      </c>
      <c r="AM173" s="42">
        <v>-9999</v>
      </c>
      <c r="AN173" s="42">
        <v>-9999</v>
      </c>
      <c r="AO173" s="42">
        <v>-9999</v>
      </c>
      <c r="AP173" s="42">
        <v>-9999</v>
      </c>
      <c r="AQ173" s="42">
        <v>-9999</v>
      </c>
      <c r="AR173" s="42">
        <v>-9999</v>
      </c>
      <c r="AS173" s="42">
        <v>-9999</v>
      </c>
      <c r="AT173" s="42">
        <v>-9999</v>
      </c>
      <c r="AU173" s="42">
        <v>-9999</v>
      </c>
      <c r="AV173" s="42">
        <v>-9999</v>
      </c>
      <c r="AW173" s="42">
        <v>-9999</v>
      </c>
      <c r="AX173" s="42">
        <v>-9999</v>
      </c>
      <c r="AY173" s="42">
        <v>-9999</v>
      </c>
      <c r="AZ173" s="42">
        <v>-9999</v>
      </c>
      <c r="BA173" s="42">
        <v>-9999</v>
      </c>
      <c r="BB173" s="42">
        <v>-9999</v>
      </c>
      <c r="BC173" s="42">
        <v>-9999</v>
      </c>
      <c r="BD173" s="42">
        <v>-9999</v>
      </c>
      <c r="BE173" s="42">
        <v>-9999</v>
      </c>
      <c r="BF173" s="42">
        <v>-9999</v>
      </c>
      <c r="BG173" s="42">
        <v>-9999</v>
      </c>
      <c r="BH173" s="42">
        <v>-9999</v>
      </c>
      <c r="BI173" s="42">
        <v>-9999</v>
      </c>
      <c r="BJ173" s="42">
        <v>-9999</v>
      </c>
      <c r="BK173" s="42">
        <v>-9999</v>
      </c>
      <c r="BL173" s="42">
        <v>-9999</v>
      </c>
      <c r="BM173" s="42">
        <v>-9999</v>
      </c>
      <c r="BN173" s="42">
        <v>-9999</v>
      </c>
      <c r="BO173" s="42">
        <v>-9999</v>
      </c>
      <c r="BP173" s="42">
        <v>-9999</v>
      </c>
      <c r="BQ173" s="42">
        <v>-9999</v>
      </c>
      <c r="BR173" s="42">
        <v>-9999</v>
      </c>
      <c r="BS173" s="42">
        <v>-9999</v>
      </c>
      <c r="BT173" s="42">
        <v>-9999</v>
      </c>
      <c r="BU173" s="42">
        <v>-9999</v>
      </c>
      <c r="BV173" s="42">
        <v>-9999</v>
      </c>
      <c r="BW173" s="42">
        <v>-9999</v>
      </c>
      <c r="BX173" s="42">
        <v>-9999</v>
      </c>
      <c r="BY173" s="42">
        <v>-9999</v>
      </c>
      <c r="BZ173" s="42">
        <v>-9999</v>
      </c>
      <c r="CA173" s="42">
        <v>-9999</v>
      </c>
      <c r="CB173" s="42">
        <v>-9999</v>
      </c>
      <c r="CC173" s="42">
        <v>-9999</v>
      </c>
      <c r="CD173" s="63">
        <v>-9999</v>
      </c>
      <c r="CE173" s="60">
        <v>-9999</v>
      </c>
      <c r="CF173" s="42">
        <v>-9999</v>
      </c>
      <c r="CG173" s="42">
        <v>-9999</v>
      </c>
      <c r="CH173" s="61">
        <v>-9999</v>
      </c>
      <c r="CI173" s="60">
        <v>-9999</v>
      </c>
      <c r="CJ173" s="42">
        <v>-9999</v>
      </c>
      <c r="CK173" s="62">
        <v>-9999</v>
      </c>
      <c r="CL173" s="62">
        <v>-9999</v>
      </c>
      <c r="CM173" s="79">
        <v>-9999</v>
      </c>
      <c r="CN173" s="42">
        <v>-9999</v>
      </c>
      <c r="CO173" s="80">
        <v>-9999</v>
      </c>
      <c r="CP173" s="62">
        <v>-9999</v>
      </c>
      <c r="CQ173" s="60">
        <v>-9999</v>
      </c>
      <c r="CR173" s="42">
        <v>-9999</v>
      </c>
      <c r="CS173" s="42">
        <v>-9999</v>
      </c>
      <c r="CT173" s="44">
        <v>610.88</v>
      </c>
      <c r="CU173" s="44">
        <v>4.575633949284045</v>
      </c>
      <c r="CV173" s="44">
        <v>4.7015400000000005</v>
      </c>
      <c r="CW173" s="44">
        <v>1299.3189465579362</v>
      </c>
      <c r="CX173" s="25">
        <f t="shared" si="189"/>
        <v>1299.3189465579362</v>
      </c>
      <c r="CY173" s="25">
        <f t="shared" si="138"/>
        <v>1328</v>
      </c>
      <c r="CZ173" s="60">
        <v>-9999</v>
      </c>
      <c r="DA173" s="43">
        <v>2.57</v>
      </c>
      <c r="DB173" s="41">
        <f t="shared" si="139"/>
        <v>33.392496926538954</v>
      </c>
      <c r="DC173" s="41">
        <v>66.099999999999994</v>
      </c>
      <c r="DD173" s="41">
        <v>1541</v>
      </c>
      <c r="DE173" s="41">
        <f t="shared" si="133"/>
        <v>42.894224529526284</v>
      </c>
      <c r="DF173" s="41">
        <v>0</v>
      </c>
      <c r="DG173" s="41">
        <v>0.78236415094339617</v>
      </c>
      <c r="DH173" s="41">
        <v>0.57265094339622635</v>
      </c>
      <c r="DI173" s="41">
        <v>0.49069245283018864</v>
      </c>
      <c r="DJ173" s="41">
        <v>0.74630188679245291</v>
      </c>
      <c r="DK173" s="41">
        <v>0.5010226415094341</v>
      </c>
      <c r="DL173" s="41">
        <v>0.31211320754716987</v>
      </c>
      <c r="DM173" s="41">
        <v>0.21916045283018865</v>
      </c>
      <c r="DN173" s="41">
        <v>0.19658320754716982</v>
      </c>
      <c r="DO173" s="41">
        <v>0.22885926415094335</v>
      </c>
      <c r="DP173" s="41">
        <v>0.20637133962264151</v>
      </c>
      <c r="DQ173" s="41">
        <v>6.6844603773584921E-2</v>
      </c>
      <c r="DR173" s="41">
        <v>7.7030301886792468E-2</v>
      </c>
      <c r="DS173" s="41">
        <v>0.15456511320754715</v>
      </c>
      <c r="DT173" s="41">
        <v>0.42944879245283019</v>
      </c>
      <c r="DU173" s="41">
        <v>0.40999779245283019</v>
      </c>
      <c r="DV173" s="41">
        <v>0.18890943396226423</v>
      </c>
      <c r="DW173" s="41">
        <v>0.56221213207547172</v>
      </c>
      <c r="DX173" s="41">
        <v>0.4900747169811322</v>
      </c>
      <c r="DY173" s="41">
        <v>0.67429935849056599</v>
      </c>
      <c r="DZ173" s="41">
        <v>0.70592007547169811</v>
      </c>
      <c r="EA173" s="41">
        <v>0.71738437735849059</v>
      </c>
      <c r="EB173" s="41">
        <v>0.7445184150943398</v>
      </c>
      <c r="EC173" s="41">
        <v>21.181698113207553</v>
      </c>
      <c r="ED173" s="41">
        <v>23.527358490566037</v>
      </c>
      <c r="EE173" s="41">
        <v>24.09679245283019</v>
      </c>
      <c r="EF173" s="41">
        <v>25.143962264150954</v>
      </c>
      <c r="EG173" s="41">
        <f t="shared" si="140"/>
        <v>2.9150943396226374</v>
      </c>
      <c r="EH173" s="41">
        <v>37.622641509433954</v>
      </c>
      <c r="EI173" s="42">
        <f t="shared" si="141"/>
        <v>95.561509433962243</v>
      </c>
      <c r="EJ173" s="4">
        <v>105</v>
      </c>
      <c r="EK173" s="40">
        <f t="shared" si="142"/>
        <v>9.4384905660377569</v>
      </c>
      <c r="EL173" s="41">
        <v>0.7333057692307694</v>
      </c>
      <c r="EM173" s="41">
        <v>0.5267346153846153</v>
      </c>
      <c r="EN173" s="41">
        <v>0.43101730769230773</v>
      </c>
      <c r="EO173" s="41">
        <v>0.70105192307692321</v>
      </c>
      <c r="EP173" s="41">
        <v>0.4436596153846154</v>
      </c>
      <c r="EQ173" s="41">
        <v>0.27703461538461538</v>
      </c>
      <c r="ER173" s="41">
        <v>0.24597380769230767</v>
      </c>
      <c r="ES173" s="41">
        <v>0.22477284615384616</v>
      </c>
      <c r="ET173" s="41">
        <v>0.25939065384615384</v>
      </c>
      <c r="EU173" s="41">
        <v>0.23835000000000009</v>
      </c>
      <c r="EV173" s="41">
        <v>8.5652711538461532E-2</v>
      </c>
      <c r="EW173" s="41">
        <v>9.9883134615384617E-2</v>
      </c>
      <c r="EX173" s="41">
        <v>0.16375824999999999</v>
      </c>
      <c r="EY173" s="41">
        <v>0.45139138461538447</v>
      </c>
      <c r="EZ173" s="41">
        <v>0.43335663461538448</v>
      </c>
      <c r="FA173" s="41">
        <v>0.16662500000000005</v>
      </c>
      <c r="FB173" s="41">
        <v>0.65334494230769247</v>
      </c>
      <c r="FC173" s="41">
        <v>0.58080382692307686</v>
      </c>
      <c r="FD173" s="41">
        <v>0.63087513461538469</v>
      </c>
      <c r="FE173" s="41">
        <v>0.66575651923076928</v>
      </c>
      <c r="FF173" s="41">
        <v>0.68227323076923063</v>
      </c>
      <c r="FG173" s="41">
        <v>0.71214763461538477</v>
      </c>
      <c r="FH173" s="41">
        <v>19.953269230769248</v>
      </c>
      <c r="FI173" s="41">
        <v>21.063076923076924</v>
      </c>
      <c r="FJ173" s="41">
        <v>21.914230769230763</v>
      </c>
      <c r="FK173" s="41">
        <v>23.185769230769235</v>
      </c>
      <c r="FL173" s="41">
        <f t="shared" si="190"/>
        <v>2.1226923076923114</v>
      </c>
      <c r="FM173" s="41">
        <v>39.505384615384621</v>
      </c>
      <c r="FN173" s="40">
        <f t="shared" si="144"/>
        <v>100.34367692307694</v>
      </c>
      <c r="FO173" s="4">
        <v>105</v>
      </c>
      <c r="FP173" s="40">
        <f t="shared" si="145"/>
        <v>4.6563230769230586</v>
      </c>
      <c r="FQ173" s="41">
        <v>0.74554999999999982</v>
      </c>
      <c r="FR173" s="41">
        <v>0.52810263157894721</v>
      </c>
      <c r="FS173" s="41">
        <v>0.41011315789473685</v>
      </c>
      <c r="FT173" s="41">
        <v>0.71438421052631573</v>
      </c>
      <c r="FU173" s="41">
        <v>0.41796052631578939</v>
      </c>
      <c r="FV173" s="41">
        <v>0.27672368421052629</v>
      </c>
      <c r="FW173" s="41">
        <v>0.28150621052631575</v>
      </c>
      <c r="FX173" s="41">
        <v>0.26175505263157894</v>
      </c>
      <c r="FY173" s="41">
        <v>0.29024060526315798</v>
      </c>
      <c r="FZ173" s="41">
        <v>0.2705936052631579</v>
      </c>
      <c r="GA173" s="41">
        <v>0.11662915789473684</v>
      </c>
      <c r="GB173" s="41">
        <v>0.12598828947368421</v>
      </c>
      <c r="GC173" s="41">
        <v>0.17054794736842108</v>
      </c>
      <c r="GD173" s="41">
        <v>0.45845536842105261</v>
      </c>
      <c r="GE173" s="41">
        <v>0.44144984210526306</v>
      </c>
      <c r="GF173" s="41">
        <v>0.14123684210526316</v>
      </c>
      <c r="GG173" s="41">
        <v>0.78596718421052636</v>
      </c>
      <c r="GH173" s="41">
        <v>0.71128252631578937</v>
      </c>
      <c r="GI173" s="41">
        <v>0.58911263157894711</v>
      </c>
      <c r="GJ173" s="41">
        <v>0.60686442105263161</v>
      </c>
      <c r="GK173" s="41">
        <v>0.64865765789473695</v>
      </c>
      <c r="GL173" s="41">
        <v>0.6639040263157896</v>
      </c>
      <c r="GM173" s="41">
        <v>19.226842105263167</v>
      </c>
      <c r="GN173" s="41">
        <v>23.566315789473684</v>
      </c>
      <c r="GO173" s="41">
        <v>24.56</v>
      </c>
      <c r="GP173" s="41">
        <v>25.836052631578948</v>
      </c>
      <c r="GQ173" s="41">
        <f t="shared" si="146"/>
        <v>5.3331578947368321</v>
      </c>
      <c r="GR173" s="40">
        <v>39.391842105263152</v>
      </c>
      <c r="GS173" s="40">
        <f t="shared" si="147"/>
        <v>100.05527894736841</v>
      </c>
      <c r="GT173" s="4">
        <v>104</v>
      </c>
      <c r="GU173" s="41">
        <f t="shared" si="148"/>
        <v>3.9447210526315928</v>
      </c>
      <c r="GV173" s="41">
        <v>0.76311379310344807</v>
      </c>
      <c r="GW173" s="41">
        <v>0.52742068965517219</v>
      </c>
      <c r="GX173" s="41">
        <v>0.37102758620689652</v>
      </c>
      <c r="GY173" s="41">
        <v>0.73065000000000024</v>
      </c>
      <c r="GZ173" s="41">
        <v>0.39620862068965518</v>
      </c>
      <c r="HA173" s="41">
        <v>0.26372931034482766</v>
      </c>
      <c r="HB173" s="41">
        <v>0.31628351724137937</v>
      </c>
      <c r="HC173" s="41">
        <v>0.29671203448275862</v>
      </c>
      <c r="HD173" s="41">
        <v>0.34592268965517237</v>
      </c>
      <c r="HE173" s="41">
        <v>0.32674365517241377</v>
      </c>
      <c r="HF173" s="41">
        <v>0.14268117241379313</v>
      </c>
      <c r="HG173" s="41">
        <v>0.17499736206896555</v>
      </c>
      <c r="HH173" s="41">
        <v>0.18220320689655176</v>
      </c>
      <c r="HI173" s="41">
        <v>0.48596820689655168</v>
      </c>
      <c r="HJ173" s="41">
        <v>0.46927008620689653</v>
      </c>
      <c r="HK173" s="41">
        <v>0.1324793103448276</v>
      </c>
      <c r="HL173" s="41">
        <v>0.93530641379310364</v>
      </c>
      <c r="HM173" s="41">
        <v>0.85258398275862068</v>
      </c>
      <c r="HN173" s="41">
        <v>0.5294690344827585</v>
      </c>
      <c r="HO173" s="41">
        <v>0.57939453448275846</v>
      </c>
      <c r="HP173" s="41">
        <v>0.60147482758620685</v>
      </c>
      <c r="HQ173" s="41">
        <v>0.64400101724137937</v>
      </c>
      <c r="HR173" s="41">
        <v>14.579137931034479</v>
      </c>
      <c r="HS173" s="41">
        <v>18.524655172413787</v>
      </c>
      <c r="HT173" s="41">
        <v>19.231034482758623</v>
      </c>
      <c r="HU173" s="41">
        <v>20.006379310344826</v>
      </c>
      <c r="HV173" s="41">
        <f t="shared" si="149"/>
        <v>4.6518965517241444</v>
      </c>
      <c r="HW173" s="41">
        <v>39.118448275862072</v>
      </c>
      <c r="HX173" s="41">
        <f t="shared" si="150"/>
        <v>99.360858620689669</v>
      </c>
      <c r="HY173" s="4">
        <v>106</v>
      </c>
      <c r="HZ173" s="40">
        <f t="shared" si="151"/>
        <v>6.6391413793103311</v>
      </c>
      <c r="IA173" s="41">
        <v>0.71788983050847444</v>
      </c>
      <c r="IB173" s="41">
        <v>0.43863559322033885</v>
      </c>
      <c r="IC173" s="41">
        <v>0.27457627118644073</v>
      </c>
      <c r="ID173" s="41">
        <v>0.66256949152542344</v>
      </c>
      <c r="IE173" s="41">
        <v>0.30752542372881353</v>
      </c>
      <c r="IF173" s="41">
        <v>0.20429661016949155</v>
      </c>
      <c r="IG173" s="41">
        <v>0.40031750847457626</v>
      </c>
      <c r="IH173" s="41">
        <v>0.3664175254237288</v>
      </c>
      <c r="II173" s="41">
        <v>0.44755901694915262</v>
      </c>
      <c r="IJ173" s="41">
        <v>0.41520579661016954</v>
      </c>
      <c r="IK173" s="41">
        <v>0.17687750847457634</v>
      </c>
      <c r="IL173" s="41">
        <v>0.23225815254237284</v>
      </c>
      <c r="IM173" s="41">
        <v>0.24116469491525427</v>
      </c>
      <c r="IN173" s="41">
        <v>0.55679991525423744</v>
      </c>
      <c r="IO173" s="41">
        <v>0.52870735593220353</v>
      </c>
      <c r="IP173" s="41">
        <v>0.10322881355932202</v>
      </c>
      <c r="IQ173" s="41">
        <v>1.3542434745762708</v>
      </c>
      <c r="IR173" s="41">
        <v>1.1720774406779664</v>
      </c>
      <c r="IS173" s="41">
        <v>0.5419565593220339</v>
      </c>
      <c r="IT173" s="41">
        <v>0.60688728813559323</v>
      </c>
      <c r="IU173" s="41">
        <v>0.63084144067796633</v>
      </c>
      <c r="IV173" s="41">
        <v>0.6831462372881355</v>
      </c>
      <c r="IW173" s="41">
        <v>18.306779661016932</v>
      </c>
      <c r="IX173" s="41">
        <v>20.093050847457622</v>
      </c>
      <c r="IY173" s="41">
        <v>20.92118644067796</v>
      </c>
      <c r="IZ173" s="41">
        <v>21.656440677966099</v>
      </c>
      <c r="JA173" s="41">
        <f t="shared" si="152"/>
        <v>2.614406779661028</v>
      </c>
      <c r="JB173" s="41">
        <v>41.85474576271185</v>
      </c>
      <c r="JC173" s="41">
        <f t="shared" si="191"/>
        <v>106.3110542372881</v>
      </c>
      <c r="JD173" s="41">
        <v>112</v>
      </c>
      <c r="JE173" s="41">
        <f t="shared" si="192"/>
        <v>5.6889457627118958</v>
      </c>
      <c r="JF173" s="41">
        <v>0.67065675675675684</v>
      </c>
      <c r="JG173" s="41">
        <v>0.38884324324324326</v>
      </c>
      <c r="JH173" s="41">
        <v>0.22262162162162163</v>
      </c>
      <c r="JI173" s="41">
        <v>0.61685135135135138</v>
      </c>
      <c r="JJ173" s="41">
        <v>0.24807297297297301</v>
      </c>
      <c r="JK173" s="41">
        <v>0.17575945945945942</v>
      </c>
      <c r="JL173" s="41">
        <v>0.45974245945945935</v>
      </c>
      <c r="JM173" s="41">
        <v>0.42641048648648638</v>
      </c>
      <c r="JN173" s="41">
        <v>0.50231094594594594</v>
      </c>
      <c r="JO173" s="41">
        <v>0.47065421621621623</v>
      </c>
      <c r="JP173" s="41">
        <v>0.22183829729729726</v>
      </c>
      <c r="JQ173" s="41">
        <v>0.27410386486486493</v>
      </c>
      <c r="JR173" s="41">
        <v>0.26558740540540543</v>
      </c>
      <c r="JS173" s="41">
        <v>0.58450994594594596</v>
      </c>
      <c r="JT173" s="41">
        <v>0.556512837837838</v>
      </c>
      <c r="JU173" s="41">
        <v>7.2313513513513519E-2</v>
      </c>
      <c r="JV173" s="41">
        <v>1.721594351351351</v>
      </c>
      <c r="JW173" s="41">
        <v>1.5028914324324325</v>
      </c>
      <c r="JX173" s="41">
        <v>0.53080627027027028</v>
      </c>
      <c r="JY173" s="41">
        <v>0.57919348648648661</v>
      </c>
      <c r="JZ173" s="41">
        <v>0.62899832432432412</v>
      </c>
      <c r="KA173" s="41">
        <v>0.66730167567567555</v>
      </c>
      <c r="KB173" s="41">
        <v>22.272702702702709</v>
      </c>
      <c r="KC173" s="41">
        <v>22.613783783783784</v>
      </c>
      <c r="KD173" s="41">
        <v>23.335675675675677</v>
      </c>
      <c r="KE173" s="41">
        <v>24.022972972972976</v>
      </c>
      <c r="KF173" s="41">
        <f t="shared" si="155"/>
        <v>1.0629729729729682</v>
      </c>
      <c r="KG173" s="41">
        <v>43.458378378378384</v>
      </c>
      <c r="KH173" s="41">
        <f t="shared" si="156"/>
        <v>110.3842810810811</v>
      </c>
      <c r="KI173" s="41">
        <v>120</v>
      </c>
      <c r="KJ173" s="41">
        <f t="shared" si="157"/>
        <v>9.6157189189189012</v>
      </c>
      <c r="KK173" s="41">
        <v>0.41617575757575759</v>
      </c>
      <c r="KL173" s="41">
        <v>0.22769090909090914</v>
      </c>
      <c r="KM173" s="41">
        <v>0.11962424242424241</v>
      </c>
      <c r="KN173" s="41">
        <v>0.38003333333333333</v>
      </c>
      <c r="KO173" s="41">
        <v>0.14481212121212125</v>
      </c>
      <c r="KP173" s="41">
        <v>9.9957575757575759E-2</v>
      </c>
      <c r="KQ173" s="41">
        <v>0.48349727272727278</v>
      </c>
      <c r="KR173" s="41">
        <v>0.44780857575757571</v>
      </c>
      <c r="KS173" s="41">
        <v>0.5543951212121212</v>
      </c>
      <c r="KT173" s="41">
        <v>0.5222995757575758</v>
      </c>
      <c r="KU173" s="41">
        <v>0.22292287878787884</v>
      </c>
      <c r="KV173" s="41">
        <v>0.31333703030303034</v>
      </c>
      <c r="KW173" s="41">
        <v>0.29261018181818177</v>
      </c>
      <c r="KX173" s="41">
        <v>0.61269118181818194</v>
      </c>
      <c r="KY173" s="41">
        <v>0.58355003030303021</v>
      </c>
      <c r="KZ173" s="41">
        <v>4.4854545454545446E-2</v>
      </c>
      <c r="LA173" s="41">
        <v>1.8910217272727277</v>
      </c>
      <c r="LB173" s="41">
        <v>1.6417523333333335</v>
      </c>
      <c r="LC173" s="41">
        <v>0.52962648484848485</v>
      </c>
      <c r="LD173" s="41">
        <v>0.60716727272727256</v>
      </c>
      <c r="LE173" s="41">
        <v>0.63586945454545452</v>
      </c>
      <c r="LF173" s="41">
        <v>0.6958798484848483</v>
      </c>
      <c r="LG173" s="41">
        <v>18.955151515151513</v>
      </c>
      <c r="LH173" s="41">
        <v>17.836969696969696</v>
      </c>
      <c r="LI173" s="41">
        <v>18.238484848484845</v>
      </c>
      <c r="LJ173" s="41">
        <v>17.74848484848485</v>
      </c>
      <c r="LK173" s="41">
        <f t="shared" si="158"/>
        <v>-0.71666666666666856</v>
      </c>
      <c r="LL173" s="41">
        <v>57.065757575757573</v>
      </c>
      <c r="LM173" s="41">
        <f t="shared" si="193"/>
        <v>144.94702424242425</v>
      </c>
      <c r="LN173" s="41">
        <v>150</v>
      </c>
      <c r="LO173" s="41">
        <f t="shared" si="194"/>
        <v>5.0529757575757515</v>
      </c>
      <c r="LP173" s="41">
        <v>0.34636494845360838</v>
      </c>
      <c r="LQ173" s="41">
        <v>0.16826082474226797</v>
      </c>
      <c r="LR173" s="41">
        <v>6.8876288659793838E-2</v>
      </c>
      <c r="LS173" s="41">
        <v>0.31448762886597942</v>
      </c>
      <c r="LT173" s="41">
        <v>9.1609278350515466E-2</v>
      </c>
      <c r="LU173" s="41">
        <v>6.5947422680412399E-2</v>
      </c>
      <c r="LV173" s="41">
        <v>0.58060140206185573</v>
      </c>
      <c r="LW173" s="41">
        <v>0.5478015463917526</v>
      </c>
      <c r="LX173" s="41">
        <v>0.66715431958762883</v>
      </c>
      <c r="LY173" s="41">
        <v>0.63949573195876286</v>
      </c>
      <c r="LZ173" s="41">
        <v>0.29471193814432994</v>
      </c>
      <c r="MA173" s="41">
        <v>0.41944312371134018</v>
      </c>
      <c r="MB173" s="41">
        <v>0.34488245360824754</v>
      </c>
      <c r="MC173" s="41">
        <v>0.67913552577319569</v>
      </c>
      <c r="MD173" s="41">
        <v>0.65245140206185581</v>
      </c>
      <c r="ME173" s="41">
        <v>2.5661855670103095E-2</v>
      </c>
      <c r="MF173" s="41">
        <v>2.7948755670103096</v>
      </c>
      <c r="MG173" s="41">
        <v>2.4445426701030928</v>
      </c>
      <c r="MH173" s="41">
        <v>0.51576647422680411</v>
      </c>
      <c r="MI173" s="41">
        <v>0.59278776288659785</v>
      </c>
      <c r="MJ173" s="41">
        <v>0.63834978350515459</v>
      </c>
      <c r="MK173" s="41">
        <v>0.69549052577319603</v>
      </c>
      <c r="ML173" s="41">
        <v>20.872577319587588</v>
      </c>
      <c r="MM173" s="41">
        <v>19.23061855670101</v>
      </c>
      <c r="MN173" s="41">
        <v>19.691443298969073</v>
      </c>
      <c r="MO173" s="41">
        <v>19.561855670103082</v>
      </c>
      <c r="MP173" s="41">
        <v>59.481237113402067</v>
      </c>
      <c r="MQ173" s="41">
        <v>59.481237113402067</v>
      </c>
      <c r="MR173" s="41">
        <f t="shared" si="162"/>
        <v>151.08234226804126</v>
      </c>
      <c r="MS173" s="41">
        <v>150</v>
      </c>
      <c r="MT173" s="41">
        <f t="shared" si="163"/>
        <v>-1.0823422680412591</v>
      </c>
      <c r="MU173" s="41">
        <v>0.32408181818181814</v>
      </c>
      <c r="MV173" s="41">
        <v>0.15683333333333335</v>
      </c>
      <c r="MW173" s="41">
        <v>6.9472727272727255E-2</v>
      </c>
      <c r="MX173" s="41">
        <v>0.28908181818181816</v>
      </c>
      <c r="MY173" s="41">
        <v>8.9148484848484838E-2</v>
      </c>
      <c r="MZ173" s="41">
        <v>6.3115151515151513E-2</v>
      </c>
      <c r="NA173" s="41">
        <v>0.56846287878787871</v>
      </c>
      <c r="NB173" s="41">
        <v>0.52835615151515147</v>
      </c>
      <c r="NC173" s="41">
        <v>0.64725945454545442</v>
      </c>
      <c r="ND173" s="41">
        <v>0.61293460606060601</v>
      </c>
      <c r="NE173" s="41">
        <v>0.27549412121212113</v>
      </c>
      <c r="NF173" s="41">
        <v>0.38739424242424231</v>
      </c>
      <c r="NG173" s="41">
        <v>0.34765269696969703</v>
      </c>
      <c r="NH173" s="41">
        <v>0.67393036363636361</v>
      </c>
      <c r="NI173" s="41">
        <v>0.64157190909090911</v>
      </c>
      <c r="NJ173" s="41">
        <v>2.6033333333333335E-2</v>
      </c>
      <c r="NK173" s="41">
        <v>2.6560320000000006</v>
      </c>
      <c r="NL173" s="41">
        <v>2.2635265757575755</v>
      </c>
      <c r="NM173" s="41">
        <v>0.53756899999999985</v>
      </c>
      <c r="NN173" s="41">
        <v>0.61285824242424236</v>
      </c>
      <c r="NO173" s="41">
        <v>0.65652169696969698</v>
      </c>
      <c r="NP173" s="41">
        <v>0.71223990909090906</v>
      </c>
      <c r="NQ173" s="41">
        <v>23.145151515151522</v>
      </c>
      <c r="NR173" s="41">
        <v>21.360606060606063</v>
      </c>
      <c r="NS173" s="41">
        <v>21.653030303030302</v>
      </c>
      <c r="NT173" s="41">
        <v>21.910606060606064</v>
      </c>
      <c r="NU173" s="41">
        <f t="shared" si="164"/>
        <v>-1.4921212121212193</v>
      </c>
      <c r="NV173" s="41">
        <v>75.25424242424242</v>
      </c>
      <c r="NW173" s="41">
        <f t="shared" si="165"/>
        <v>191.14577575757576</v>
      </c>
      <c r="NX173" s="41">
        <v>174</v>
      </c>
      <c r="NY173" s="41">
        <f t="shared" si="195"/>
        <v>-17.145775757575763</v>
      </c>
      <c r="NZ173" s="41">
        <v>0.2788146666666666</v>
      </c>
      <c r="OA173" s="41">
        <v>0.14531866666666665</v>
      </c>
      <c r="OB173" s="41">
        <v>6.513466666666666E-2</v>
      </c>
      <c r="OC173" s="41">
        <v>0.25388533333333335</v>
      </c>
      <c r="OD173" s="41">
        <v>8.363333333333331E-2</v>
      </c>
      <c r="OE173" s="41">
        <v>5.7559999999999993E-2</v>
      </c>
      <c r="OF173" s="41">
        <v>0.5378089199999998</v>
      </c>
      <c r="OG173" s="41">
        <v>0.50433313333333329</v>
      </c>
      <c r="OH173" s="41">
        <v>0.62095390666666661</v>
      </c>
      <c r="OI173" s="41">
        <v>0.59173672000000044</v>
      </c>
      <c r="OJ173" s="41">
        <v>0.26950449333333332</v>
      </c>
      <c r="OK173" s="41">
        <v>0.38168106666666657</v>
      </c>
      <c r="OL173" s="41">
        <v>0.31419218666666665</v>
      </c>
      <c r="OM173" s="41">
        <v>0.65739447999999989</v>
      </c>
      <c r="ON173" s="41">
        <v>0.63038736000000017</v>
      </c>
      <c r="OO173" s="41">
        <v>2.6073333333333334E-2</v>
      </c>
      <c r="OP173" s="41">
        <v>2.3517087333333326</v>
      </c>
      <c r="OQ173" s="41">
        <v>2.0499240000000003</v>
      </c>
      <c r="OR173" s="41">
        <v>0.50585085333333324</v>
      </c>
      <c r="OS173" s="41">
        <v>0.58475611999999999</v>
      </c>
      <c r="OT173" s="41">
        <v>0.62317359999999999</v>
      </c>
      <c r="OU173" s="41">
        <v>0.68319881333333354</v>
      </c>
      <c r="OV173" s="41">
        <v>14.934266666666666</v>
      </c>
      <c r="OW173" s="41">
        <v>14.657066666666667</v>
      </c>
      <c r="OX173" s="41">
        <v>14.844133333333339</v>
      </c>
      <c r="OY173" s="41">
        <v>14.707600000000003</v>
      </c>
      <c r="OZ173" s="41">
        <f t="shared" si="167"/>
        <v>-9.0133333333326959E-2</v>
      </c>
      <c r="PA173" s="41">
        <v>46.6768</v>
      </c>
      <c r="PB173" s="41">
        <f t="shared" si="196"/>
        <v>118.559072</v>
      </c>
      <c r="PC173" s="41">
        <v>184</v>
      </c>
      <c r="PD173" s="41">
        <f t="shared" si="197"/>
        <v>65.440928</v>
      </c>
      <c r="PE173" s="41">
        <v>0.27317017543859656</v>
      </c>
      <c r="PF173" s="41">
        <v>0.11757543859649124</v>
      </c>
      <c r="PG173" s="41">
        <v>9.2050877192982411E-2</v>
      </c>
      <c r="PH173" s="41">
        <v>0.2409421052631579</v>
      </c>
      <c r="PI173" s="41">
        <v>8.682807017543856E-2</v>
      </c>
      <c r="PJ173" s="41">
        <v>6.4894736842105269E-2</v>
      </c>
      <c r="PK173" s="41">
        <v>0.51676321052631591</v>
      </c>
      <c r="PL173" s="41">
        <v>0.46986570175438602</v>
      </c>
      <c r="PM173" s="41">
        <v>0.49553171929824569</v>
      </c>
      <c r="PN173" s="41">
        <v>0.44735171929824563</v>
      </c>
      <c r="PO173" s="41">
        <v>0.15103114035087722</v>
      </c>
      <c r="PP173" s="41">
        <v>0.12278178947368422</v>
      </c>
      <c r="PQ173" s="41">
        <v>0.3974350701754385</v>
      </c>
      <c r="PR173" s="41">
        <v>0.61553507017543863</v>
      </c>
      <c r="PS173" s="41">
        <v>0.57551250877192972</v>
      </c>
      <c r="PT173" s="41">
        <v>2.1933333333333336E-2</v>
      </c>
      <c r="PU173" s="41">
        <v>2.169726403508772</v>
      </c>
      <c r="PV173" s="41">
        <v>1.7948045087719293</v>
      </c>
      <c r="PW173" s="41">
        <v>0.80408752631578928</v>
      </c>
      <c r="PX173" s="41">
        <v>0.77049845614035084</v>
      </c>
      <c r="PY173" s="41">
        <v>0.85941666666666683</v>
      </c>
      <c r="PZ173" s="41">
        <v>0.83544085964912251</v>
      </c>
      <c r="QA173" s="41">
        <v>25.545263157894745</v>
      </c>
      <c r="QB173" s="41">
        <v>27.206315789473678</v>
      </c>
      <c r="QC173" s="41">
        <v>27.412456140350869</v>
      </c>
      <c r="QD173" s="41">
        <v>27.31298245614035</v>
      </c>
      <c r="QE173" s="41">
        <f t="shared" si="170"/>
        <v>1.8671929824561246</v>
      </c>
      <c r="QF173" s="41">
        <v>64.934035087719295</v>
      </c>
      <c r="QG173" s="41">
        <f t="shared" si="171"/>
        <v>164.93244912280701</v>
      </c>
      <c r="QH173" s="41">
        <v>185</v>
      </c>
      <c r="QI173" s="41">
        <f t="shared" si="172"/>
        <v>20.067550877192986</v>
      </c>
      <c r="QJ173" s="41">
        <v>0.23133999999999999</v>
      </c>
      <c r="QK173" s="41">
        <v>0.15088285714285718</v>
      </c>
      <c r="QL173" s="41">
        <v>0.11052285714285712</v>
      </c>
      <c r="QM173" s="41">
        <v>0.17001142857142856</v>
      </c>
      <c r="QN173" s="41">
        <v>9.3905714285714301E-2</v>
      </c>
      <c r="QO173" s="41">
        <v>7.2197142857142849E-2</v>
      </c>
      <c r="QP173" s="41">
        <v>0.42108894285714277</v>
      </c>
      <c r="QQ173" s="41">
        <v>0.28840462857142857</v>
      </c>
      <c r="QR173" s="41">
        <v>0.35311545714285714</v>
      </c>
      <c r="QS173" s="41">
        <v>0.21322511428571428</v>
      </c>
      <c r="QT173" s="41">
        <v>0.2325732857142857</v>
      </c>
      <c r="QU173" s="41">
        <v>0.1557026</v>
      </c>
      <c r="QV173" s="41">
        <v>0.20952488571428568</v>
      </c>
      <c r="QW173" s="41">
        <v>0.52327091428571426</v>
      </c>
      <c r="QX173" s="41">
        <v>0.4040358</v>
      </c>
      <c r="QY173" s="41">
        <v>2.1708571428571431E-2</v>
      </c>
      <c r="QZ173" s="41">
        <v>1.4728453714285712</v>
      </c>
      <c r="RA173" s="41">
        <v>0.81578854285714308</v>
      </c>
      <c r="RB173" s="41">
        <v>0.59513991428571422</v>
      </c>
      <c r="RC173" s="41">
        <v>0.49432488571428568</v>
      </c>
      <c r="RD173" s="41">
        <v>0.66333017142857142</v>
      </c>
      <c r="RE173" s="41">
        <v>0.57992582857142849</v>
      </c>
      <c r="RF173" s="41">
        <v>26.03400000000001</v>
      </c>
      <c r="RG173" s="41">
        <v>30.37885714285715</v>
      </c>
      <c r="RH173" s="41">
        <v>30.812857142857144</v>
      </c>
      <c r="RI173" s="41">
        <v>29.523714285714284</v>
      </c>
      <c r="RJ173" s="41">
        <f t="shared" si="173"/>
        <v>4.7788571428571345</v>
      </c>
      <c r="RK173" s="41">
        <v>75.57971428571426</v>
      </c>
      <c r="RL173" s="41">
        <f t="shared" si="174"/>
        <v>191.97247428571421</v>
      </c>
      <c r="RM173" s="41">
        <v>197</v>
      </c>
      <c r="RN173" s="41">
        <f t="shared" si="175"/>
        <v>5.0275257142857868</v>
      </c>
      <c r="RO173" s="41">
        <v>0.21007391304347828</v>
      </c>
      <c r="RP173" s="41">
        <v>0.11990869565217391</v>
      </c>
      <c r="RQ173" s="41">
        <v>0.12029130434782609</v>
      </c>
      <c r="RR173" s="41">
        <v>0.15173043478260867</v>
      </c>
      <c r="RS173" s="41">
        <v>0.10335652173913043</v>
      </c>
      <c r="RT173" s="41">
        <v>7.2817391304347834E-2</v>
      </c>
      <c r="RU173" s="41">
        <v>0.3389012173913043</v>
      </c>
      <c r="RV173" s="41">
        <v>0.18918913043478258</v>
      </c>
      <c r="RW173" s="41">
        <v>0.27056556521739128</v>
      </c>
      <c r="RX173" s="41">
        <v>0.11553708695652175</v>
      </c>
      <c r="RY173" s="41">
        <v>7.3306217391304343E-2</v>
      </c>
      <c r="RZ173" s="41">
        <v>-1.8761304347826079E-3</v>
      </c>
      <c r="SA173" s="41">
        <v>0.27221673913043476</v>
      </c>
      <c r="SB173" s="41">
        <v>0.483879</v>
      </c>
      <c r="SC173" s="41">
        <v>0.35155856521739126</v>
      </c>
      <c r="SD173" s="41">
        <v>3.053913043478261E-2</v>
      </c>
      <c r="SE173" s="41">
        <v>1.0350711739130434</v>
      </c>
      <c r="SF173" s="41">
        <v>0.46947039130434776</v>
      </c>
      <c r="SG173" s="41">
        <v>1.0185809130434778</v>
      </c>
      <c r="SH173" s="41">
        <v>0.80204217391304333</v>
      </c>
      <c r="SI173" s="41">
        <v>1.0131034347826087</v>
      </c>
      <c r="SJ173" s="41">
        <v>0.84258695652173898</v>
      </c>
      <c r="SK173" s="41">
        <v>27.374782608695668</v>
      </c>
      <c r="SL173" s="41">
        <v>32.188260869565219</v>
      </c>
      <c r="SM173" s="41">
        <v>32.202608695652174</v>
      </c>
      <c r="SN173" s="41">
        <v>32.086521739130433</v>
      </c>
      <c r="SO173" s="41">
        <f t="shared" si="176"/>
        <v>4.8278260869565059</v>
      </c>
      <c r="SP173" s="42">
        <v>73.928260869565221</v>
      </c>
      <c r="SQ173" s="42">
        <f t="shared" si="177"/>
        <v>187.77778260869567</v>
      </c>
      <c r="SR173" s="42">
        <v>202.5</v>
      </c>
      <c r="SS173" s="42">
        <f t="shared" si="178"/>
        <v>14.722217391304326</v>
      </c>
      <c r="ST173" s="41">
        <v>0.1990085714285714</v>
      </c>
      <c r="SU173" s="41">
        <v>0.12457714285714287</v>
      </c>
      <c r="SV173" s="41">
        <v>0.13814571428571426</v>
      </c>
      <c r="SW173" s="41">
        <v>0.14683428571428569</v>
      </c>
      <c r="SX173" s="41">
        <v>0.10968285714285715</v>
      </c>
      <c r="SY173" s="41">
        <v>7.4537142857142843E-2</v>
      </c>
      <c r="SZ173" s="41">
        <v>0.28808680000000003</v>
      </c>
      <c r="TA173" s="41">
        <v>0.14451617142857145</v>
      </c>
      <c r="TB173" s="41">
        <v>0.17926037142857151</v>
      </c>
      <c r="TC173" s="41">
        <v>3.0196971428571428E-2</v>
      </c>
      <c r="TD173" s="41">
        <v>6.2640457142857153E-2</v>
      </c>
      <c r="TE173" s="41">
        <v>-5.2507028571428582E-2</v>
      </c>
      <c r="TF173" s="41">
        <v>0.22952377142857147</v>
      </c>
      <c r="TG173" s="41">
        <v>0.45421737142857144</v>
      </c>
      <c r="TH173" s="41">
        <v>0.32649779999999995</v>
      </c>
      <c r="TI173" s="41">
        <v>3.5145714285714294E-2</v>
      </c>
      <c r="TJ173" s="41">
        <v>0.81479100000000004</v>
      </c>
      <c r="TK173" s="41">
        <v>0.33954334285714288</v>
      </c>
      <c r="TL173" s="41">
        <v>1.2994555142857145</v>
      </c>
      <c r="TM173" s="41">
        <v>0.79625471428571426</v>
      </c>
      <c r="TN173" s="41">
        <v>1.2421280857142858</v>
      </c>
      <c r="TO173" s="41">
        <v>0.83233097142857149</v>
      </c>
      <c r="TP173" s="41">
        <v>30.914857142857148</v>
      </c>
      <c r="TQ173" s="41">
        <v>37.685428571428574</v>
      </c>
      <c r="TR173" s="41">
        <v>38.475428571428559</v>
      </c>
      <c r="TS173" s="41">
        <v>37.243714285714283</v>
      </c>
      <c r="TT173" s="41">
        <f t="shared" si="127"/>
        <v>7.5605714285714107</v>
      </c>
      <c r="TU173" s="41">
        <v>75.97399999999999</v>
      </c>
      <c r="TV173" s="41">
        <f t="shared" si="128"/>
        <v>192.97395999999998</v>
      </c>
      <c r="TW173" s="41">
        <v>207</v>
      </c>
      <c r="TX173" s="41">
        <f t="shared" si="129"/>
        <v>14.026040000000023</v>
      </c>
      <c r="TY173" s="41">
        <v>0.1984969696969697</v>
      </c>
      <c r="TZ173" s="41">
        <v>0.12854848484848483</v>
      </c>
      <c r="UA173" s="41">
        <v>0.14352121212121213</v>
      </c>
      <c r="UB173" s="41">
        <v>0.14351818181818179</v>
      </c>
      <c r="UC173" s="41">
        <v>0.11613636363636361</v>
      </c>
      <c r="UD173" s="41">
        <v>7.5460606060606047E-2</v>
      </c>
      <c r="UE173" s="41">
        <v>0.26006230303030309</v>
      </c>
      <c r="UF173" s="41">
        <v>0.10508381818181817</v>
      </c>
      <c r="UG173" s="41">
        <v>0.15895987878787876</v>
      </c>
      <c r="UH173" s="41">
        <v>-4.3621212121211928E-4</v>
      </c>
      <c r="UI173" s="41">
        <v>5.0273666666666668E-2</v>
      </c>
      <c r="UJ173" s="41">
        <v>-5.553675757575758E-2</v>
      </c>
      <c r="UK173" s="41">
        <v>0.21266003030303027</v>
      </c>
      <c r="UL173" s="41">
        <v>0.44746578787878788</v>
      </c>
      <c r="UM173" s="41">
        <v>0.31077718181818176</v>
      </c>
      <c r="UN173" s="41">
        <v>4.0675757575757567E-2</v>
      </c>
      <c r="UO173" s="41">
        <v>0.70916184848484864</v>
      </c>
      <c r="UP173" s="41">
        <v>0.23645112121212125</v>
      </c>
      <c r="UQ173" s="41">
        <v>1.3838542424242424</v>
      </c>
      <c r="UR173" s="41">
        <v>0.8189815454545456</v>
      </c>
      <c r="US173" s="41">
        <v>1.3177849393939396</v>
      </c>
      <c r="UT173" s="41">
        <v>0.84971509090909114</v>
      </c>
      <c r="UU173" s="41">
        <v>31.372424242424241</v>
      </c>
      <c r="UV173" s="41">
        <v>34.886060606060603</v>
      </c>
      <c r="UW173" s="41">
        <v>35.013939393939388</v>
      </c>
      <c r="UX173" s="41">
        <v>34.533333333333331</v>
      </c>
      <c r="UY173" s="41">
        <f t="shared" si="179"/>
        <v>3.6415151515151472</v>
      </c>
      <c r="UZ173" s="42">
        <v>75.98</v>
      </c>
      <c r="VA173" s="42">
        <f t="shared" si="180"/>
        <v>192.98920000000001</v>
      </c>
      <c r="VB173" s="42">
        <v>206</v>
      </c>
      <c r="VC173" s="42">
        <f t="shared" si="181"/>
        <v>13.010799999999989</v>
      </c>
      <c r="VD173" s="41">
        <f t="shared" si="198"/>
        <v>24.796065974345758</v>
      </c>
      <c r="VE173" s="41">
        <f t="shared" si="199"/>
        <v>25.317414680571339</v>
      </c>
      <c r="VF173" s="41">
        <f t="shared" si="183"/>
        <v>11.594287968553678</v>
      </c>
    </row>
    <row r="174" spans="1:578" x14ac:dyDescent="0.25">
      <c r="A174" s="4">
        <v>3</v>
      </c>
      <c r="B174" s="4">
        <v>18</v>
      </c>
      <c r="C174" s="28">
        <v>1803</v>
      </c>
      <c r="D174" s="42">
        <v>-9999</v>
      </c>
      <c r="E174" s="42">
        <v>-9999</v>
      </c>
      <c r="F174" s="4">
        <v>3</v>
      </c>
      <c r="G174" s="4">
        <v>48.8</v>
      </c>
      <c r="H174" s="40">
        <v>213.38417721518985</v>
      </c>
      <c r="I174" s="40">
        <f t="shared" si="136"/>
        <v>262.18417721518983</v>
      </c>
      <c r="J174" s="41">
        <f t="shared" si="137"/>
        <v>0.54226303457123026</v>
      </c>
      <c r="K174" s="4" t="s">
        <v>10</v>
      </c>
      <c r="L174" s="42">
        <v>75</v>
      </c>
      <c r="M174" s="42">
        <f t="shared" si="185"/>
        <v>84.000000000000014</v>
      </c>
      <c r="N174" s="42">
        <v>-9999</v>
      </c>
      <c r="O174" s="42">
        <v>-9999</v>
      </c>
      <c r="P174" s="42">
        <v>-9999</v>
      </c>
      <c r="Q174" s="42">
        <v>-9999</v>
      </c>
      <c r="R174" s="42">
        <v>-9999</v>
      </c>
      <c r="S174" s="42">
        <v>-9999</v>
      </c>
      <c r="T174" s="42">
        <v>-9999</v>
      </c>
      <c r="U174" s="42">
        <v>-9999</v>
      </c>
      <c r="V174" s="42">
        <v>-9999</v>
      </c>
      <c r="W174" s="42">
        <v>-9999</v>
      </c>
      <c r="X174" s="42">
        <v>-9999</v>
      </c>
      <c r="Y174" s="42">
        <v>-9999</v>
      </c>
      <c r="Z174" s="42">
        <v>-9999</v>
      </c>
      <c r="AA174" s="42">
        <v>-9999</v>
      </c>
      <c r="AB174" s="42">
        <v>-9999</v>
      </c>
      <c r="AC174" s="42">
        <v>-9999</v>
      </c>
      <c r="AD174" s="42">
        <v>-9999</v>
      </c>
      <c r="AE174" s="42">
        <v>-9999</v>
      </c>
      <c r="AF174" s="42">
        <v>-9999</v>
      </c>
      <c r="AG174" s="42">
        <v>-9999</v>
      </c>
      <c r="AH174" s="42">
        <v>-9999</v>
      </c>
      <c r="AI174" s="42">
        <v>-9999</v>
      </c>
      <c r="AJ174" s="42">
        <v>-9999</v>
      </c>
      <c r="AK174" s="42">
        <v>-9999</v>
      </c>
      <c r="AL174" s="42">
        <v>-9999</v>
      </c>
      <c r="AM174" s="42">
        <v>-9999</v>
      </c>
      <c r="AN174" s="42">
        <v>-9999</v>
      </c>
      <c r="AO174" s="42">
        <v>-9999</v>
      </c>
      <c r="AP174" s="42">
        <v>-9999</v>
      </c>
      <c r="AQ174" s="42">
        <v>-9999</v>
      </c>
      <c r="AR174" s="42">
        <v>-9999</v>
      </c>
      <c r="AS174" s="42">
        <v>-9999</v>
      </c>
      <c r="AT174" s="42">
        <v>-9999</v>
      </c>
      <c r="AU174" s="42">
        <v>-9999</v>
      </c>
      <c r="AV174" s="42">
        <v>-9999</v>
      </c>
      <c r="AW174" s="42">
        <v>-9999</v>
      </c>
      <c r="AX174" s="42">
        <v>-9999</v>
      </c>
      <c r="AY174" s="42">
        <v>-9999</v>
      </c>
      <c r="AZ174" s="42">
        <v>-9999</v>
      </c>
      <c r="BA174" s="42">
        <v>-9999</v>
      </c>
      <c r="BB174" s="42">
        <v>-9999</v>
      </c>
      <c r="BC174" s="42">
        <v>-9999</v>
      </c>
      <c r="BD174" s="42">
        <v>-9999</v>
      </c>
      <c r="BE174" s="42">
        <v>-9999</v>
      </c>
      <c r="BF174" s="42">
        <v>-9999</v>
      </c>
      <c r="BG174" s="42">
        <v>-9999</v>
      </c>
      <c r="BH174" s="42">
        <v>-9999</v>
      </c>
      <c r="BI174" s="42">
        <v>-9999</v>
      </c>
      <c r="BJ174" s="42">
        <v>-9999</v>
      </c>
      <c r="BK174" s="42">
        <v>-9999</v>
      </c>
      <c r="BL174" s="42">
        <v>-9999</v>
      </c>
      <c r="BM174" s="42">
        <v>-9999</v>
      </c>
      <c r="BN174" s="42">
        <v>-9999</v>
      </c>
      <c r="BO174" s="42">
        <v>-9999</v>
      </c>
      <c r="BP174" s="42">
        <v>-9999</v>
      </c>
      <c r="BQ174" s="42">
        <v>-9999</v>
      </c>
      <c r="BR174" s="42">
        <v>-9999</v>
      </c>
      <c r="BS174" s="42">
        <v>-9999</v>
      </c>
      <c r="BT174" s="42">
        <v>-9999</v>
      </c>
      <c r="BU174" s="42">
        <v>-9999</v>
      </c>
      <c r="BV174" s="42">
        <v>-9999</v>
      </c>
      <c r="BW174" s="42">
        <v>-9999</v>
      </c>
      <c r="BX174" s="42">
        <v>-9999</v>
      </c>
      <c r="BY174" s="42">
        <v>-9999</v>
      </c>
      <c r="BZ174" s="42">
        <v>-9999</v>
      </c>
      <c r="CA174" s="42">
        <v>-9999</v>
      </c>
      <c r="CB174" s="42">
        <v>-9999</v>
      </c>
      <c r="CC174" s="42">
        <v>-9999</v>
      </c>
      <c r="CD174" s="8">
        <v>8.5500000000000007</v>
      </c>
      <c r="CE174" s="25">
        <f t="shared" si="186"/>
        <v>570.00000000000011</v>
      </c>
      <c r="CF174" s="4">
        <v>3.82</v>
      </c>
      <c r="CG174" s="41">
        <f t="shared" si="184"/>
        <v>21.774000000000004</v>
      </c>
      <c r="CH174" s="37">
        <v>24.88</v>
      </c>
      <c r="CI174" s="25">
        <f>(CH174/1000)*(10000/(0.5*2*0.15))</f>
        <v>1658.6666666666667</v>
      </c>
      <c r="CJ174" s="43">
        <v>2.79</v>
      </c>
      <c r="CK174" s="41">
        <f>CI174*CJ174/100</f>
        <v>46.276800000000001</v>
      </c>
      <c r="CL174" s="38">
        <v>76.099999999999994</v>
      </c>
      <c r="CM174" s="25">
        <f>(CL174/1000)*(10000/(0.5*2*0.15))</f>
        <v>5073.3333333333339</v>
      </c>
      <c r="CN174" s="43">
        <v>1.57</v>
      </c>
      <c r="CO174" s="41">
        <f>CM174*CN174/100</f>
        <v>79.651333333333355</v>
      </c>
      <c r="CP174" s="38">
        <v>181.54</v>
      </c>
      <c r="CQ174" s="25">
        <f>(CP174/1000)*(10000/(0.5*2*0.15))</f>
        <v>12102.666666666666</v>
      </c>
      <c r="CR174" s="43">
        <v>1.31</v>
      </c>
      <c r="CS174" s="41">
        <f>CQ174*CR174/100</f>
        <v>158.54493333333335</v>
      </c>
      <c r="CT174" s="8">
        <v>897.56</v>
      </c>
      <c r="CU174" s="8">
        <v>5.3984749308320401</v>
      </c>
      <c r="CV174" s="8">
        <v>4.0690800000000005</v>
      </c>
      <c r="CW174" s="8">
        <v>2205.8057349572873</v>
      </c>
      <c r="CX174" s="25">
        <f t="shared" si="189"/>
        <v>2205.8057349572873</v>
      </c>
      <c r="CY174" s="25">
        <f t="shared" si="138"/>
        <v>1951.2173913043478</v>
      </c>
      <c r="CZ174" s="25">
        <f>CX174/(CQ174)</f>
        <v>0.18225782761021986</v>
      </c>
      <c r="DA174" s="43">
        <v>2.34</v>
      </c>
      <c r="DB174" s="41">
        <f t="shared" si="139"/>
        <v>51.61585419800052</v>
      </c>
      <c r="DC174" s="41">
        <v>69.2</v>
      </c>
      <c r="DD174" s="41">
        <v>1298</v>
      </c>
      <c r="DE174" s="41">
        <f t="shared" si="133"/>
        <v>53.312788906009246</v>
      </c>
      <c r="DF174" s="41">
        <v>2.5</v>
      </c>
      <c r="DG174" s="41">
        <v>0.77629599999999988</v>
      </c>
      <c r="DH174" s="41">
        <v>0.56747800000000015</v>
      </c>
      <c r="DI174" s="41">
        <v>0.48446799999999995</v>
      </c>
      <c r="DJ174" s="41">
        <v>0.74041000000000012</v>
      </c>
      <c r="DK174" s="41">
        <v>0.49299600000000005</v>
      </c>
      <c r="DL174" s="41">
        <v>0.30813599999999985</v>
      </c>
      <c r="DM174" s="41">
        <v>0.22317363999999998</v>
      </c>
      <c r="DN174" s="41">
        <v>0.20055056000000004</v>
      </c>
      <c r="DO174" s="41">
        <v>0.23116077999999995</v>
      </c>
      <c r="DP174" s="41">
        <v>0.20861161999999997</v>
      </c>
      <c r="DQ174" s="41">
        <v>7.0419340000000011E-2</v>
      </c>
      <c r="DR174" s="41">
        <v>7.8846520000000003E-2</v>
      </c>
      <c r="DS174" s="41">
        <v>0.15515771999999997</v>
      </c>
      <c r="DT174" s="41">
        <v>0.43149665999999998</v>
      </c>
      <c r="DU174" s="41">
        <v>0.41200327999999992</v>
      </c>
      <c r="DV174" s="41">
        <v>0.18486</v>
      </c>
      <c r="DW174" s="41">
        <v>0.57509917999999993</v>
      </c>
      <c r="DX174" s="41">
        <v>0.50211868000000004</v>
      </c>
      <c r="DY174" s="41">
        <v>0.67047701999999987</v>
      </c>
      <c r="DZ174" s="41">
        <v>0.69623164000000015</v>
      </c>
      <c r="EA174" s="41">
        <v>0.71428066000000001</v>
      </c>
      <c r="EB174" s="41">
        <v>0.73615655999999974</v>
      </c>
      <c r="EC174" s="41">
        <v>21.327200000000008</v>
      </c>
      <c r="ED174" s="41">
        <v>23.944399999999995</v>
      </c>
      <c r="EE174" s="41">
        <v>24.538599999999992</v>
      </c>
      <c r="EF174" s="41">
        <v>25.448199999999996</v>
      </c>
      <c r="EG174" s="41">
        <f t="shared" si="140"/>
        <v>3.2113999999999834</v>
      </c>
      <c r="EH174" s="41">
        <v>37.933800000000012</v>
      </c>
      <c r="EI174" s="42">
        <f t="shared" si="141"/>
        <v>96.351852000000036</v>
      </c>
      <c r="EJ174" s="4">
        <v>105</v>
      </c>
      <c r="EK174" s="40">
        <f t="shared" si="142"/>
        <v>8.6481479999999635</v>
      </c>
      <c r="EL174" s="41">
        <v>0.72439999999999993</v>
      </c>
      <c r="EM174" s="41">
        <v>0.52082678571428576</v>
      </c>
      <c r="EN174" s="41">
        <v>0.4260767857142857</v>
      </c>
      <c r="EO174" s="41">
        <v>0.68706964285714289</v>
      </c>
      <c r="EP174" s="41">
        <v>0.43614821428571438</v>
      </c>
      <c r="EQ174" s="41">
        <v>0.2745035714285714</v>
      </c>
      <c r="ER174" s="41">
        <v>0.24836751785714278</v>
      </c>
      <c r="ES174" s="41">
        <v>0.22337589285714277</v>
      </c>
      <c r="ET174" s="41">
        <v>0.25899189285714291</v>
      </c>
      <c r="EU174" s="41">
        <v>0.2341617857142857</v>
      </c>
      <c r="EV174" s="41">
        <v>8.8838624999999977E-2</v>
      </c>
      <c r="EW174" s="41">
        <v>0.10016083928571427</v>
      </c>
      <c r="EX174" s="41">
        <v>0.16312667857142862</v>
      </c>
      <c r="EY174" s="41">
        <v>0.45007475000000002</v>
      </c>
      <c r="EZ174" s="41">
        <v>0.42872876785714281</v>
      </c>
      <c r="FA174" s="41">
        <v>0.16164464285714281</v>
      </c>
      <c r="FB174" s="41">
        <v>0.66222424999999985</v>
      </c>
      <c r="FC174" s="41">
        <v>0.57668214285714292</v>
      </c>
      <c r="FD174" s="41">
        <v>0.62901160714285709</v>
      </c>
      <c r="FE174" s="41">
        <v>0.65715016071428578</v>
      </c>
      <c r="FF174" s="41">
        <v>0.68061142857142876</v>
      </c>
      <c r="FG174" s="41">
        <v>0.70448385714285722</v>
      </c>
      <c r="FH174" s="41">
        <v>19.910357142857134</v>
      </c>
      <c r="FI174" s="41">
        <v>21.845000000000002</v>
      </c>
      <c r="FJ174" s="41">
        <v>22.542857142857144</v>
      </c>
      <c r="FK174" s="41">
        <v>23.456785714285722</v>
      </c>
      <c r="FL174" s="41">
        <f t="shared" si="190"/>
        <v>1.6117857142857197</v>
      </c>
      <c r="FM174" s="41">
        <v>39.693035714285706</v>
      </c>
      <c r="FN174" s="40">
        <f t="shared" si="144"/>
        <v>100.8203107142857</v>
      </c>
      <c r="FO174" s="4">
        <v>105</v>
      </c>
      <c r="FP174" s="40">
        <f t="shared" si="145"/>
        <v>4.1796892857143035</v>
      </c>
      <c r="FQ174" s="41">
        <v>0.73825348837209326</v>
      </c>
      <c r="FR174" s="41">
        <v>0.5250790697674419</v>
      </c>
      <c r="FS174" s="41">
        <v>0.40256279069767453</v>
      </c>
      <c r="FT174" s="41">
        <v>0.70598604651162777</v>
      </c>
      <c r="FU174" s="41">
        <v>0.41233023255813961</v>
      </c>
      <c r="FV174" s="41">
        <v>0.27490697674418602</v>
      </c>
      <c r="FW174" s="41">
        <v>0.28353086046511622</v>
      </c>
      <c r="FX174" s="41">
        <v>0.26294699999999993</v>
      </c>
      <c r="FY174" s="41">
        <v>0.29411579069767446</v>
      </c>
      <c r="FZ174" s="41">
        <v>0.2736822325581395</v>
      </c>
      <c r="GA174" s="41">
        <v>0.12102653488372093</v>
      </c>
      <c r="GB174" s="41">
        <v>0.13239793023255816</v>
      </c>
      <c r="GC174" s="41">
        <v>0.16838060465116278</v>
      </c>
      <c r="GD174" s="41">
        <v>0.45699462790697676</v>
      </c>
      <c r="GE174" s="41">
        <v>0.43924713953488387</v>
      </c>
      <c r="GF174" s="41">
        <v>0.13742325581395351</v>
      </c>
      <c r="GG174" s="41">
        <v>0.7955303023255812</v>
      </c>
      <c r="GH174" s="41">
        <v>0.71738476744186042</v>
      </c>
      <c r="GI174" s="41">
        <v>0.57192525581395337</v>
      </c>
      <c r="GJ174" s="41">
        <v>0.59552546511627913</v>
      </c>
      <c r="GK174" s="41">
        <v>0.63302604651162786</v>
      </c>
      <c r="GL174" s="41">
        <v>0.65309493023255827</v>
      </c>
      <c r="GM174" s="41">
        <v>19.175348837209309</v>
      </c>
      <c r="GN174" s="41">
        <v>24.446744186046509</v>
      </c>
      <c r="GO174" s="41">
        <v>25.167906976744188</v>
      </c>
      <c r="GP174" s="41">
        <v>26.036279069767442</v>
      </c>
      <c r="GQ174" s="41">
        <f t="shared" si="146"/>
        <v>5.9925581395348786</v>
      </c>
      <c r="GR174" s="40">
        <v>39.469069767441859</v>
      </c>
      <c r="GS174" s="40">
        <f t="shared" si="147"/>
        <v>100.25143720930232</v>
      </c>
      <c r="GT174" s="4">
        <v>104</v>
      </c>
      <c r="GU174" s="41">
        <f t="shared" si="148"/>
        <v>3.748562790697676</v>
      </c>
      <c r="GV174" s="41">
        <v>0.7647688524590166</v>
      </c>
      <c r="GW174" s="41">
        <v>0.52778032786885232</v>
      </c>
      <c r="GX174" s="41">
        <v>0.36877213114754098</v>
      </c>
      <c r="GY174" s="41">
        <v>0.73277377049180326</v>
      </c>
      <c r="GZ174" s="41">
        <v>0.38901147540983599</v>
      </c>
      <c r="HA174" s="41">
        <v>0.26187213114754104</v>
      </c>
      <c r="HB174" s="41">
        <v>0.32625186885245916</v>
      </c>
      <c r="HC174" s="41">
        <v>0.30712609836065569</v>
      </c>
      <c r="HD174" s="41">
        <v>0.34958680327868852</v>
      </c>
      <c r="HE174" s="41">
        <v>0.33072719672131135</v>
      </c>
      <c r="HF174" s="41">
        <v>0.15242888524590165</v>
      </c>
      <c r="HG174" s="41">
        <v>0.17802072131147539</v>
      </c>
      <c r="HH174" s="41">
        <v>0.18313295081967212</v>
      </c>
      <c r="HI174" s="41">
        <v>0.48976521311475413</v>
      </c>
      <c r="HJ174" s="41">
        <v>0.4733818032786884</v>
      </c>
      <c r="HK174" s="41">
        <v>0.12713934426229506</v>
      </c>
      <c r="HL174" s="41">
        <v>0.9751264590163935</v>
      </c>
      <c r="HM174" s="41">
        <v>0.89223226229508201</v>
      </c>
      <c r="HN174" s="41">
        <v>0.52509313114754108</v>
      </c>
      <c r="HO174" s="41">
        <v>0.56480481967213125</v>
      </c>
      <c r="HP174" s="41">
        <v>0.59834281967213121</v>
      </c>
      <c r="HQ174" s="41">
        <v>0.63189014754098338</v>
      </c>
      <c r="HR174" s="41">
        <v>14.450655737704917</v>
      </c>
      <c r="HS174" s="41">
        <v>18.721147540983608</v>
      </c>
      <c r="HT174" s="41">
        <v>19.247868852459021</v>
      </c>
      <c r="HU174" s="41">
        <v>19.911639344262298</v>
      </c>
      <c r="HV174" s="41">
        <f t="shared" si="149"/>
        <v>4.7972131147541042</v>
      </c>
      <c r="HW174" s="41">
        <v>39.100819672131131</v>
      </c>
      <c r="HX174" s="41">
        <f t="shared" si="150"/>
        <v>99.31608196721308</v>
      </c>
      <c r="HY174" s="4">
        <v>106</v>
      </c>
      <c r="HZ174" s="40">
        <f t="shared" si="151"/>
        <v>6.6839180327869201</v>
      </c>
      <c r="IA174" s="41">
        <v>0.70869137931034509</v>
      </c>
      <c r="IB174" s="41">
        <v>0.43587241379310354</v>
      </c>
      <c r="IC174" s="41">
        <v>0.26546379310344836</v>
      </c>
      <c r="ID174" s="41">
        <v>0.65707931034482758</v>
      </c>
      <c r="IE174" s="41">
        <v>0.29595517241379299</v>
      </c>
      <c r="IF174" s="41">
        <v>0.19926896551724135</v>
      </c>
      <c r="IG174" s="41">
        <v>0.41134956896551728</v>
      </c>
      <c r="IH174" s="41">
        <v>0.37945658620689654</v>
      </c>
      <c r="II174" s="41">
        <v>0.45545932758620683</v>
      </c>
      <c r="IJ174" s="41">
        <v>0.42490467241379309</v>
      </c>
      <c r="IK174" s="41">
        <v>0.19259958620689652</v>
      </c>
      <c r="IL174" s="41">
        <v>0.24412960344827581</v>
      </c>
      <c r="IM174" s="41">
        <v>0.23817296551724135</v>
      </c>
      <c r="IN174" s="41">
        <v>0.56098413793103452</v>
      </c>
      <c r="IO174" s="41">
        <v>0.53444463793103447</v>
      </c>
      <c r="IP174" s="41">
        <v>9.6686206896551732E-2</v>
      </c>
      <c r="IQ174" s="41">
        <v>1.4150082413793101</v>
      </c>
      <c r="IR174" s="41">
        <v>1.2387616551724134</v>
      </c>
      <c r="IS174" s="41">
        <v>0.52393043103448289</v>
      </c>
      <c r="IT174" s="41">
        <v>0.58289525862068969</v>
      </c>
      <c r="IU174" s="41">
        <v>0.61527463793103476</v>
      </c>
      <c r="IV174" s="41">
        <v>0.66303379310344834</v>
      </c>
      <c r="IW174" s="41">
        <v>18.332586206896558</v>
      </c>
      <c r="IX174" s="41">
        <v>20.494827586206899</v>
      </c>
      <c r="IY174" s="41">
        <v>20.639655172413789</v>
      </c>
      <c r="IZ174" s="41">
        <v>21.11086206896551</v>
      </c>
      <c r="JA174" s="41">
        <f t="shared" si="152"/>
        <v>2.3070689655172316</v>
      </c>
      <c r="JB174" s="41">
        <v>42.143275862068947</v>
      </c>
      <c r="JC174" s="41">
        <f t="shared" si="191"/>
        <v>107.04392068965512</v>
      </c>
      <c r="JD174" s="41">
        <v>112</v>
      </c>
      <c r="JE174" s="41">
        <f t="shared" si="192"/>
        <v>4.9560793103448759</v>
      </c>
      <c r="JF174" s="41">
        <v>0.65896739130434778</v>
      </c>
      <c r="JG174" s="41">
        <v>0.37445000000000006</v>
      </c>
      <c r="JH174" s="41">
        <v>0.20392826086956523</v>
      </c>
      <c r="JI174" s="41">
        <v>0.60418695652173915</v>
      </c>
      <c r="JJ174" s="41">
        <v>0.24048260869565219</v>
      </c>
      <c r="JK174" s="41">
        <v>0.16650434782608695</v>
      </c>
      <c r="JL174" s="41">
        <v>0.46565852173913036</v>
      </c>
      <c r="JM174" s="41">
        <v>0.43124365217391297</v>
      </c>
      <c r="JN174" s="41">
        <v>0.52791641304347825</v>
      </c>
      <c r="JO174" s="41">
        <v>0.49589434782608693</v>
      </c>
      <c r="JP174" s="41">
        <v>0.21953852173913052</v>
      </c>
      <c r="JQ174" s="41">
        <v>0.29652936956521736</v>
      </c>
      <c r="JR174" s="41">
        <v>0.27502176086956531</v>
      </c>
      <c r="JS174" s="41">
        <v>0.59648013043478298</v>
      </c>
      <c r="JT174" s="41">
        <v>0.56782534782608696</v>
      </c>
      <c r="JU174" s="41">
        <v>7.3978260869565216E-2</v>
      </c>
      <c r="JV174" s="41">
        <v>1.7712070434782601</v>
      </c>
      <c r="JW174" s="41">
        <v>1.5397928913043475</v>
      </c>
      <c r="JX174" s="41">
        <v>0.52173265217391296</v>
      </c>
      <c r="JY174" s="41">
        <v>0.59475391304347813</v>
      </c>
      <c r="JZ174" s="41">
        <v>0.62461671739130431</v>
      </c>
      <c r="KA174" s="41">
        <v>0.68198458695652175</v>
      </c>
      <c r="KB174" s="41">
        <v>22.098913043478277</v>
      </c>
      <c r="KC174" s="41">
        <v>22.333695652173915</v>
      </c>
      <c r="KD174" s="41">
        <v>22.778260869565216</v>
      </c>
      <c r="KE174" s="41">
        <v>23.014782608695654</v>
      </c>
      <c r="KF174" s="41">
        <f t="shared" si="155"/>
        <v>0.67934782608693922</v>
      </c>
      <c r="KG174" s="41">
        <v>44.39108695652174</v>
      </c>
      <c r="KH174" s="41">
        <f t="shared" si="156"/>
        <v>112.75336086956521</v>
      </c>
      <c r="KI174" s="41">
        <v>120</v>
      </c>
      <c r="KJ174" s="41">
        <f t="shared" si="157"/>
        <v>7.2466391304347866</v>
      </c>
      <c r="KK174" s="41">
        <v>0.4114444444444445</v>
      </c>
      <c r="KL174" s="41">
        <v>0.21944999999999998</v>
      </c>
      <c r="KM174" s="41">
        <v>0.11277222222222225</v>
      </c>
      <c r="KN174" s="41">
        <v>0.38021388888888885</v>
      </c>
      <c r="KO174" s="41">
        <v>0.13377777777777777</v>
      </c>
      <c r="KP174" s="41">
        <v>9.7263888888888872E-2</v>
      </c>
      <c r="KQ174" s="41">
        <v>0.50953827777777794</v>
      </c>
      <c r="KR174" s="41">
        <v>0.47984297222222227</v>
      </c>
      <c r="KS174" s="41">
        <v>0.56983722222222222</v>
      </c>
      <c r="KT174" s="41">
        <v>0.54255797222222224</v>
      </c>
      <c r="KU174" s="41">
        <v>0.24320766666666671</v>
      </c>
      <c r="KV174" s="41">
        <v>0.32166355555555548</v>
      </c>
      <c r="KW174" s="41">
        <v>0.30420847222222236</v>
      </c>
      <c r="KX174" s="41">
        <v>0.61762336111111105</v>
      </c>
      <c r="KY174" s="41">
        <v>0.59264777777777777</v>
      </c>
      <c r="KZ174" s="41">
        <v>3.6513888888888887E-2</v>
      </c>
      <c r="LA174" s="41">
        <v>2.0947540555555557</v>
      </c>
      <c r="LB174" s="41">
        <v>1.85842675</v>
      </c>
      <c r="LC174" s="41">
        <v>0.53355436111111099</v>
      </c>
      <c r="LD174" s="41">
        <v>0.59840977777777782</v>
      </c>
      <c r="LE174" s="41">
        <v>0.64177252777777782</v>
      </c>
      <c r="LF174" s="41">
        <v>0.69133508333333327</v>
      </c>
      <c r="LG174" s="41">
        <v>18.905277777777776</v>
      </c>
      <c r="LH174" s="41">
        <v>17.380277777777778</v>
      </c>
      <c r="LI174" s="41">
        <v>17.719444444444449</v>
      </c>
      <c r="LJ174" s="41">
        <v>17.316944444444445</v>
      </c>
      <c r="LK174" s="41">
        <f t="shared" si="158"/>
        <v>-1.1858333333333277</v>
      </c>
      <c r="LL174" s="41">
        <v>57.577222222222225</v>
      </c>
      <c r="LM174" s="41">
        <f t="shared" si="193"/>
        <v>146.24614444444447</v>
      </c>
      <c r="LN174" s="41">
        <v>150</v>
      </c>
      <c r="LO174" s="41">
        <f t="shared" si="194"/>
        <v>3.753855555555532</v>
      </c>
      <c r="LP174" s="41">
        <v>0.37234999999999996</v>
      </c>
      <c r="LQ174" s="41">
        <v>0.17976578947368421</v>
      </c>
      <c r="LR174" s="41">
        <v>7.2306578947368416E-2</v>
      </c>
      <c r="LS174" s="41">
        <v>0.33945394736842099</v>
      </c>
      <c r="LT174" s="41">
        <v>9.4793421052631568E-2</v>
      </c>
      <c r="LU174" s="41">
        <v>6.9161842105263147E-2</v>
      </c>
      <c r="LV174" s="41">
        <v>0.59413932894736821</v>
      </c>
      <c r="LW174" s="41">
        <v>0.56387488157894716</v>
      </c>
      <c r="LX174" s="41">
        <v>0.67500934210526309</v>
      </c>
      <c r="LY174" s="41">
        <v>0.64933355263157888</v>
      </c>
      <c r="LZ174" s="41">
        <v>0.31072169736842115</v>
      </c>
      <c r="MA174" s="41">
        <v>0.42877223684210525</v>
      </c>
      <c r="MB174" s="41">
        <v>0.34775247368421047</v>
      </c>
      <c r="MC174" s="41">
        <v>0.68613002631578934</v>
      </c>
      <c r="MD174" s="41">
        <v>0.66125315789473682</v>
      </c>
      <c r="ME174" s="41">
        <v>2.5631578947368418E-2</v>
      </c>
      <c r="MF174" s="41">
        <v>2.9679483947368404</v>
      </c>
      <c r="MG174" s="41">
        <v>2.6157102894736837</v>
      </c>
      <c r="MH174" s="41">
        <v>0.51442701315789452</v>
      </c>
      <c r="MI174" s="41">
        <v>0.58577742105263164</v>
      </c>
      <c r="MJ174" s="41">
        <v>0.63847317105263157</v>
      </c>
      <c r="MK174" s="41">
        <v>0.69114389473684212</v>
      </c>
      <c r="ML174" s="41">
        <v>20.836578947368409</v>
      </c>
      <c r="MM174" s="41">
        <v>19.021315789473668</v>
      </c>
      <c r="MN174" s="41">
        <v>19.35894736842106</v>
      </c>
      <c r="MO174" s="41">
        <v>19.26289473684211</v>
      </c>
      <c r="MP174" s="41">
        <v>59.516842105263152</v>
      </c>
      <c r="MQ174" s="41">
        <v>59.516842105263152</v>
      </c>
      <c r="MR174" s="41">
        <f t="shared" si="162"/>
        <v>151.17277894736841</v>
      </c>
      <c r="MS174" s="41">
        <v>150</v>
      </c>
      <c r="MT174" s="41">
        <f t="shared" si="163"/>
        <v>-1.172778947368414</v>
      </c>
      <c r="MU174" s="41">
        <v>0.32512352941176476</v>
      </c>
      <c r="MV174" s="41">
        <v>0.15670588235294114</v>
      </c>
      <c r="MW174" s="41">
        <v>6.4920588235294105E-2</v>
      </c>
      <c r="MX174" s="41">
        <v>0.29069411764705888</v>
      </c>
      <c r="MY174" s="41">
        <v>8.3182352941176457E-2</v>
      </c>
      <c r="MZ174" s="41">
        <v>6.1573529411764721E-2</v>
      </c>
      <c r="NA174" s="41">
        <v>0.5923082352941178</v>
      </c>
      <c r="NB174" s="41">
        <v>0.5553142941176471</v>
      </c>
      <c r="NC174" s="41">
        <v>0.66645449999999984</v>
      </c>
      <c r="ND174" s="41">
        <v>0.63485814705882337</v>
      </c>
      <c r="NE174" s="41">
        <v>0.30735094117647055</v>
      </c>
      <c r="NF174" s="41">
        <v>0.41500226470588231</v>
      </c>
      <c r="NG174" s="41">
        <v>0.34877397058823528</v>
      </c>
      <c r="NH174" s="41">
        <v>0.68113747058823548</v>
      </c>
      <c r="NI174" s="41">
        <v>0.65028111764705898</v>
      </c>
      <c r="NJ174" s="41">
        <v>2.1608823529411767E-2</v>
      </c>
      <c r="NK174" s="41">
        <v>2.9329160294117655</v>
      </c>
      <c r="NL174" s="41">
        <v>2.5125571176470589</v>
      </c>
      <c r="NM174" s="41">
        <v>0.52285988235294112</v>
      </c>
      <c r="NN174" s="41">
        <v>0.58893985294117623</v>
      </c>
      <c r="NO174" s="41">
        <v>0.64573617647058834</v>
      </c>
      <c r="NP174" s="41">
        <v>0.69459861764705888</v>
      </c>
      <c r="NQ174" s="41">
        <v>23.268235294117648</v>
      </c>
      <c r="NR174" s="41">
        <v>21.463235294117652</v>
      </c>
      <c r="NS174" s="41">
        <v>22.023823529411771</v>
      </c>
      <c r="NT174" s="41">
        <v>22.56529411764706</v>
      </c>
      <c r="NU174" s="41">
        <f t="shared" si="164"/>
        <v>-1.2444117647058768</v>
      </c>
      <c r="NV174" s="41">
        <v>75.153529411764708</v>
      </c>
      <c r="NW174" s="41">
        <f t="shared" si="165"/>
        <v>190.88996470588236</v>
      </c>
      <c r="NX174" s="41">
        <v>174</v>
      </c>
      <c r="NY174" s="41">
        <f t="shared" si="195"/>
        <v>-16.889964705882363</v>
      </c>
      <c r="NZ174" s="41">
        <v>0.2834545454545454</v>
      </c>
      <c r="OA174" s="41">
        <v>0.14371515151515146</v>
      </c>
      <c r="OB174" s="41">
        <v>6.142424242424243E-2</v>
      </c>
      <c r="OC174" s="41">
        <v>0.25801363636363644</v>
      </c>
      <c r="OD174" s="41">
        <v>7.8942424242424272E-2</v>
      </c>
      <c r="OE174" s="41">
        <v>5.5092424242424241E-2</v>
      </c>
      <c r="OF174" s="41">
        <v>0.56383536363636355</v>
      </c>
      <c r="OG174" s="41">
        <v>0.53121634848484856</v>
      </c>
      <c r="OH174" s="41">
        <v>0.64353403030303025</v>
      </c>
      <c r="OI174" s="41">
        <v>0.61538242424242418</v>
      </c>
      <c r="OJ174" s="41">
        <v>0.29125563636363627</v>
      </c>
      <c r="OK174" s="41">
        <v>0.40149180303030291</v>
      </c>
      <c r="OL174" s="41">
        <v>0.32644318181818183</v>
      </c>
      <c r="OM174" s="41">
        <v>0.67419868181818166</v>
      </c>
      <c r="ON174" s="41">
        <v>0.64785372727272716</v>
      </c>
      <c r="OO174" s="41">
        <v>2.3849999999999996E-2</v>
      </c>
      <c r="OP174" s="41">
        <v>2.6125181969696953</v>
      </c>
      <c r="OQ174" s="41">
        <v>2.2876603636363635</v>
      </c>
      <c r="OR174" s="41">
        <v>0.50708625757575765</v>
      </c>
      <c r="OS174" s="41">
        <v>0.57953228787878786</v>
      </c>
      <c r="OT174" s="41">
        <v>0.62746101515151531</v>
      </c>
      <c r="OU174" s="41">
        <v>0.68207993939393952</v>
      </c>
      <c r="OV174" s="41">
        <v>14.062575757575759</v>
      </c>
      <c r="OW174" s="41">
        <v>13.560909090909089</v>
      </c>
      <c r="OX174" s="41">
        <v>13.993030303030308</v>
      </c>
      <c r="OY174" s="41">
        <v>14.21439393939394</v>
      </c>
      <c r="OZ174" s="41">
        <f t="shared" si="167"/>
        <v>-6.954545454545169E-2</v>
      </c>
      <c r="PA174" s="41">
        <v>44.596060606060625</v>
      </c>
      <c r="PB174" s="41">
        <f t="shared" si="196"/>
        <v>113.27399393939399</v>
      </c>
      <c r="PC174" s="41">
        <v>184</v>
      </c>
      <c r="PD174" s="41">
        <f t="shared" si="197"/>
        <v>70.726006060606011</v>
      </c>
      <c r="PE174" s="41">
        <v>0.28387586206896548</v>
      </c>
      <c r="PF174" s="41">
        <v>0.11485517241379312</v>
      </c>
      <c r="PG174" s="41">
        <v>7.7874137931034482E-2</v>
      </c>
      <c r="PH174" s="41">
        <v>0.24955689655172417</v>
      </c>
      <c r="PI174" s="41">
        <v>7.9782758620689662E-2</v>
      </c>
      <c r="PJ174" s="41">
        <v>5.8748275862068974E-2</v>
      </c>
      <c r="PK174" s="41">
        <v>0.56048753448275845</v>
      </c>
      <c r="PL174" s="41">
        <v>0.51539072413793119</v>
      </c>
      <c r="PM174" s="41">
        <v>0.56929429310344826</v>
      </c>
      <c r="PN174" s="41">
        <v>0.52493905172413813</v>
      </c>
      <c r="PO174" s="41">
        <v>0.18066868965517238</v>
      </c>
      <c r="PP174" s="41">
        <v>0.19330039655172412</v>
      </c>
      <c r="PQ174" s="41">
        <v>0.42322231034482749</v>
      </c>
      <c r="PR174" s="41">
        <v>0.65685032758620698</v>
      </c>
      <c r="PS174" s="41">
        <v>0.61905812068965504</v>
      </c>
      <c r="PT174" s="41">
        <v>2.1034482758620694E-2</v>
      </c>
      <c r="PU174" s="41">
        <v>2.5793368793103442</v>
      </c>
      <c r="PV174" s="41">
        <v>2.1458104310344828</v>
      </c>
      <c r="PW174" s="41">
        <v>0.74458129310344812</v>
      </c>
      <c r="PX174" s="41">
        <v>0.75613668965517267</v>
      </c>
      <c r="PY174" s="41">
        <v>0.82026918965517248</v>
      </c>
      <c r="PZ174" s="41">
        <v>0.82838777586206913</v>
      </c>
      <c r="QA174" s="41">
        <v>25.512413793103473</v>
      </c>
      <c r="QB174" s="41">
        <v>26.278620689655163</v>
      </c>
      <c r="QC174" s="41">
        <v>26.652586206896554</v>
      </c>
      <c r="QD174" s="41">
        <v>26.456379310344825</v>
      </c>
      <c r="QE174" s="41">
        <f t="shared" si="170"/>
        <v>1.1401724137930813</v>
      </c>
      <c r="QF174" s="41">
        <v>69.294655172413769</v>
      </c>
      <c r="QG174" s="41">
        <f t="shared" si="171"/>
        <v>176.00842413793097</v>
      </c>
      <c r="QH174" s="41">
        <v>185</v>
      </c>
      <c r="QI174" s="41">
        <f t="shared" si="172"/>
        <v>8.9915758620690269</v>
      </c>
      <c r="QJ174" s="41">
        <v>0.2455205882352941</v>
      </c>
      <c r="QK174" s="41">
        <v>0.14397352941176469</v>
      </c>
      <c r="QL174" s="41">
        <v>9.346470588235295E-2</v>
      </c>
      <c r="QM174" s="41">
        <v>0.17595882352941175</v>
      </c>
      <c r="QN174" s="41">
        <v>8.2511764705882354E-2</v>
      </c>
      <c r="QO174" s="41">
        <v>6.7549999999999985E-2</v>
      </c>
      <c r="QP174" s="41">
        <v>0.49613602941176477</v>
      </c>
      <c r="QQ174" s="41">
        <v>0.36168276470588234</v>
      </c>
      <c r="QR174" s="41">
        <v>0.44875891176470589</v>
      </c>
      <c r="QS174" s="41">
        <v>0.30680276470588241</v>
      </c>
      <c r="QT174" s="41">
        <v>0.27130117647058821</v>
      </c>
      <c r="QU174" s="41">
        <v>0.21348808823529414</v>
      </c>
      <c r="QV174" s="41">
        <v>0.26022114705882349</v>
      </c>
      <c r="QW174" s="41">
        <v>0.5684489117647058</v>
      </c>
      <c r="QX174" s="41">
        <v>0.44550320588235293</v>
      </c>
      <c r="QY174" s="41">
        <v>1.4961764705882351E-2</v>
      </c>
      <c r="QZ174" s="41">
        <v>1.9881882352941176</v>
      </c>
      <c r="RA174" s="41">
        <v>1.1395430294117648</v>
      </c>
      <c r="RB174" s="41">
        <v>0.58111961764705899</v>
      </c>
      <c r="RC174" s="41">
        <v>0.5241263235294118</v>
      </c>
      <c r="RD174" s="41">
        <v>0.6662455588235292</v>
      </c>
      <c r="RE174" s="41">
        <v>0.62136217647058822</v>
      </c>
      <c r="RF174" s="41">
        <v>25.808529411764706</v>
      </c>
      <c r="RG174" s="41">
        <v>28.220882352941175</v>
      </c>
      <c r="RH174" s="41">
        <v>28.994411764705884</v>
      </c>
      <c r="RI174" s="41">
        <v>28.040882352941189</v>
      </c>
      <c r="RJ174" s="41">
        <f t="shared" si="173"/>
        <v>3.1858823529411779</v>
      </c>
      <c r="RK174" s="41">
        <v>73.734411764705897</v>
      </c>
      <c r="RL174" s="41">
        <f t="shared" si="174"/>
        <v>187.28540588235299</v>
      </c>
      <c r="RM174" s="41">
        <v>197</v>
      </c>
      <c r="RN174" s="41">
        <f t="shared" si="175"/>
        <v>9.7145941176470103</v>
      </c>
      <c r="RO174" s="41">
        <v>0.22101600000000002</v>
      </c>
      <c r="RP174" s="41">
        <v>0.11419599999999998</v>
      </c>
      <c r="RQ174" s="41">
        <v>0.10152800000000001</v>
      </c>
      <c r="RR174" s="41">
        <v>0.16079200000000005</v>
      </c>
      <c r="RS174" s="41">
        <v>9.4508000000000009E-2</v>
      </c>
      <c r="RT174" s="41">
        <v>6.8940000000000001E-2</v>
      </c>
      <c r="RU174" s="41">
        <v>0.40042815999999992</v>
      </c>
      <c r="RV174" s="41">
        <v>0.25996140000000006</v>
      </c>
      <c r="RW174" s="41">
        <v>0.37007156000000002</v>
      </c>
      <c r="RX174" s="41">
        <v>0.22616796</v>
      </c>
      <c r="RY174" s="41">
        <v>9.4336559999999986E-2</v>
      </c>
      <c r="RZ174" s="41">
        <v>5.8635720000000002E-2</v>
      </c>
      <c r="SA174" s="41">
        <v>0.31826907999999998</v>
      </c>
      <c r="SB174" s="41">
        <v>0.52394783999999994</v>
      </c>
      <c r="SC174" s="41">
        <v>0.39995760000000002</v>
      </c>
      <c r="SD174" s="41">
        <v>2.5567999999999994E-2</v>
      </c>
      <c r="SE174" s="41">
        <v>1.3519384800000001</v>
      </c>
      <c r="SF174" s="41">
        <v>0.70965091999999985</v>
      </c>
      <c r="SG174" s="41">
        <v>0.86326303999999998</v>
      </c>
      <c r="SH174" s="41">
        <v>0.79583064000000003</v>
      </c>
      <c r="SI174" s="41">
        <v>0.89479824000000008</v>
      </c>
      <c r="SJ174" s="41">
        <v>0.84410216000000038</v>
      </c>
      <c r="SK174" s="41">
        <v>27.303600000000003</v>
      </c>
      <c r="SL174" s="41">
        <v>30.740400000000005</v>
      </c>
      <c r="SM174" s="41">
        <v>31.189599999999995</v>
      </c>
      <c r="SN174" s="41">
        <v>31.094000000000005</v>
      </c>
      <c r="SO174" s="41">
        <f t="shared" si="176"/>
        <v>3.8859999999999921</v>
      </c>
      <c r="SP174" s="42">
        <v>75.734000000000009</v>
      </c>
      <c r="SQ174" s="42">
        <f t="shared" si="177"/>
        <v>192.36436000000003</v>
      </c>
      <c r="SR174" s="42">
        <v>202.5</v>
      </c>
      <c r="SS174" s="42">
        <f t="shared" si="178"/>
        <v>10.135639999999967</v>
      </c>
      <c r="ST174" s="41">
        <v>0.19954285714285716</v>
      </c>
      <c r="SU174" s="41">
        <v>0.12445952380952384</v>
      </c>
      <c r="SV174" s="41">
        <v>0.13108095238095235</v>
      </c>
      <c r="SW174" s="41">
        <v>0.15095714285714285</v>
      </c>
      <c r="SX174" s="41">
        <v>0.10677857142857146</v>
      </c>
      <c r="SY174" s="41">
        <v>7.2666666666666685E-2</v>
      </c>
      <c r="SZ174" s="41">
        <v>0.30175607142857136</v>
      </c>
      <c r="TA174" s="41">
        <v>0.17134980952380954</v>
      </c>
      <c r="TB174" s="41">
        <v>0.20605345238095238</v>
      </c>
      <c r="TC174" s="41">
        <v>7.0497785714285735E-2</v>
      </c>
      <c r="TD174" s="41">
        <v>7.5524952380952387E-2</v>
      </c>
      <c r="TE174" s="41">
        <v>-2.6719095238095226E-2</v>
      </c>
      <c r="TF174" s="41">
        <v>0.23127957142857147</v>
      </c>
      <c r="TG174" s="41">
        <v>0.46538823809523794</v>
      </c>
      <c r="TH174" s="41">
        <v>0.35027054761904763</v>
      </c>
      <c r="TI174" s="41">
        <v>3.411190476190476E-2</v>
      </c>
      <c r="TJ174" s="41">
        <v>0.8707593571428569</v>
      </c>
      <c r="TK174" s="41">
        <v>0.41567888095238087</v>
      </c>
      <c r="TL174" s="41">
        <v>1.1262274523809519</v>
      </c>
      <c r="TM174" s="41">
        <v>0.7615711666666668</v>
      </c>
      <c r="TN174" s="41">
        <v>1.0997196666666667</v>
      </c>
      <c r="TO174" s="41">
        <v>0.80290764285714267</v>
      </c>
      <c r="TP174" s="41">
        <v>30.918571428571415</v>
      </c>
      <c r="TQ174" s="41">
        <v>36.513333333333328</v>
      </c>
      <c r="TR174" s="41">
        <v>37.570000000000007</v>
      </c>
      <c r="TS174" s="41">
        <v>36.438095238095251</v>
      </c>
      <c r="TT174" s="41">
        <f t="shared" si="127"/>
        <v>6.6514285714285926</v>
      </c>
      <c r="TU174" s="41">
        <v>75.974761904761891</v>
      </c>
      <c r="TV174" s="41">
        <f t="shared" si="128"/>
        <v>192.97589523809521</v>
      </c>
      <c r="TW174" s="41">
        <v>207</v>
      </c>
      <c r="TX174" s="41">
        <f t="shared" si="129"/>
        <v>14.024104761904795</v>
      </c>
      <c r="TY174" s="41">
        <v>0.20280769230769233</v>
      </c>
      <c r="TZ174" s="41">
        <v>0.13143461538461537</v>
      </c>
      <c r="UA174" s="41">
        <v>0.1403076923076923</v>
      </c>
      <c r="UB174" s="41">
        <v>0.14964615384615385</v>
      </c>
      <c r="UC174" s="41">
        <v>0.11585769230769231</v>
      </c>
      <c r="UD174" s="41">
        <v>7.708846153846155E-2</v>
      </c>
      <c r="UE174" s="41">
        <v>0.27154115384615385</v>
      </c>
      <c r="UF174" s="41">
        <v>0.12693019230769226</v>
      </c>
      <c r="UG174" s="41">
        <v>0.18087584615384614</v>
      </c>
      <c r="UH174" s="41">
        <v>3.197342307692308E-2</v>
      </c>
      <c r="UI174" s="41">
        <v>6.2269576923076927E-2</v>
      </c>
      <c r="UJ174" s="41">
        <v>-3.3245923076923076E-2</v>
      </c>
      <c r="UK174" s="41">
        <v>0.21292030769230769</v>
      </c>
      <c r="UL174" s="41">
        <v>0.44822488461538462</v>
      </c>
      <c r="UM174" s="41">
        <v>0.32019734615384604</v>
      </c>
      <c r="UN174" s="41">
        <v>3.8769230769230771E-2</v>
      </c>
      <c r="UO174" s="41">
        <v>0.7505575769230769</v>
      </c>
      <c r="UP174" s="41">
        <v>0.29247411538461537</v>
      </c>
      <c r="UQ174" s="41">
        <v>1.2108115769230772</v>
      </c>
      <c r="UR174" s="41">
        <v>0.78731399999999985</v>
      </c>
      <c r="US174" s="41">
        <v>1.1734151538461539</v>
      </c>
      <c r="UT174" s="41">
        <v>0.8232498076923076</v>
      </c>
      <c r="UU174" s="41">
        <v>30.852692307692301</v>
      </c>
      <c r="UV174" s="41">
        <v>33.17230769230769</v>
      </c>
      <c r="UW174" s="41">
        <v>33.583461538461535</v>
      </c>
      <c r="UX174" s="41">
        <v>33.482307692307693</v>
      </c>
      <c r="UY174" s="41">
        <f t="shared" si="179"/>
        <v>2.7307692307692335</v>
      </c>
      <c r="UZ174" s="42">
        <v>75.980384615384622</v>
      </c>
      <c r="VA174" s="42">
        <f t="shared" si="180"/>
        <v>192.99017692307694</v>
      </c>
      <c r="VB174" s="42">
        <v>206</v>
      </c>
      <c r="VC174" s="42">
        <f t="shared" si="181"/>
        <v>13.009823076923055</v>
      </c>
      <c r="VD174" s="41">
        <f t="shared" si="198"/>
        <v>24.293843327699999</v>
      </c>
      <c r="VE174" s="41">
        <f t="shared" si="199"/>
        <v>24.833322420598602</v>
      </c>
      <c r="VF174" s="41">
        <f t="shared" si="183"/>
        <v>11.266914150026329</v>
      </c>
    </row>
    <row r="175" spans="1:578" x14ac:dyDescent="0.25">
      <c r="A175" s="4">
        <v>3</v>
      </c>
      <c r="B175" s="4">
        <v>18</v>
      </c>
      <c r="C175" s="28">
        <v>1804</v>
      </c>
      <c r="D175" s="42">
        <v>-9999</v>
      </c>
      <c r="E175" s="4">
        <v>36</v>
      </c>
      <c r="F175" s="4">
        <v>4</v>
      </c>
      <c r="G175" s="4">
        <v>48.8</v>
      </c>
      <c r="H175" s="40">
        <v>260.89999999999998</v>
      </c>
      <c r="I175" s="40">
        <f t="shared" si="136"/>
        <v>309.7</v>
      </c>
      <c r="J175" s="41">
        <f t="shared" si="137"/>
        <v>0.64053774560496379</v>
      </c>
      <c r="K175" s="4" t="s">
        <v>10</v>
      </c>
      <c r="L175" s="42">
        <v>75</v>
      </c>
      <c r="M175" s="42">
        <f t="shared" si="185"/>
        <v>84.000000000000014</v>
      </c>
      <c r="N175" s="40">
        <v>64.400000000000006</v>
      </c>
      <c r="O175" s="40">
        <v>15.439999999999998</v>
      </c>
      <c r="P175" s="40">
        <v>20.160000000000004</v>
      </c>
      <c r="Q175" s="40">
        <v>54.400000000000006</v>
      </c>
      <c r="R175" s="40">
        <v>21.439999999999998</v>
      </c>
      <c r="S175" s="40">
        <v>24.160000000000004</v>
      </c>
      <c r="T175" s="40">
        <v>51.679999999999993</v>
      </c>
      <c r="U175" s="40">
        <v>26.159999999999997</v>
      </c>
      <c r="V175" s="40">
        <v>22.160000000000004</v>
      </c>
      <c r="W175" s="40">
        <v>53.679999999999993</v>
      </c>
      <c r="X175" s="40">
        <v>22.159999999999997</v>
      </c>
      <c r="Y175" s="40">
        <v>24.160000000000004</v>
      </c>
      <c r="Z175" s="40">
        <v>45.679999999999993</v>
      </c>
      <c r="AA175" s="40">
        <v>24.159999999999997</v>
      </c>
      <c r="AB175" s="40">
        <v>30.160000000000004</v>
      </c>
      <c r="AC175" s="40">
        <v>49.679999999999993</v>
      </c>
      <c r="AD175" s="40">
        <v>36.160000000000004</v>
      </c>
      <c r="AE175" s="40">
        <v>14.160000000000004</v>
      </c>
      <c r="AF175" s="42">
        <v>-9999</v>
      </c>
      <c r="AG175" s="42">
        <v>-9999</v>
      </c>
      <c r="AH175" s="42">
        <v>-9999</v>
      </c>
      <c r="AI175" s="42">
        <v>-9999</v>
      </c>
      <c r="AJ175" s="42">
        <v>-9999</v>
      </c>
      <c r="AK175" s="42">
        <v>-9999</v>
      </c>
      <c r="AL175" s="42">
        <v>-9999</v>
      </c>
      <c r="AM175" s="42">
        <v>-9999</v>
      </c>
      <c r="AN175" s="42">
        <v>-9999</v>
      </c>
      <c r="AO175" s="42">
        <v>-9999</v>
      </c>
      <c r="AP175" s="42">
        <v>-9999</v>
      </c>
      <c r="AQ175" s="42">
        <v>-9999</v>
      </c>
      <c r="AR175" s="42">
        <v>-9999</v>
      </c>
      <c r="AS175" s="42">
        <v>-9999</v>
      </c>
      <c r="AT175" s="42">
        <v>-9999</v>
      </c>
      <c r="AU175" s="42">
        <v>-9999</v>
      </c>
      <c r="AV175" s="42">
        <v>-9999</v>
      </c>
      <c r="AW175" s="42">
        <v>-9999</v>
      </c>
      <c r="AX175" s="42">
        <v>-9999</v>
      </c>
      <c r="AY175" s="42">
        <v>-9999</v>
      </c>
      <c r="AZ175" s="41">
        <v>2.444388902774306</v>
      </c>
      <c r="BA175" s="41">
        <v>2.3784696360295943</v>
      </c>
      <c r="BB175" s="41">
        <v>0.8791536283713306</v>
      </c>
      <c r="BC175" s="41">
        <v>0.48208339545748213</v>
      </c>
      <c r="BD175" s="41">
        <v>0.33844316145729647</v>
      </c>
      <c r="BE175" s="41">
        <v>0.47808764940239046</v>
      </c>
      <c r="BF175" s="41">
        <v>0.67134119051171126</v>
      </c>
      <c r="BG175" s="41">
        <f>(2*AZ175)+(2*BA175)+(4*BB175)</f>
        <v>13.162331591093123</v>
      </c>
      <c r="BH175" s="41">
        <f>BG175+(4*BC175)</f>
        <v>15.090665172923051</v>
      </c>
      <c r="BI175" s="41">
        <f>(BH175+(BD175*4))</f>
        <v>16.444437818752238</v>
      </c>
      <c r="BJ175" s="41">
        <f>(BD175*4)</f>
        <v>1.3537726458291859</v>
      </c>
      <c r="BK175" s="41">
        <f>(BE175*4)</f>
        <v>1.9123505976095618</v>
      </c>
      <c r="BL175" s="41">
        <f>(BF175*4)</f>
        <v>2.685364762046845</v>
      </c>
      <c r="BM175" s="41">
        <f>SUM(BJ175:BL175)</f>
        <v>5.9514880054855928</v>
      </c>
      <c r="BN175" s="41">
        <v>6.9182704323919006</v>
      </c>
      <c r="BO175" s="41">
        <v>4.687422414221162</v>
      </c>
      <c r="BP175" s="41">
        <v>2.9305120945711018</v>
      </c>
      <c r="BQ175" s="41">
        <v>2.0923413349237112</v>
      </c>
      <c r="BR175" s="41">
        <v>1.6922158072864824</v>
      </c>
      <c r="BS175" s="41">
        <v>2.0816733067729083</v>
      </c>
      <c r="BT175" s="41">
        <v>2.9439554428365411</v>
      </c>
      <c r="BU175" s="41">
        <f>(2*BN175)+(2*BO175)+(4*BP175)</f>
        <v>34.933434071510533</v>
      </c>
      <c r="BV175" s="41">
        <f>BU175+(4*BQ175)</f>
        <v>43.302799411205378</v>
      </c>
      <c r="BW175" s="41">
        <f>(BV175+(BR175*4))</f>
        <v>50.071662640351306</v>
      </c>
      <c r="BX175" s="41">
        <f>(BR175*4)</f>
        <v>6.7688632291459294</v>
      </c>
      <c r="BY175" s="41">
        <f>(BS175*4)</f>
        <v>8.3266932270916332</v>
      </c>
      <c r="BZ175" s="41">
        <f>(BT175*4)</f>
        <v>11.775821771346164</v>
      </c>
      <c r="CA175" s="42">
        <v>-9999</v>
      </c>
      <c r="CB175" s="42">
        <v>-9999</v>
      </c>
      <c r="CC175" s="42">
        <v>-9999</v>
      </c>
      <c r="CD175" s="63">
        <v>-9999</v>
      </c>
      <c r="CE175" s="60">
        <v>-9999</v>
      </c>
      <c r="CF175" s="42">
        <v>-9999</v>
      </c>
      <c r="CG175" s="42">
        <v>-9999</v>
      </c>
      <c r="CH175" s="61">
        <v>-9999</v>
      </c>
      <c r="CI175" s="60">
        <v>-9999</v>
      </c>
      <c r="CJ175" s="42">
        <v>-9999</v>
      </c>
      <c r="CK175" s="62">
        <v>-9999</v>
      </c>
      <c r="CL175" s="62">
        <v>-9999</v>
      </c>
      <c r="CM175" s="79">
        <v>-9999</v>
      </c>
      <c r="CN175" s="42">
        <v>-9999</v>
      </c>
      <c r="CO175" s="80">
        <v>-9999</v>
      </c>
      <c r="CP175" s="62">
        <v>-9999</v>
      </c>
      <c r="CQ175" s="60">
        <v>-9999</v>
      </c>
      <c r="CR175" s="42">
        <v>-9999</v>
      </c>
      <c r="CS175" s="42">
        <v>-9999</v>
      </c>
      <c r="CT175" s="8">
        <v>1095.52</v>
      </c>
      <c r="CU175" s="8">
        <v>4.733869042883275</v>
      </c>
      <c r="CV175" s="8">
        <v>3.8538150000000004</v>
      </c>
      <c r="CW175" s="8">
        <v>2842.6896464931501</v>
      </c>
      <c r="CX175" s="25">
        <f t="shared" si="189"/>
        <v>2842.6896464931501</v>
      </c>
      <c r="CY175" s="25">
        <f t="shared" si="138"/>
        <v>2381.5652173913045</v>
      </c>
      <c r="CZ175" s="60">
        <v>-9999</v>
      </c>
      <c r="DA175" s="43">
        <v>2.1</v>
      </c>
      <c r="DB175" s="41">
        <f t="shared" si="139"/>
        <v>59.696482576356154</v>
      </c>
      <c r="DC175" s="41">
        <v>67.900000000000006</v>
      </c>
      <c r="DD175" s="41">
        <v>1287</v>
      </c>
      <c r="DE175" s="41">
        <f t="shared" si="133"/>
        <v>52.758352758352757</v>
      </c>
      <c r="DF175" s="41">
        <v>40</v>
      </c>
      <c r="DG175" s="41">
        <v>0.79622549019607836</v>
      </c>
      <c r="DH175" s="41">
        <v>0.58165882352941189</v>
      </c>
      <c r="DI175" s="41">
        <v>0.49684313725490192</v>
      </c>
      <c r="DJ175" s="41">
        <v>0.75857647058823541</v>
      </c>
      <c r="DK175" s="41">
        <v>0.50430588235294127</v>
      </c>
      <c r="DL175" s="41">
        <v>0.31521176470588236</v>
      </c>
      <c r="DM175" s="41">
        <v>0.22445629411764711</v>
      </c>
      <c r="DN175" s="41">
        <v>0.20138637254901964</v>
      </c>
      <c r="DO175" s="41">
        <v>0.23143156862745107</v>
      </c>
      <c r="DP175" s="41">
        <v>0.20843898039215694</v>
      </c>
      <c r="DQ175" s="41">
        <v>7.1268176470588238E-2</v>
      </c>
      <c r="DR175" s="41">
        <v>7.8618882352941177E-2</v>
      </c>
      <c r="DS175" s="41">
        <v>0.15565662745098041</v>
      </c>
      <c r="DT175" s="41">
        <v>0.43267750980392161</v>
      </c>
      <c r="DU175" s="41">
        <v>0.41283474509803914</v>
      </c>
      <c r="DV175" s="41">
        <v>0.18909411764705877</v>
      </c>
      <c r="DW175" s="41">
        <v>0.57930574509803923</v>
      </c>
      <c r="DX175" s="41">
        <v>0.50478103921568629</v>
      </c>
      <c r="DY175" s="41">
        <v>0.67214676470588253</v>
      </c>
      <c r="DZ175" s="41">
        <v>0.69446227450980424</v>
      </c>
      <c r="EA175" s="41">
        <v>0.71597886274509825</v>
      </c>
      <c r="EB175" s="41">
        <v>0.73501792156862744</v>
      </c>
      <c r="EC175" s="41">
        <v>21.29</v>
      </c>
      <c r="ED175" s="41">
        <v>24.030588235294111</v>
      </c>
      <c r="EE175" s="41">
        <v>24.469019607843137</v>
      </c>
      <c r="EF175" s="41">
        <v>25.10098039215686</v>
      </c>
      <c r="EG175" s="41">
        <f t="shared" si="140"/>
        <v>3.1790196078431379</v>
      </c>
      <c r="EH175" s="41">
        <v>37.13803921568627</v>
      </c>
      <c r="EI175" s="42">
        <f t="shared" si="141"/>
        <v>94.330619607843133</v>
      </c>
      <c r="EJ175" s="4">
        <v>105</v>
      </c>
      <c r="EK175" s="40">
        <f t="shared" si="142"/>
        <v>10.669380392156867</v>
      </c>
      <c r="EL175" s="41">
        <v>0.74409245283018866</v>
      </c>
      <c r="EM175" s="41">
        <v>0.53653962264150945</v>
      </c>
      <c r="EN175" s="41">
        <v>0.44068867924528299</v>
      </c>
      <c r="EO175" s="41">
        <v>0.70917169811320757</v>
      </c>
      <c r="EP175" s="41">
        <v>0.45232075471698119</v>
      </c>
      <c r="EQ175" s="41">
        <v>0.28445660377358495</v>
      </c>
      <c r="ER175" s="41">
        <v>0.24383350943396223</v>
      </c>
      <c r="ES175" s="41">
        <v>0.22121288679245282</v>
      </c>
      <c r="ET175" s="41">
        <v>0.25610052830188679</v>
      </c>
      <c r="EU175" s="41">
        <v>0.23359143396226417</v>
      </c>
      <c r="EV175" s="41">
        <v>8.5127584905660345E-2</v>
      </c>
      <c r="EW175" s="41">
        <v>9.808194339622639E-2</v>
      </c>
      <c r="EX175" s="41">
        <v>0.16210779245283019</v>
      </c>
      <c r="EY175" s="41">
        <v>0.44686115094339612</v>
      </c>
      <c r="EZ175" s="41">
        <v>0.42749813207547172</v>
      </c>
      <c r="FA175" s="41">
        <v>0.16786415094339613</v>
      </c>
      <c r="FB175" s="41">
        <v>0.64685890566037729</v>
      </c>
      <c r="FC175" s="41">
        <v>0.56945562264150928</v>
      </c>
      <c r="FD175" s="41">
        <v>0.6324469056603772</v>
      </c>
      <c r="FE175" s="41">
        <v>0.66551381132075471</v>
      </c>
      <c r="FF175" s="41">
        <v>0.68316584905660371</v>
      </c>
      <c r="FG175" s="41">
        <v>0.71162703773584901</v>
      </c>
      <c r="FH175" s="41">
        <v>19.85773584905661</v>
      </c>
      <c r="FI175" s="41">
        <v>21.68018867924529</v>
      </c>
      <c r="FJ175" s="41">
        <v>22.45245283018868</v>
      </c>
      <c r="FK175" s="41">
        <v>23.18207547169812</v>
      </c>
      <c r="FL175" s="41">
        <f t="shared" si="190"/>
        <v>1.5018867924528294</v>
      </c>
      <c r="FM175" s="41">
        <v>39.047924528301884</v>
      </c>
      <c r="FN175" s="40">
        <f t="shared" si="144"/>
        <v>99.181728301886793</v>
      </c>
      <c r="FO175" s="4">
        <v>105</v>
      </c>
      <c r="FP175" s="40">
        <f t="shared" si="145"/>
        <v>5.8182716981132074</v>
      </c>
      <c r="FQ175" s="41">
        <v>0.76302380952380966</v>
      </c>
      <c r="FR175" s="41">
        <v>0.54347619047619045</v>
      </c>
      <c r="FS175" s="41">
        <v>0.42014523809523802</v>
      </c>
      <c r="FT175" s="41">
        <v>0.72650952380952394</v>
      </c>
      <c r="FU175" s="41">
        <v>0.4310357142857143</v>
      </c>
      <c r="FV175" s="41">
        <v>0.28419285714285719</v>
      </c>
      <c r="FW175" s="41">
        <v>0.27819154761904774</v>
      </c>
      <c r="FX175" s="41">
        <v>0.25543459523809531</v>
      </c>
      <c r="FY175" s="41">
        <v>0.28985638095238098</v>
      </c>
      <c r="FZ175" s="41">
        <v>0.26729192857142858</v>
      </c>
      <c r="GA175" s="41">
        <v>0.11575730952380951</v>
      </c>
      <c r="GB175" s="41">
        <v>0.12821700000000003</v>
      </c>
      <c r="GC175" s="41">
        <v>0.16795021428571427</v>
      </c>
      <c r="GD175" s="41">
        <v>0.45715307142857142</v>
      </c>
      <c r="GE175" s="41">
        <v>0.43760088095238087</v>
      </c>
      <c r="GF175" s="41">
        <v>0.14684285714285716</v>
      </c>
      <c r="GG175" s="41">
        <v>0.77410499999999993</v>
      </c>
      <c r="GH175" s="41">
        <v>0.68941140476190499</v>
      </c>
      <c r="GI175" s="41">
        <v>0.58005611904761911</v>
      </c>
      <c r="GJ175" s="41">
        <v>0.60492378571428573</v>
      </c>
      <c r="GK175" s="41">
        <v>0.64006447619047635</v>
      </c>
      <c r="GL175" s="41">
        <v>0.66143440476190474</v>
      </c>
      <c r="GM175" s="41">
        <v>19.095714285714291</v>
      </c>
      <c r="GN175" s="41">
        <v>24.129761904761899</v>
      </c>
      <c r="GO175" s="41">
        <v>25.036904761904761</v>
      </c>
      <c r="GP175" s="41">
        <v>25.600238095238097</v>
      </c>
      <c r="GQ175" s="41">
        <f t="shared" si="146"/>
        <v>5.9411904761904708</v>
      </c>
      <c r="GR175" s="40">
        <v>38.757857142857141</v>
      </c>
      <c r="GS175" s="40">
        <f t="shared" si="147"/>
        <v>98.444957142857135</v>
      </c>
      <c r="GT175" s="4">
        <v>104</v>
      </c>
      <c r="GU175" s="41">
        <f t="shared" si="148"/>
        <v>5.5550428571428654</v>
      </c>
      <c r="GV175" s="41">
        <v>0.77427966101694934</v>
      </c>
      <c r="GW175" s="41">
        <v>0.5403728813559322</v>
      </c>
      <c r="GX175" s="41">
        <v>0.38185084745762704</v>
      </c>
      <c r="GY175" s="41">
        <v>0.74463389830508475</v>
      </c>
      <c r="GZ175" s="41">
        <v>0.39885762711864409</v>
      </c>
      <c r="HA175" s="41">
        <v>0.26985593220338988</v>
      </c>
      <c r="HB175" s="41">
        <v>0.32029354237288143</v>
      </c>
      <c r="HC175" s="41">
        <v>0.30268696610169499</v>
      </c>
      <c r="HD175" s="41">
        <v>0.33979444067796605</v>
      </c>
      <c r="HE175" s="41">
        <v>0.32241435593220341</v>
      </c>
      <c r="HF175" s="41">
        <v>0.15127703389830507</v>
      </c>
      <c r="HG175" s="41">
        <v>0.17261313559322033</v>
      </c>
      <c r="HH175" s="41">
        <v>0.17782081355932206</v>
      </c>
      <c r="HI175" s="41">
        <v>0.48310352542372886</v>
      </c>
      <c r="HJ175" s="41">
        <v>0.46798094915254251</v>
      </c>
      <c r="HK175" s="41">
        <v>0.12900169491525423</v>
      </c>
      <c r="HL175" s="41">
        <v>0.94807710169491533</v>
      </c>
      <c r="HM175" s="41">
        <v>0.87361947457627143</v>
      </c>
      <c r="HN175" s="41">
        <v>0.5249148644067797</v>
      </c>
      <c r="HO175" s="41">
        <v>0.55722120338983061</v>
      </c>
      <c r="HP175" s="41">
        <v>0.59640193220338977</v>
      </c>
      <c r="HQ175" s="41">
        <v>0.62385403389830518</v>
      </c>
      <c r="HR175" s="41">
        <v>14.414406779661016</v>
      </c>
      <c r="HS175" s="41">
        <v>18.625084745762713</v>
      </c>
      <c r="HT175" s="41">
        <v>19.03796610169492</v>
      </c>
      <c r="HU175" s="41">
        <v>19.659491525423725</v>
      </c>
      <c r="HV175" s="41">
        <f t="shared" si="149"/>
        <v>4.6235593220339037</v>
      </c>
      <c r="HW175" s="41">
        <v>38.740000000000023</v>
      </c>
      <c r="HX175" s="41">
        <f t="shared" si="150"/>
        <v>98.399600000000063</v>
      </c>
      <c r="HY175" s="4">
        <v>106</v>
      </c>
      <c r="HZ175" s="40">
        <f t="shared" si="151"/>
        <v>7.6003999999999365</v>
      </c>
      <c r="IA175" s="41">
        <v>0.72442499999999999</v>
      </c>
      <c r="IB175" s="41">
        <v>0.44478676470588246</v>
      </c>
      <c r="IC175" s="41">
        <v>0.27562500000000001</v>
      </c>
      <c r="ID175" s="41">
        <v>0.67253088235294101</v>
      </c>
      <c r="IE175" s="41">
        <v>0.30686617647058817</v>
      </c>
      <c r="IF175" s="41">
        <v>0.20559411764705882</v>
      </c>
      <c r="IG175" s="41">
        <v>0.40540347058823528</v>
      </c>
      <c r="IH175" s="41">
        <v>0.37402333823529427</v>
      </c>
      <c r="II175" s="41">
        <v>0.44923713235294122</v>
      </c>
      <c r="IJ175" s="41">
        <v>0.41920333823529399</v>
      </c>
      <c r="IK175" s="41">
        <v>0.18475072058823527</v>
      </c>
      <c r="IL175" s="41">
        <v>0.23595766176470587</v>
      </c>
      <c r="IM175" s="41">
        <v>0.23906458823529408</v>
      </c>
      <c r="IN175" s="41">
        <v>0.55782047058823525</v>
      </c>
      <c r="IO175" s="41">
        <v>0.53176401470588253</v>
      </c>
      <c r="IP175" s="41">
        <v>0.10127205882352942</v>
      </c>
      <c r="IQ175" s="41">
        <v>1.379420264705882</v>
      </c>
      <c r="IR175" s="41">
        <v>1.2090035882352939</v>
      </c>
      <c r="IS175" s="41">
        <v>0.53321161764705882</v>
      </c>
      <c r="IT175" s="41">
        <v>0.59300485294117644</v>
      </c>
      <c r="IU175" s="41">
        <v>0.62302141176470593</v>
      </c>
      <c r="IV175" s="41">
        <v>0.67134507352941175</v>
      </c>
      <c r="IW175" s="41">
        <v>18.267794117647046</v>
      </c>
      <c r="IX175" s="41">
        <v>19.75</v>
      </c>
      <c r="IY175" s="41">
        <v>20.094264705882352</v>
      </c>
      <c r="IZ175" s="41">
        <v>20.403970588235296</v>
      </c>
      <c r="JA175" s="41">
        <f t="shared" si="152"/>
        <v>1.8264705882353063</v>
      </c>
      <c r="JB175" s="41">
        <v>41.478970588235299</v>
      </c>
      <c r="JC175" s="41">
        <f t="shared" si="191"/>
        <v>105.35658529411766</v>
      </c>
      <c r="JD175" s="41">
        <v>112</v>
      </c>
      <c r="JE175" s="41">
        <f t="shared" si="192"/>
        <v>6.6434147058823356</v>
      </c>
      <c r="JF175" s="41">
        <v>0.68245609756097536</v>
      </c>
      <c r="JG175" s="41">
        <v>0.38158780487804883</v>
      </c>
      <c r="JH175" s="41">
        <v>0.20346097560975607</v>
      </c>
      <c r="JI175" s="41">
        <v>0.62448780487804878</v>
      </c>
      <c r="JJ175" s="41">
        <v>0.24067804878048779</v>
      </c>
      <c r="JK175" s="41">
        <v>0.16665121951219511</v>
      </c>
      <c r="JL175" s="41">
        <v>0.47885778048780486</v>
      </c>
      <c r="JM175" s="41">
        <v>0.44419397560975615</v>
      </c>
      <c r="JN175" s="41">
        <v>0.5411572195121952</v>
      </c>
      <c r="JO175" s="41">
        <v>0.50905536585365851</v>
      </c>
      <c r="JP175" s="41">
        <v>0.22772153658536587</v>
      </c>
      <c r="JQ175" s="41">
        <v>0.30591378048780482</v>
      </c>
      <c r="JR175" s="41">
        <v>0.28258921951219512</v>
      </c>
      <c r="JS175" s="41">
        <v>0.60736404878048766</v>
      </c>
      <c r="JT175" s="41">
        <v>0.57871090243902434</v>
      </c>
      <c r="JU175" s="41">
        <v>7.4026829268292682E-2</v>
      </c>
      <c r="JV175" s="41">
        <v>1.8609304146341463</v>
      </c>
      <c r="JW175" s="41">
        <v>1.616280219512195</v>
      </c>
      <c r="JX175" s="41">
        <v>0.52298424390243914</v>
      </c>
      <c r="JY175" s="41">
        <v>0.59252858536585373</v>
      </c>
      <c r="JZ175" s="41">
        <v>0.62784699999999993</v>
      </c>
      <c r="KA175" s="41">
        <v>0.68211768292682917</v>
      </c>
      <c r="KB175" s="41">
        <v>22.136585365853652</v>
      </c>
      <c r="KC175" s="41">
        <v>21.121463414634142</v>
      </c>
      <c r="KD175" s="41">
        <v>21.778536585365853</v>
      </c>
      <c r="KE175" s="41">
        <v>21.849512195121957</v>
      </c>
      <c r="KF175" s="41">
        <f t="shared" si="155"/>
        <v>-0.35804878048779898</v>
      </c>
      <c r="KG175" s="41">
        <v>43.56707317073171</v>
      </c>
      <c r="KH175" s="41">
        <f t="shared" si="156"/>
        <v>110.66036585365855</v>
      </c>
      <c r="KI175" s="41">
        <v>120</v>
      </c>
      <c r="KJ175" s="41">
        <f t="shared" si="157"/>
        <v>9.3396341463414529</v>
      </c>
      <c r="KK175" s="41">
        <v>0.41767878787878787</v>
      </c>
      <c r="KL175" s="41">
        <v>0.21589090909090908</v>
      </c>
      <c r="KM175" s="41">
        <v>0.10267575757575755</v>
      </c>
      <c r="KN175" s="41">
        <v>0.38448484848484832</v>
      </c>
      <c r="KO175" s="41">
        <v>0.12675454545454545</v>
      </c>
      <c r="KP175" s="41">
        <v>9.1730303030303023E-2</v>
      </c>
      <c r="KQ175" s="41">
        <v>0.53406375757575753</v>
      </c>
      <c r="KR175" s="41">
        <v>0.50411163636363632</v>
      </c>
      <c r="KS175" s="41">
        <v>0.60560809090909085</v>
      </c>
      <c r="KT175" s="41">
        <v>0.57880751515151529</v>
      </c>
      <c r="KU175" s="41">
        <v>0.26031745454545457</v>
      </c>
      <c r="KV175" s="41">
        <v>0.35638575757575752</v>
      </c>
      <c r="KW175" s="41">
        <v>0.31834381818181817</v>
      </c>
      <c r="KX175" s="41">
        <v>0.64003875757575746</v>
      </c>
      <c r="KY175" s="41">
        <v>0.61500878787878777</v>
      </c>
      <c r="KZ175" s="41">
        <v>3.5024242424242423E-2</v>
      </c>
      <c r="LA175" s="41">
        <v>2.3078060606060613</v>
      </c>
      <c r="LB175" s="41">
        <v>2.0433782424242426</v>
      </c>
      <c r="LC175" s="41">
        <v>0.52613418181818183</v>
      </c>
      <c r="LD175" s="41">
        <v>0.59692330303030317</v>
      </c>
      <c r="LE175" s="41">
        <v>0.64041175757575752</v>
      </c>
      <c r="LF175" s="41">
        <v>0.69411357575757593</v>
      </c>
      <c r="LG175" s="41">
        <v>18.877575757575755</v>
      </c>
      <c r="LH175" s="41">
        <v>17.030606060606054</v>
      </c>
      <c r="LI175" s="41">
        <v>17.373636363636365</v>
      </c>
      <c r="LJ175" s="41">
        <v>16.913333333333334</v>
      </c>
      <c r="LK175" s="41">
        <f t="shared" si="158"/>
        <v>-1.5039393939393904</v>
      </c>
      <c r="LL175" s="41">
        <v>56.347878787878784</v>
      </c>
      <c r="LM175" s="41">
        <f t="shared" si="193"/>
        <v>143.12361212121212</v>
      </c>
      <c r="LN175" s="41">
        <v>150</v>
      </c>
      <c r="LO175" s="41">
        <f t="shared" si="194"/>
        <v>6.8763878787878809</v>
      </c>
      <c r="LP175" s="41">
        <v>0.40087804878048772</v>
      </c>
      <c r="LQ175" s="41">
        <v>0.18417439024390242</v>
      </c>
      <c r="LR175" s="41">
        <v>6.9406097560975627E-2</v>
      </c>
      <c r="LS175" s="41">
        <v>0.36619634146341457</v>
      </c>
      <c r="LT175" s="41">
        <v>9.6006097560975612E-2</v>
      </c>
      <c r="LU175" s="41">
        <v>7.093902439024391E-2</v>
      </c>
      <c r="LV175" s="41">
        <v>0.61376441463414622</v>
      </c>
      <c r="LW175" s="41">
        <v>0.5848725609756098</v>
      </c>
      <c r="LX175" s="41">
        <v>0.70482978048780531</v>
      </c>
      <c r="LY175" s="41">
        <v>0.68158082926829278</v>
      </c>
      <c r="LZ175" s="41">
        <v>0.31490448780487817</v>
      </c>
      <c r="MA175" s="41">
        <v>0.45384687804878049</v>
      </c>
      <c r="MB175" s="41">
        <v>0.37023220731707313</v>
      </c>
      <c r="MC175" s="41">
        <v>0.69921431707317061</v>
      </c>
      <c r="MD175" s="41">
        <v>0.67550063414634143</v>
      </c>
      <c r="ME175" s="41">
        <v>2.5067073170731702E-2</v>
      </c>
      <c r="MF175" s="41">
        <v>3.2054300731707315</v>
      </c>
      <c r="MG175" s="41">
        <v>2.8438327804878036</v>
      </c>
      <c r="MH175" s="41">
        <v>0.52463056097560967</v>
      </c>
      <c r="MI175" s="41">
        <v>0.60387492682926813</v>
      </c>
      <c r="MJ175" s="41">
        <v>0.65226924390243879</v>
      </c>
      <c r="MK175" s="41">
        <v>0.7097931585365852</v>
      </c>
      <c r="ML175" s="41">
        <v>20.771097560975601</v>
      </c>
      <c r="MM175" s="41">
        <v>18.645609756097556</v>
      </c>
      <c r="MN175" s="41">
        <v>19.09756097560976</v>
      </c>
      <c r="MO175" s="41">
        <v>18.79548780487805</v>
      </c>
      <c r="MP175" s="41">
        <v>59.450609756097556</v>
      </c>
      <c r="MQ175" s="41">
        <v>59.450609756097556</v>
      </c>
      <c r="MR175" s="41">
        <f t="shared" si="162"/>
        <v>151.0045487804878</v>
      </c>
      <c r="MS175" s="41">
        <v>150</v>
      </c>
      <c r="MT175" s="41">
        <f t="shared" si="163"/>
        <v>-1.0045487804877951</v>
      </c>
      <c r="MU175" s="41">
        <v>0.33712500000000001</v>
      </c>
      <c r="MV175" s="41">
        <v>0.15842187500000002</v>
      </c>
      <c r="MW175" s="41">
        <v>5.8274999999999993E-2</v>
      </c>
      <c r="MX175" s="41">
        <v>0.30477812500000001</v>
      </c>
      <c r="MY175" s="41">
        <v>7.9784374999999991E-2</v>
      </c>
      <c r="MZ175" s="41">
        <v>5.9525000000000015E-2</v>
      </c>
      <c r="NA175" s="41">
        <v>0.61712440624999998</v>
      </c>
      <c r="NB175" s="41">
        <v>0.58496290625000014</v>
      </c>
      <c r="NC175" s="41">
        <v>0.70509362500000017</v>
      </c>
      <c r="ND175" s="41">
        <v>0.67900981249999992</v>
      </c>
      <c r="NE175" s="41">
        <v>0.33006506250000001</v>
      </c>
      <c r="NF175" s="41">
        <v>0.46221521874999999</v>
      </c>
      <c r="NG175" s="41">
        <v>0.36056931250000013</v>
      </c>
      <c r="NH175" s="41">
        <v>0.69998446874999987</v>
      </c>
      <c r="NI175" s="41">
        <v>0.67348496874999986</v>
      </c>
      <c r="NJ175" s="41">
        <v>2.0259375E-2</v>
      </c>
      <c r="NK175" s="41">
        <v>3.2392292812500001</v>
      </c>
      <c r="NL175" s="41">
        <v>2.8345134999999999</v>
      </c>
      <c r="NM175" s="41">
        <v>0.51131828125000001</v>
      </c>
      <c r="NN175" s="41">
        <v>0.58444490624999978</v>
      </c>
      <c r="NO175" s="41">
        <v>0.64043887499999996</v>
      </c>
      <c r="NP175" s="41">
        <v>0.69415056250000018</v>
      </c>
      <c r="NQ175" s="41">
        <v>23.393749999999997</v>
      </c>
      <c r="NR175" s="41">
        <v>21.987187500000005</v>
      </c>
      <c r="NS175" s="41">
        <v>22.237500000000001</v>
      </c>
      <c r="NT175" s="41">
        <v>22.326250000000002</v>
      </c>
      <c r="NU175" s="41">
        <f t="shared" si="164"/>
        <v>-1.1562499999999964</v>
      </c>
      <c r="NV175" s="41">
        <v>75.961250000000007</v>
      </c>
      <c r="NW175" s="41">
        <f t="shared" si="165"/>
        <v>192.94157500000003</v>
      </c>
      <c r="NX175" s="41">
        <v>174</v>
      </c>
      <c r="NY175" s="41">
        <f t="shared" si="195"/>
        <v>-18.941575000000029</v>
      </c>
      <c r="NZ175" s="41">
        <v>0.29558974358974349</v>
      </c>
      <c r="OA175" s="41">
        <v>0.14352564102564103</v>
      </c>
      <c r="OB175" s="41">
        <v>5.6794871794871755E-2</v>
      </c>
      <c r="OC175" s="41">
        <v>0.27062820512820518</v>
      </c>
      <c r="OD175" s="41">
        <v>7.6755128205128184E-2</v>
      </c>
      <c r="OE175" s="41">
        <v>5.4912820512820544E-2</v>
      </c>
      <c r="OF175" s="41">
        <v>0.58754744871794862</v>
      </c>
      <c r="OG175" s="41">
        <v>0.55793678205128205</v>
      </c>
      <c r="OH175" s="41">
        <v>0.6775891666666668</v>
      </c>
      <c r="OI175" s="41">
        <v>0.65300325641025658</v>
      </c>
      <c r="OJ175" s="41">
        <v>0.30329775641025636</v>
      </c>
      <c r="OK175" s="41">
        <v>0.43326332051282052</v>
      </c>
      <c r="OL175" s="41">
        <v>0.34604655128205131</v>
      </c>
      <c r="OM175" s="41">
        <v>0.68639416666666664</v>
      </c>
      <c r="ON175" s="41">
        <v>0.66253333333333331</v>
      </c>
      <c r="OO175" s="41">
        <v>2.1842307692307696E-2</v>
      </c>
      <c r="OP175" s="41">
        <v>2.871362102564103</v>
      </c>
      <c r="OQ175" s="41">
        <v>2.5469575512820501</v>
      </c>
      <c r="OR175" s="41">
        <v>0.5106405128205127</v>
      </c>
      <c r="OS175" s="41">
        <v>0.58910294871794855</v>
      </c>
      <c r="OT175" s="41">
        <v>0.63565047435897437</v>
      </c>
      <c r="OU175" s="41">
        <v>0.69393544871794866</v>
      </c>
      <c r="OV175" s="41">
        <v>14.907435897435903</v>
      </c>
      <c r="OW175" s="41">
        <v>14.937692307692309</v>
      </c>
      <c r="OX175" s="41">
        <v>14.914230769230768</v>
      </c>
      <c r="OY175" s="41">
        <v>14.387948717948721</v>
      </c>
      <c r="OZ175" s="41">
        <f t="shared" si="167"/>
        <v>6.7948717948649318E-3</v>
      </c>
      <c r="PA175" s="41">
        <v>47.759871794871806</v>
      </c>
      <c r="PB175" s="41">
        <f t="shared" si="196"/>
        <v>121.31007435897439</v>
      </c>
      <c r="PC175" s="41">
        <v>184</v>
      </c>
      <c r="PD175" s="41">
        <f t="shared" si="197"/>
        <v>62.68992564102561</v>
      </c>
      <c r="PE175" s="41">
        <v>0.30661874999999994</v>
      </c>
      <c r="PF175" s="41">
        <v>0.11754218749999996</v>
      </c>
      <c r="PG175" s="41">
        <v>7.2414062499999973E-2</v>
      </c>
      <c r="PH175" s="41">
        <v>0.26844218750000004</v>
      </c>
      <c r="PI175" s="41">
        <v>7.5712500000000016E-2</v>
      </c>
      <c r="PJ175" s="41">
        <v>5.8487499999999984E-2</v>
      </c>
      <c r="PK175" s="41">
        <v>0.60356645312500024</v>
      </c>
      <c r="PL175" s="41">
        <v>0.559840484375</v>
      </c>
      <c r="PM175" s="41">
        <v>0.61773853125000011</v>
      </c>
      <c r="PN175" s="41">
        <v>0.57510801562500002</v>
      </c>
      <c r="PO175" s="41">
        <v>0.21714976562499994</v>
      </c>
      <c r="PP175" s="41">
        <v>0.23894589062499999</v>
      </c>
      <c r="PQ175" s="41">
        <v>0.44539818749999999</v>
      </c>
      <c r="PR175" s="41">
        <v>0.67919360937500017</v>
      </c>
      <c r="PS175" s="41">
        <v>0.64177470312500007</v>
      </c>
      <c r="PT175" s="41">
        <v>1.7225000000000004E-2</v>
      </c>
      <c r="PU175" s="41">
        <v>3.0830150624999995</v>
      </c>
      <c r="PV175" s="41">
        <v>2.5731011249999987</v>
      </c>
      <c r="PW175" s="41">
        <v>0.72235070312500016</v>
      </c>
      <c r="PX175" s="41">
        <v>0.73926662499999984</v>
      </c>
      <c r="PY175" s="41">
        <v>0.80767393749999994</v>
      </c>
      <c r="PZ175" s="41">
        <v>0.81933200000000006</v>
      </c>
      <c r="QA175" s="41">
        <v>25.290624999999999</v>
      </c>
      <c r="QB175" s="41">
        <v>25.882968750000007</v>
      </c>
      <c r="QC175" s="41">
        <v>26.0353125</v>
      </c>
      <c r="QD175" s="41">
        <v>25.751406249999995</v>
      </c>
      <c r="QE175" s="41">
        <f t="shared" si="170"/>
        <v>0.74468750000000128</v>
      </c>
      <c r="QF175" s="41">
        <v>67.435156249999963</v>
      </c>
      <c r="QG175" s="41">
        <f t="shared" si="171"/>
        <v>171.28529687499991</v>
      </c>
      <c r="QH175" s="41">
        <v>185</v>
      </c>
      <c r="QI175" s="41">
        <f t="shared" si="172"/>
        <v>13.714703125000085</v>
      </c>
      <c r="QJ175" s="41">
        <v>0.26672222222222225</v>
      </c>
      <c r="QK175" s="41">
        <v>0.14706666666666668</v>
      </c>
      <c r="QL175" s="41">
        <v>8.0258333333333348E-2</v>
      </c>
      <c r="QM175" s="41">
        <v>0.19203888888888887</v>
      </c>
      <c r="QN175" s="41">
        <v>7.5200000000000003E-2</v>
      </c>
      <c r="QO175" s="41">
        <v>6.4202777777777775E-2</v>
      </c>
      <c r="QP175" s="41">
        <v>0.55929891666666676</v>
      </c>
      <c r="QQ175" s="41">
        <v>0.43762619444444451</v>
      </c>
      <c r="QR175" s="41">
        <v>0.53697261111111105</v>
      </c>
      <c r="QS175" s="41">
        <v>0.41175541666666665</v>
      </c>
      <c r="QT175" s="41">
        <v>0.32350766666666664</v>
      </c>
      <c r="QU175" s="41">
        <v>0.29531058333333332</v>
      </c>
      <c r="QV175" s="41">
        <v>0.28873199999999999</v>
      </c>
      <c r="QW175" s="41">
        <v>0.61125399999999996</v>
      </c>
      <c r="QX175" s="41">
        <v>0.49955186111111111</v>
      </c>
      <c r="QY175" s="41">
        <v>1.0997222222222224E-2</v>
      </c>
      <c r="QZ175" s="41">
        <v>2.5815572222222225</v>
      </c>
      <c r="RA175" s="41">
        <v>1.5766177777777777</v>
      </c>
      <c r="RB175" s="41">
        <v>0.5409087777777779</v>
      </c>
      <c r="RC175" s="41">
        <v>0.51627227777777784</v>
      </c>
      <c r="RD175" s="41">
        <v>0.64270233333333326</v>
      </c>
      <c r="RE175" s="41">
        <v>0.62352799999999997</v>
      </c>
      <c r="RF175" s="41">
        <v>25.296944444444442</v>
      </c>
      <c r="RG175" s="41">
        <v>26.217222222222219</v>
      </c>
      <c r="RH175" s="41">
        <v>26.510555555555555</v>
      </c>
      <c r="RI175" s="41">
        <v>25.408888888888889</v>
      </c>
      <c r="RJ175" s="41">
        <f t="shared" si="173"/>
        <v>1.2136111111111134</v>
      </c>
      <c r="RK175" s="41">
        <v>71.396111111111097</v>
      </c>
      <c r="RL175" s="41">
        <f t="shared" si="174"/>
        <v>181.34612222222219</v>
      </c>
      <c r="RM175" s="41">
        <v>197</v>
      </c>
      <c r="RN175" s="41">
        <f t="shared" si="175"/>
        <v>15.653877777777808</v>
      </c>
      <c r="RO175" s="41">
        <v>0.24356666666666665</v>
      </c>
      <c r="RP175" s="41">
        <v>0.11867407407407411</v>
      </c>
      <c r="RQ175" s="41">
        <v>8.6666666666666697E-2</v>
      </c>
      <c r="RR175" s="41">
        <v>0.17805925925925919</v>
      </c>
      <c r="RS175" s="41">
        <v>8.7085185185185168E-2</v>
      </c>
      <c r="RT175" s="41">
        <v>6.3492592592592587E-2</v>
      </c>
      <c r="RU175" s="41">
        <v>0.47229270370370385</v>
      </c>
      <c r="RV175" s="41">
        <v>0.34281670370370376</v>
      </c>
      <c r="RW175" s="41">
        <v>0.47530792592592586</v>
      </c>
      <c r="RX175" s="41">
        <v>0.34602388888888891</v>
      </c>
      <c r="RY175" s="41">
        <v>0.15377522222222223</v>
      </c>
      <c r="RZ175" s="41">
        <v>0.15837888888888887</v>
      </c>
      <c r="SA175" s="41">
        <v>0.34397770370370362</v>
      </c>
      <c r="SB175" s="41">
        <v>0.58569270370370374</v>
      </c>
      <c r="SC175" s="41">
        <v>0.47388518518518508</v>
      </c>
      <c r="SD175" s="41">
        <v>2.3592592592592592E-2</v>
      </c>
      <c r="SE175" s="41">
        <v>1.8170879259259261</v>
      </c>
      <c r="SF175" s="41">
        <v>1.0589453333333332</v>
      </c>
      <c r="SG175" s="41">
        <v>0.73056207407407425</v>
      </c>
      <c r="SH175" s="41">
        <v>0.72974633333333339</v>
      </c>
      <c r="SI175" s="41">
        <v>0.79851092592592599</v>
      </c>
      <c r="SJ175" s="41">
        <v>0.79790759259259247</v>
      </c>
      <c r="SK175" s="41">
        <v>27.315925925925939</v>
      </c>
      <c r="SL175" s="41">
        <v>30.24074074074074</v>
      </c>
      <c r="SM175" s="41">
        <v>30.450000000000003</v>
      </c>
      <c r="SN175" s="41">
        <v>30.058518518518515</v>
      </c>
      <c r="SO175" s="41">
        <f t="shared" si="176"/>
        <v>3.1340740740740642</v>
      </c>
      <c r="SP175" s="42">
        <v>72.912592592592603</v>
      </c>
      <c r="SQ175" s="42">
        <f t="shared" si="177"/>
        <v>185.19798518518522</v>
      </c>
      <c r="SR175" s="42">
        <v>202.5</v>
      </c>
      <c r="SS175" s="42">
        <f t="shared" si="178"/>
        <v>17.302014814814783</v>
      </c>
      <c r="ST175" s="41">
        <v>0.2169926829268293</v>
      </c>
      <c r="SU175" s="41">
        <v>0.12705365853658537</v>
      </c>
      <c r="SV175" s="41">
        <v>0.12453658536585366</v>
      </c>
      <c r="SW175" s="41">
        <v>0.15874878048780491</v>
      </c>
      <c r="SX175" s="41">
        <v>0.1037731707317073</v>
      </c>
      <c r="SY175" s="41">
        <v>7.1590243902439038E-2</v>
      </c>
      <c r="SZ175" s="41">
        <v>0.35215646341463419</v>
      </c>
      <c r="TA175" s="41">
        <v>0.20919026829268292</v>
      </c>
      <c r="TB175" s="41">
        <v>0.27042999999999995</v>
      </c>
      <c r="TC175" s="41">
        <v>0.12115846341463414</v>
      </c>
      <c r="TD175" s="41">
        <v>0.10046902439024388</v>
      </c>
      <c r="TE175" s="41">
        <v>1.0346463414634143E-2</v>
      </c>
      <c r="TF175" s="41">
        <v>0.26089075609756102</v>
      </c>
      <c r="TG175" s="41">
        <v>0.50325407317073179</v>
      </c>
      <c r="TH175" s="41">
        <v>0.37835890243902437</v>
      </c>
      <c r="TI175" s="41">
        <v>3.2182926829268294E-2</v>
      </c>
      <c r="TJ175" s="41">
        <v>1.095779268292683</v>
      </c>
      <c r="TK175" s="41">
        <v>0.53371551219512203</v>
      </c>
      <c r="TL175" s="41">
        <v>0.97645965853658545</v>
      </c>
      <c r="TM175" s="41">
        <v>0.74160695121951237</v>
      </c>
      <c r="TN175" s="41">
        <v>0.97998414634146336</v>
      </c>
      <c r="TO175" s="41">
        <v>0.79340090243902439</v>
      </c>
      <c r="TP175" s="41">
        <v>30.53609756097562</v>
      </c>
      <c r="TQ175" s="41">
        <v>35.4529268292683</v>
      </c>
      <c r="TR175" s="41">
        <v>36.353658536585371</v>
      </c>
      <c r="TS175" s="41">
        <v>35.163658536585359</v>
      </c>
      <c r="TT175" s="41">
        <f t="shared" si="127"/>
        <v>5.8175609756097515</v>
      </c>
      <c r="TU175" s="41">
        <v>75.973902439024357</v>
      </c>
      <c r="TV175" s="41">
        <f t="shared" si="128"/>
        <v>192.97371219512186</v>
      </c>
      <c r="TW175" s="41">
        <v>207</v>
      </c>
      <c r="TX175" s="41">
        <f t="shared" si="129"/>
        <v>14.026287804878137</v>
      </c>
      <c r="TY175" s="41">
        <v>0.21785555555555552</v>
      </c>
      <c r="TZ175" s="41">
        <v>0.12824444444444444</v>
      </c>
      <c r="UA175" s="41">
        <v>0.13422962962962962</v>
      </c>
      <c r="UB175" s="41">
        <v>0.15594074074074074</v>
      </c>
      <c r="UC175" s="41">
        <v>0.1135185185185185</v>
      </c>
      <c r="UD175" s="41">
        <v>7.6403703703703696E-2</v>
      </c>
      <c r="UE175" s="41">
        <v>0.31291611111111117</v>
      </c>
      <c r="UF175" s="41">
        <v>0.15724992592592596</v>
      </c>
      <c r="UG175" s="41">
        <v>0.2358355925925926</v>
      </c>
      <c r="UH175" s="41">
        <v>7.5165666666666672E-2</v>
      </c>
      <c r="UI175" s="41">
        <v>6.041092592592593E-2</v>
      </c>
      <c r="UJ175" s="41">
        <v>-2.2701148148148151E-2</v>
      </c>
      <c r="UK175" s="41">
        <v>0.25743862962962966</v>
      </c>
      <c r="UL175" s="41">
        <v>0.4790072222222222</v>
      </c>
      <c r="UM175" s="41">
        <v>0.34264177777777777</v>
      </c>
      <c r="UN175" s="41">
        <v>3.7114814814814823E-2</v>
      </c>
      <c r="UO175" s="41">
        <v>0.92210537037037033</v>
      </c>
      <c r="UP175" s="41">
        <v>0.37621833333333332</v>
      </c>
      <c r="UQ175" s="41">
        <v>1.1208134814814819</v>
      </c>
      <c r="UR175" s="41">
        <v>0.82104333333333335</v>
      </c>
      <c r="US175" s="41">
        <v>1.0968078888888888</v>
      </c>
      <c r="UT175" s="41">
        <v>0.85575948148148129</v>
      </c>
      <c r="UU175" s="41">
        <v>30.516666666666669</v>
      </c>
      <c r="UV175" s="41">
        <v>32.305555555555557</v>
      </c>
      <c r="UW175" s="41">
        <v>32.2825925925926</v>
      </c>
      <c r="UX175" s="41">
        <v>31.487407407407407</v>
      </c>
      <c r="UY175" s="41">
        <f t="shared" si="179"/>
        <v>1.7659259259259308</v>
      </c>
      <c r="UZ175" s="42">
        <v>75.98037037037038</v>
      </c>
      <c r="VA175" s="42">
        <f t="shared" si="180"/>
        <v>192.99014074074077</v>
      </c>
      <c r="VB175" s="42">
        <v>206</v>
      </c>
      <c r="VC175" s="42">
        <f t="shared" si="181"/>
        <v>13.00985925925923</v>
      </c>
      <c r="VD175" s="41">
        <f t="shared" si="198"/>
        <v>23.870341150504398</v>
      </c>
      <c r="VE175" s="41">
        <f t="shared" si="199"/>
        <v>24.272560601850333</v>
      </c>
      <c r="VF175" s="41">
        <f t="shared" si="183"/>
        <v>10.837138212023033</v>
      </c>
    </row>
    <row r="176" spans="1:578" x14ac:dyDescent="0.25">
      <c r="A176" s="4">
        <v>3</v>
      </c>
      <c r="B176" s="4">
        <v>18</v>
      </c>
      <c r="C176" s="28">
        <v>1805</v>
      </c>
      <c r="D176" s="42">
        <v>-9999</v>
      </c>
      <c r="E176" s="42">
        <v>-9999</v>
      </c>
      <c r="F176" s="4">
        <v>5</v>
      </c>
      <c r="G176" s="4">
        <v>48.8</v>
      </c>
      <c r="H176" s="40">
        <v>313.84620253164553</v>
      </c>
      <c r="I176" s="40">
        <f t="shared" si="136"/>
        <v>362.64620253164554</v>
      </c>
      <c r="J176" s="41">
        <f t="shared" si="137"/>
        <v>0.75004385218540959</v>
      </c>
      <c r="K176" s="4" t="s">
        <v>10</v>
      </c>
      <c r="L176" s="42">
        <v>75</v>
      </c>
      <c r="M176" s="42">
        <f t="shared" si="185"/>
        <v>84.000000000000014</v>
      </c>
      <c r="N176" s="42">
        <v>-9999</v>
      </c>
      <c r="O176" s="42">
        <v>-9999</v>
      </c>
      <c r="P176" s="42">
        <v>-9999</v>
      </c>
      <c r="Q176" s="42">
        <v>-9999</v>
      </c>
      <c r="R176" s="42">
        <v>-9999</v>
      </c>
      <c r="S176" s="42">
        <v>-9999</v>
      </c>
      <c r="T176" s="42">
        <v>-9999</v>
      </c>
      <c r="U176" s="42">
        <v>-9999</v>
      </c>
      <c r="V176" s="42">
        <v>-9999</v>
      </c>
      <c r="W176" s="42">
        <v>-9999</v>
      </c>
      <c r="X176" s="42">
        <v>-9999</v>
      </c>
      <c r="Y176" s="42">
        <v>-9999</v>
      </c>
      <c r="Z176" s="42">
        <v>-9999</v>
      </c>
      <c r="AA176" s="42">
        <v>-9999</v>
      </c>
      <c r="AB176" s="42">
        <v>-9999</v>
      </c>
      <c r="AC176" s="42">
        <v>-9999</v>
      </c>
      <c r="AD176" s="42">
        <v>-9999</v>
      </c>
      <c r="AE176" s="42">
        <v>-9999</v>
      </c>
      <c r="AF176" s="42">
        <v>-9999</v>
      </c>
      <c r="AG176" s="42">
        <v>-9999</v>
      </c>
      <c r="AH176" s="42">
        <v>-9999</v>
      </c>
      <c r="AI176" s="42">
        <v>-9999</v>
      </c>
      <c r="AJ176" s="42">
        <v>-9999</v>
      </c>
      <c r="AK176" s="42">
        <v>-9999</v>
      </c>
      <c r="AL176" s="42">
        <v>-9999</v>
      </c>
      <c r="AM176" s="42">
        <v>-9999</v>
      </c>
      <c r="AN176" s="42">
        <v>-9999</v>
      </c>
      <c r="AO176" s="42">
        <v>-9999</v>
      </c>
      <c r="AP176" s="42">
        <v>-9999</v>
      </c>
      <c r="AQ176" s="42">
        <v>-9999</v>
      </c>
      <c r="AR176" s="42">
        <v>-9999</v>
      </c>
      <c r="AS176" s="42">
        <v>-9999</v>
      </c>
      <c r="AT176" s="42">
        <v>-9999</v>
      </c>
      <c r="AU176" s="42">
        <v>-9999</v>
      </c>
      <c r="AV176" s="42">
        <v>-9999</v>
      </c>
      <c r="AW176" s="42">
        <v>-9999</v>
      </c>
      <c r="AX176" s="42">
        <v>-9999</v>
      </c>
      <c r="AY176" s="42">
        <v>-9999</v>
      </c>
      <c r="AZ176" s="42">
        <v>-9999</v>
      </c>
      <c r="BA176" s="42">
        <v>-9999</v>
      </c>
      <c r="BB176" s="42">
        <v>-9999</v>
      </c>
      <c r="BC176" s="42">
        <v>-9999</v>
      </c>
      <c r="BD176" s="42">
        <v>-9999</v>
      </c>
      <c r="BE176" s="42">
        <v>-9999</v>
      </c>
      <c r="BF176" s="42">
        <v>-9999</v>
      </c>
      <c r="BG176" s="42">
        <v>-9999</v>
      </c>
      <c r="BH176" s="42">
        <v>-9999</v>
      </c>
      <c r="BI176" s="42">
        <v>-9999</v>
      </c>
      <c r="BJ176" s="42">
        <v>-9999</v>
      </c>
      <c r="BK176" s="42">
        <v>-9999</v>
      </c>
      <c r="BL176" s="42">
        <v>-9999</v>
      </c>
      <c r="BM176" s="42">
        <v>-9999</v>
      </c>
      <c r="BN176" s="42">
        <v>-9999</v>
      </c>
      <c r="BO176" s="42">
        <v>-9999</v>
      </c>
      <c r="BP176" s="42">
        <v>-9999</v>
      </c>
      <c r="BQ176" s="42">
        <v>-9999</v>
      </c>
      <c r="BR176" s="42">
        <v>-9999</v>
      </c>
      <c r="BS176" s="42">
        <v>-9999</v>
      </c>
      <c r="BT176" s="42">
        <v>-9999</v>
      </c>
      <c r="BU176" s="42">
        <v>-9999</v>
      </c>
      <c r="BV176" s="42">
        <v>-9999</v>
      </c>
      <c r="BW176" s="42">
        <v>-9999</v>
      </c>
      <c r="BX176" s="42">
        <v>-9999</v>
      </c>
      <c r="BY176" s="42">
        <v>-9999</v>
      </c>
      <c r="BZ176" s="42">
        <v>-9999</v>
      </c>
      <c r="CA176" s="42">
        <v>-9999</v>
      </c>
      <c r="CB176" s="42">
        <v>-9999</v>
      </c>
      <c r="CC176" s="42">
        <v>-9999</v>
      </c>
      <c r="CD176" s="27">
        <v>10.98</v>
      </c>
      <c r="CE176" s="25">
        <f t="shared" si="186"/>
        <v>732.00000000000011</v>
      </c>
      <c r="CF176" s="4">
        <v>3.55</v>
      </c>
      <c r="CG176" s="41">
        <f t="shared" si="184"/>
        <v>25.986000000000004</v>
      </c>
      <c r="CH176" s="37">
        <v>24.54</v>
      </c>
      <c r="CI176" s="25">
        <f>(CH176/1000)*(10000/(0.5*2*0.15))</f>
        <v>1636</v>
      </c>
      <c r="CJ176" s="43">
        <v>3.02</v>
      </c>
      <c r="CK176" s="41">
        <f>CI176*CJ176/100</f>
        <v>49.407200000000003</v>
      </c>
      <c r="CL176" s="38">
        <v>110.88</v>
      </c>
      <c r="CM176" s="25">
        <f>(CL176/1000)*(10000/(0.5*2*0.15))</f>
        <v>7392</v>
      </c>
      <c r="CN176" s="43">
        <v>1.46</v>
      </c>
      <c r="CO176" s="41">
        <f>CM176*CN176/100</f>
        <v>107.92319999999999</v>
      </c>
      <c r="CP176" s="38">
        <v>258.19</v>
      </c>
      <c r="CQ176" s="25">
        <f>(CP176/1000)*(10000/(0.5*2*0.15))</f>
        <v>17212.666666666668</v>
      </c>
      <c r="CR176" s="43">
        <v>0.83099999999999996</v>
      </c>
      <c r="CS176" s="41">
        <f>CQ176*CR176/100</f>
        <v>143.03726</v>
      </c>
      <c r="CT176" s="8">
        <v>1551.24</v>
      </c>
      <c r="CU176" s="8">
        <v>4.9071417786501588</v>
      </c>
      <c r="CV176" s="8">
        <v>4.1490900000000002</v>
      </c>
      <c r="CW176" s="8">
        <v>3738.7475325914834</v>
      </c>
      <c r="CX176" s="25">
        <f t="shared" si="189"/>
        <v>3738.7475325914834</v>
      </c>
      <c r="CY176" s="25">
        <f t="shared" si="138"/>
        <v>3372.2608695652175</v>
      </c>
      <c r="CZ176" s="25">
        <f>CX176/(CQ176)</f>
        <v>0.21720908241555539</v>
      </c>
      <c r="DA176" s="43">
        <v>1.84</v>
      </c>
      <c r="DB176" s="41">
        <f t="shared" si="139"/>
        <v>68.792954599683299</v>
      </c>
      <c r="DC176" s="41">
        <v>67</v>
      </c>
      <c r="DD176" s="41">
        <v>1221</v>
      </c>
      <c r="DE176" s="41">
        <f t="shared" si="133"/>
        <v>54.873054873054876</v>
      </c>
      <c r="DF176" s="41">
        <v>25</v>
      </c>
      <c r="DG176" s="41">
        <v>0.79451132075471698</v>
      </c>
      <c r="DH176" s="41">
        <v>0.58316792452830191</v>
      </c>
      <c r="DI176" s="41">
        <v>0.49818113207547166</v>
      </c>
      <c r="DJ176" s="41">
        <v>0.76070188679245254</v>
      </c>
      <c r="DK176" s="41">
        <v>0.50823773584905663</v>
      </c>
      <c r="DL176" s="41">
        <v>0.3163226415094339</v>
      </c>
      <c r="DM176" s="41">
        <v>0.21976262264150939</v>
      </c>
      <c r="DN176" s="41">
        <v>0.1989488113207547</v>
      </c>
      <c r="DO176" s="41">
        <v>0.22894832075471702</v>
      </c>
      <c r="DP176" s="41">
        <v>0.20823600000000003</v>
      </c>
      <c r="DQ176" s="41">
        <v>6.888973584905661E-2</v>
      </c>
      <c r="DR176" s="41">
        <v>7.8588792452830181E-2</v>
      </c>
      <c r="DS176" s="41">
        <v>0.15311192452830188</v>
      </c>
      <c r="DT176" s="41">
        <v>0.43027111320754718</v>
      </c>
      <c r="DU176" s="41">
        <v>0.41240152830188676</v>
      </c>
      <c r="DV176" s="41">
        <v>0.19191509433962264</v>
      </c>
      <c r="DW176" s="41">
        <v>0.56378107547169831</v>
      </c>
      <c r="DX176" s="41">
        <v>0.49709201886792453</v>
      </c>
      <c r="DY176" s="41">
        <v>0.66568899999999986</v>
      </c>
      <c r="DZ176" s="41">
        <v>0.69607366037735852</v>
      </c>
      <c r="EA176" s="41">
        <v>0.70905371698113207</v>
      </c>
      <c r="EB176" s="41">
        <v>0.73476715094339606</v>
      </c>
      <c r="EC176" s="41">
        <v>21.246415094339632</v>
      </c>
      <c r="ED176" s="41">
        <v>23.637169811320753</v>
      </c>
      <c r="EE176" s="41">
        <v>24.329622641509435</v>
      </c>
      <c r="EF176" s="41">
        <v>25.290377358490559</v>
      </c>
      <c r="EG176" s="41">
        <f t="shared" si="140"/>
        <v>3.0832075471698026</v>
      </c>
      <c r="EH176" s="41">
        <v>37.327169811320751</v>
      </c>
      <c r="EI176" s="42">
        <f t="shared" si="141"/>
        <v>94.811011320754702</v>
      </c>
      <c r="EJ176" s="4">
        <v>105</v>
      </c>
      <c r="EK176" s="40">
        <f t="shared" si="142"/>
        <v>10.188988679245298</v>
      </c>
      <c r="EL176" s="41">
        <v>0.73638979591836706</v>
      </c>
      <c r="EM176" s="41">
        <v>0.53178163265306122</v>
      </c>
      <c r="EN176" s="41">
        <v>0.44192857142857139</v>
      </c>
      <c r="EO176" s="41">
        <v>0.70063877551020415</v>
      </c>
      <c r="EP176" s="41">
        <v>0.45104693877551016</v>
      </c>
      <c r="EQ176" s="41">
        <v>0.28418163265306118</v>
      </c>
      <c r="ER176" s="41">
        <v>0.24017793877551022</v>
      </c>
      <c r="ES176" s="41">
        <v>0.21658879591836736</v>
      </c>
      <c r="ET176" s="41">
        <v>0.24972512244897963</v>
      </c>
      <c r="EU176" s="41">
        <v>0.22625069387755103</v>
      </c>
      <c r="EV176" s="41">
        <v>8.2036244897959187E-2</v>
      </c>
      <c r="EW176" s="41">
        <v>9.2140285714285688E-2</v>
      </c>
      <c r="EX176" s="41">
        <v>0.16127548979591835</v>
      </c>
      <c r="EY176" s="41">
        <v>0.44299855102040808</v>
      </c>
      <c r="EZ176" s="41">
        <v>0.42279577551020403</v>
      </c>
      <c r="FA176" s="41">
        <v>0.16686530612244896</v>
      </c>
      <c r="FB176" s="41">
        <v>0.63314051020408157</v>
      </c>
      <c r="FC176" s="41">
        <v>0.55379479591836733</v>
      </c>
      <c r="FD176" s="41">
        <v>0.64359081632653037</v>
      </c>
      <c r="FE176" s="41">
        <v>0.67030579591836759</v>
      </c>
      <c r="FF176" s="41">
        <v>0.69211934693877553</v>
      </c>
      <c r="FG176" s="41">
        <v>0.71493306122448952</v>
      </c>
      <c r="FH176" s="41">
        <v>19.794897959183658</v>
      </c>
      <c r="FI176" s="41">
        <v>21.277551020408172</v>
      </c>
      <c r="FJ176" s="41">
        <v>22.010612244897963</v>
      </c>
      <c r="FK176" s="41">
        <v>23.139591836734695</v>
      </c>
      <c r="FL176" s="41">
        <f t="shared" si="190"/>
        <v>1.8620408163265232</v>
      </c>
      <c r="FM176" s="41">
        <v>39.219795918367339</v>
      </c>
      <c r="FN176" s="40">
        <f t="shared" si="144"/>
        <v>99.618281632653037</v>
      </c>
      <c r="FO176" s="4">
        <v>105</v>
      </c>
      <c r="FP176" s="40">
        <f t="shared" si="145"/>
        <v>5.3817183673469629</v>
      </c>
      <c r="FQ176" s="41">
        <v>0.75896666666666679</v>
      </c>
      <c r="FR176" s="41">
        <v>0.53865897435897425</v>
      </c>
      <c r="FS176" s="41">
        <v>0.42245641025641006</v>
      </c>
      <c r="FT176" s="41">
        <v>0.72056153846153836</v>
      </c>
      <c r="FU176" s="41">
        <v>0.42751025641025647</v>
      </c>
      <c r="FV176" s="41">
        <v>0.28374871794871798</v>
      </c>
      <c r="FW176" s="41">
        <v>0.27905623076923075</v>
      </c>
      <c r="FX176" s="41">
        <v>0.25506053846153853</v>
      </c>
      <c r="FY176" s="41">
        <v>0.28463064102564095</v>
      </c>
      <c r="FZ176" s="41">
        <v>0.2607286923076923</v>
      </c>
      <c r="GA176" s="41">
        <v>0.11514271794871796</v>
      </c>
      <c r="GB176" s="41">
        <v>0.12104189743589742</v>
      </c>
      <c r="GC176" s="41">
        <v>0.16942353846153851</v>
      </c>
      <c r="GD176" s="41">
        <v>0.45555456410256401</v>
      </c>
      <c r="GE176" s="41">
        <v>0.43488146153846147</v>
      </c>
      <c r="GF176" s="41">
        <v>0.14376153846153847</v>
      </c>
      <c r="GG176" s="41">
        <v>0.77684338461538471</v>
      </c>
      <c r="GH176" s="41">
        <v>0.68700335897435894</v>
      </c>
      <c r="GI176" s="41">
        <v>0.59520628205128201</v>
      </c>
      <c r="GJ176" s="41">
        <v>0.60650471794871808</v>
      </c>
      <c r="GK176" s="41">
        <v>0.65303305128205136</v>
      </c>
      <c r="GL176" s="41">
        <v>0.66292476923076904</v>
      </c>
      <c r="GM176" s="41">
        <v>19.243846153846146</v>
      </c>
      <c r="GN176" s="41">
        <v>23.210769230769237</v>
      </c>
      <c r="GO176" s="41">
        <v>23.910512820512817</v>
      </c>
      <c r="GP176" s="41">
        <v>24.859743589743598</v>
      </c>
      <c r="GQ176" s="41">
        <f t="shared" si="146"/>
        <v>4.6666666666666714</v>
      </c>
      <c r="GR176" s="40">
        <v>38.920512820512819</v>
      </c>
      <c r="GS176" s="40">
        <f t="shared" si="147"/>
        <v>98.858102564102566</v>
      </c>
      <c r="GT176" s="4">
        <v>104</v>
      </c>
      <c r="GU176" s="41">
        <f t="shared" si="148"/>
        <v>5.1418974358974339</v>
      </c>
      <c r="GV176" s="41">
        <v>0.77861311475409845</v>
      </c>
      <c r="GW176" s="41">
        <v>0.53652786885245907</v>
      </c>
      <c r="GX176" s="41">
        <v>0.38199836065573767</v>
      </c>
      <c r="GY176" s="41">
        <v>0.74681311475409817</v>
      </c>
      <c r="GZ176" s="41">
        <v>0.40660655737704932</v>
      </c>
      <c r="HA176" s="41">
        <v>0.27044754098360646</v>
      </c>
      <c r="HB176" s="41">
        <v>0.31370798360655738</v>
      </c>
      <c r="HC176" s="41">
        <v>0.29515704918032787</v>
      </c>
      <c r="HD176" s="41">
        <v>0.34188581967213116</v>
      </c>
      <c r="HE176" s="41">
        <v>0.32359422950819666</v>
      </c>
      <c r="HF176" s="41">
        <v>0.13833586885245902</v>
      </c>
      <c r="HG176" s="41">
        <v>0.16880375409836068</v>
      </c>
      <c r="HH176" s="41">
        <v>0.18370386885245907</v>
      </c>
      <c r="HI176" s="41">
        <v>0.48416050819672124</v>
      </c>
      <c r="HJ176" s="41">
        <v>0.4682645737704918</v>
      </c>
      <c r="HK176" s="41">
        <v>0.13615901639344266</v>
      </c>
      <c r="HL176" s="41">
        <v>0.9236923114754102</v>
      </c>
      <c r="HM176" s="41">
        <v>0.84461495081967219</v>
      </c>
      <c r="HN176" s="41">
        <v>0.53971193442622944</v>
      </c>
      <c r="HO176" s="41">
        <v>0.58785719672131143</v>
      </c>
      <c r="HP176" s="41">
        <v>0.61024647540983601</v>
      </c>
      <c r="HQ176" s="41">
        <v>0.65161875409836068</v>
      </c>
      <c r="HR176" s="41">
        <v>14.575573770491804</v>
      </c>
      <c r="HS176" s="41">
        <v>18.015081967213114</v>
      </c>
      <c r="HT176" s="41">
        <v>18.669016393442622</v>
      </c>
      <c r="HU176" s="41">
        <v>19.446393442622956</v>
      </c>
      <c r="HV176" s="41">
        <f t="shared" si="149"/>
        <v>4.0934426229508176</v>
      </c>
      <c r="HW176" s="41">
        <v>38.577213114754102</v>
      </c>
      <c r="HX176" s="41">
        <f t="shared" si="150"/>
        <v>97.986121311475415</v>
      </c>
      <c r="HY176" s="4">
        <v>106</v>
      </c>
      <c r="HZ176" s="40">
        <f t="shared" si="151"/>
        <v>8.013878688524585</v>
      </c>
      <c r="IA176" s="41">
        <v>0.7194499999999997</v>
      </c>
      <c r="IB176" s="41">
        <v>0.43940499999999999</v>
      </c>
      <c r="IC176" s="41">
        <v>0.26674000000000009</v>
      </c>
      <c r="ID176" s="41">
        <v>0.66647124999999963</v>
      </c>
      <c r="IE176" s="41">
        <v>0.30745374999999997</v>
      </c>
      <c r="IF176" s="41">
        <v>0.20157125000000004</v>
      </c>
      <c r="IG176" s="41">
        <v>0.40154091249999996</v>
      </c>
      <c r="IH176" s="41">
        <v>0.3692185375</v>
      </c>
      <c r="II176" s="41">
        <v>0.45985723750000018</v>
      </c>
      <c r="IJ176" s="41">
        <v>0.42924624999999983</v>
      </c>
      <c r="IK176" s="41">
        <v>0.17810616249999994</v>
      </c>
      <c r="IL176" s="41">
        <v>0.24595597500000005</v>
      </c>
      <c r="IM176" s="41">
        <v>0.24141210000000007</v>
      </c>
      <c r="IN176" s="41">
        <v>0.56223096249999993</v>
      </c>
      <c r="IO176" s="41">
        <v>0.53558627499999956</v>
      </c>
      <c r="IP176" s="41">
        <v>0.10588249999999999</v>
      </c>
      <c r="IQ176" s="41">
        <v>1.3629611749999999</v>
      </c>
      <c r="IR176" s="41">
        <v>1.1882041875</v>
      </c>
      <c r="IS176" s="41">
        <v>0.52785638749999986</v>
      </c>
      <c r="IT176" s="41">
        <v>0.60631424999999994</v>
      </c>
      <c r="IU176" s="41">
        <v>0.61923288750000016</v>
      </c>
      <c r="IV176" s="41">
        <v>0.68289243749999995</v>
      </c>
      <c r="IW176" s="41">
        <v>17.94612500000002</v>
      </c>
      <c r="IX176" s="41">
        <v>18.907874999999997</v>
      </c>
      <c r="IY176" s="41">
        <v>19.494249999999997</v>
      </c>
      <c r="IZ176" s="41">
        <v>19.853249999999996</v>
      </c>
      <c r="JA176" s="41">
        <f t="shared" si="152"/>
        <v>1.5481249999999775</v>
      </c>
      <c r="JB176" s="41">
        <v>41.474250000000005</v>
      </c>
      <c r="JC176" s="41">
        <f t="shared" si="191"/>
        <v>105.34459500000001</v>
      </c>
      <c r="JD176" s="41">
        <v>112</v>
      </c>
      <c r="JE176" s="41">
        <f t="shared" si="192"/>
        <v>6.6554049999999876</v>
      </c>
      <c r="JF176" s="41">
        <v>0.67638780487804884</v>
      </c>
      <c r="JG176" s="41">
        <v>0.37147317073170721</v>
      </c>
      <c r="JH176" s="41">
        <v>0.19810975609756096</v>
      </c>
      <c r="JI176" s="41">
        <v>0.61779512195121944</v>
      </c>
      <c r="JJ176" s="41">
        <v>0.22972682926829274</v>
      </c>
      <c r="JK176" s="41">
        <v>0.16221219512195126</v>
      </c>
      <c r="JL176" s="41">
        <v>0.49264241463414638</v>
      </c>
      <c r="JM176" s="41">
        <v>0.45773380487804877</v>
      </c>
      <c r="JN176" s="41">
        <v>0.54758314634146343</v>
      </c>
      <c r="JO176" s="41">
        <v>0.51519797560975622</v>
      </c>
      <c r="JP176" s="41">
        <v>0.23643334146341463</v>
      </c>
      <c r="JQ176" s="41">
        <v>0.3057885609756098</v>
      </c>
      <c r="JR176" s="41">
        <v>0.29072039024390239</v>
      </c>
      <c r="JS176" s="41">
        <v>0.61294436585365863</v>
      </c>
      <c r="JT176" s="41">
        <v>0.58398843902439024</v>
      </c>
      <c r="JU176" s="41">
        <v>6.7514634146341457E-2</v>
      </c>
      <c r="JV176" s="41">
        <v>1.9677539268292679</v>
      </c>
      <c r="JW176" s="41">
        <v>1.7105208780487808</v>
      </c>
      <c r="JX176" s="41">
        <v>0.53206753658536587</v>
      </c>
      <c r="JY176" s="41">
        <v>0.59193248780487806</v>
      </c>
      <c r="JZ176" s="41">
        <v>0.63679629268292692</v>
      </c>
      <c r="KA176" s="41">
        <v>0.68344373170731687</v>
      </c>
      <c r="KB176" s="41">
        <v>22.129512195121958</v>
      </c>
      <c r="KC176" s="41">
        <v>20.44926829268293</v>
      </c>
      <c r="KD176" s="41">
        <v>20.946097560975613</v>
      </c>
      <c r="KE176" s="41">
        <v>21.412195121951225</v>
      </c>
      <c r="KF176" s="41">
        <f t="shared" si="155"/>
        <v>-1.1834146341463452</v>
      </c>
      <c r="KG176" s="41">
        <v>43.567560975609744</v>
      </c>
      <c r="KH176" s="41">
        <f t="shared" si="156"/>
        <v>110.66160487804875</v>
      </c>
      <c r="KI176" s="41">
        <v>120</v>
      </c>
      <c r="KJ176" s="41">
        <f t="shared" si="157"/>
        <v>9.3383951219512511</v>
      </c>
      <c r="KK176" s="41">
        <v>0.41312857142857151</v>
      </c>
      <c r="KL176" s="41">
        <v>0.20920000000000002</v>
      </c>
      <c r="KM176" s="41">
        <v>9.4505714285714262E-2</v>
      </c>
      <c r="KN176" s="41">
        <v>0.37946857142857149</v>
      </c>
      <c r="KO176" s="41">
        <v>0.1204914285714286</v>
      </c>
      <c r="KP176" s="41">
        <v>8.5754285714285727E-2</v>
      </c>
      <c r="KQ176" s="41">
        <v>0.5477055999999999</v>
      </c>
      <c r="KR176" s="41">
        <v>0.51739614285714297</v>
      </c>
      <c r="KS176" s="41">
        <v>0.6277361714285713</v>
      </c>
      <c r="KT176" s="41">
        <v>0.60156485714285723</v>
      </c>
      <c r="KU176" s="41">
        <v>0.2689176857142857</v>
      </c>
      <c r="KV176" s="41">
        <v>0.37838602857142861</v>
      </c>
      <c r="KW176" s="41">
        <v>0.3271034285714286</v>
      </c>
      <c r="KX176" s="41">
        <v>0.65581168571428572</v>
      </c>
      <c r="KY176" s="41">
        <v>0.63109019999999993</v>
      </c>
      <c r="KZ176" s="41">
        <v>3.4737142857142855E-2</v>
      </c>
      <c r="LA176" s="41">
        <v>2.4460345999999999</v>
      </c>
      <c r="LB176" s="41">
        <v>2.1671596857142856</v>
      </c>
      <c r="LC176" s="41">
        <v>0.52073845714285727</v>
      </c>
      <c r="LD176" s="41">
        <v>0.59709691428571421</v>
      </c>
      <c r="LE176" s="41">
        <v>0.63746002857142847</v>
      </c>
      <c r="LF176" s="41">
        <v>0.69505414285714284</v>
      </c>
      <c r="LG176" s="41">
        <v>18.906285714285708</v>
      </c>
      <c r="LH176" s="41">
        <v>16.558285714285713</v>
      </c>
      <c r="LI176" s="41">
        <v>16.986857142857144</v>
      </c>
      <c r="LJ176" s="41">
        <v>16.758571428571429</v>
      </c>
      <c r="LK176" s="41">
        <f t="shared" si="158"/>
        <v>-1.9194285714285648</v>
      </c>
      <c r="LL176" s="41">
        <v>56.447428571428581</v>
      </c>
      <c r="LM176" s="41">
        <f t="shared" si="193"/>
        <v>143.3764685714286</v>
      </c>
      <c r="LN176" s="41">
        <v>150</v>
      </c>
      <c r="LO176" s="41">
        <f t="shared" si="194"/>
        <v>6.6235314285713969</v>
      </c>
      <c r="LP176" s="41">
        <v>0.39877746478873238</v>
      </c>
      <c r="LQ176" s="41">
        <v>0.17887183098591541</v>
      </c>
      <c r="LR176" s="41">
        <v>6.1915492957746475E-2</v>
      </c>
      <c r="LS176" s="41">
        <v>0.36289577464788736</v>
      </c>
      <c r="LT176" s="41">
        <v>8.8761971830985886E-2</v>
      </c>
      <c r="LU176" s="41">
        <v>6.744929577464788E-2</v>
      </c>
      <c r="LV176" s="41">
        <v>0.6356532816901409</v>
      </c>
      <c r="LW176" s="41">
        <v>0.60683174647887328</v>
      </c>
      <c r="LX176" s="41">
        <v>0.73124746478873226</v>
      </c>
      <c r="LY176" s="41">
        <v>0.70863547887323941</v>
      </c>
      <c r="LZ176" s="41">
        <v>0.33620912676056341</v>
      </c>
      <c r="MA176" s="41">
        <v>0.48666701408450697</v>
      </c>
      <c r="MB176" s="41">
        <v>0.38034081690140847</v>
      </c>
      <c r="MC176" s="41">
        <v>0.71032767605633806</v>
      </c>
      <c r="MD176" s="41">
        <v>0.68624626760563379</v>
      </c>
      <c r="ME176" s="41">
        <v>2.1312676056338031E-2</v>
      </c>
      <c r="MF176" s="41">
        <v>3.5168738028169026</v>
      </c>
      <c r="MG176" s="41">
        <v>3.1088289577464785</v>
      </c>
      <c r="MH176" s="41">
        <v>0.51962066197183088</v>
      </c>
      <c r="MI176" s="41">
        <v>0.59851891549295788</v>
      </c>
      <c r="MJ176" s="41">
        <v>0.65075991549295764</v>
      </c>
      <c r="MK176" s="41">
        <v>0.7077049859154928</v>
      </c>
      <c r="ML176" s="41">
        <v>20.848450704225325</v>
      </c>
      <c r="MM176" s="41">
        <v>18.396619718309857</v>
      </c>
      <c r="MN176" s="41">
        <v>18.829718309859139</v>
      </c>
      <c r="MO176" s="41">
        <v>18.75070422535212</v>
      </c>
      <c r="MP176" s="41">
        <v>63.53309859154929</v>
      </c>
      <c r="MQ176" s="41">
        <v>63.53309859154929</v>
      </c>
      <c r="MR176" s="41">
        <f t="shared" si="162"/>
        <v>161.3740704225352</v>
      </c>
      <c r="MS176" s="41">
        <v>150</v>
      </c>
      <c r="MT176" s="41">
        <f t="shared" si="163"/>
        <v>-11.374070422535198</v>
      </c>
      <c r="MU176" s="41">
        <v>0.34867241379310343</v>
      </c>
      <c r="MV176" s="41">
        <v>0.15927586206896552</v>
      </c>
      <c r="MW176" s="41">
        <v>5.4389655172413801E-2</v>
      </c>
      <c r="MX176" s="41">
        <v>0.31273793103448261</v>
      </c>
      <c r="MY176" s="41">
        <v>7.6134482758620683E-2</v>
      </c>
      <c r="MZ176" s="41">
        <v>5.7127586206896556E-2</v>
      </c>
      <c r="NA176" s="41">
        <v>0.64076658620689642</v>
      </c>
      <c r="NB176" s="41">
        <v>0.60828482758620694</v>
      </c>
      <c r="NC176" s="41">
        <v>0.73010299999999984</v>
      </c>
      <c r="ND176" s="41">
        <v>0.70396127586206914</v>
      </c>
      <c r="NE176" s="41">
        <v>0.35309613793103445</v>
      </c>
      <c r="NF176" s="41">
        <v>0.49145720689655181</v>
      </c>
      <c r="NG176" s="41">
        <v>0.37241996551724127</v>
      </c>
      <c r="NH176" s="41">
        <v>0.71835713793103451</v>
      </c>
      <c r="NI176" s="41">
        <v>0.69142320689655157</v>
      </c>
      <c r="NJ176" s="41">
        <v>1.9006896551724141E-2</v>
      </c>
      <c r="NK176" s="41">
        <v>3.6147242758620681</v>
      </c>
      <c r="NL176" s="41">
        <v>3.1335124827586198</v>
      </c>
      <c r="NM176" s="41">
        <v>0.5099348275862069</v>
      </c>
      <c r="NN176" s="41">
        <v>0.58150217241379309</v>
      </c>
      <c r="NO176" s="41">
        <v>0.64212751724137929</v>
      </c>
      <c r="NP176" s="41">
        <v>0.69433951724137932</v>
      </c>
      <c r="NQ176" s="41">
        <v>23.339655172413792</v>
      </c>
      <c r="NR176" s="41">
        <v>21.051379310344828</v>
      </c>
      <c r="NS176" s="41">
        <v>21.368965517241381</v>
      </c>
      <c r="NT176" s="41">
        <v>22.246551724137934</v>
      </c>
      <c r="NU176" s="41">
        <f t="shared" si="164"/>
        <v>-1.9706896551724107</v>
      </c>
      <c r="NV176" s="41">
        <v>75.961379310344853</v>
      </c>
      <c r="NW176" s="41">
        <f t="shared" si="165"/>
        <v>192.94190344827592</v>
      </c>
      <c r="NX176" s="41">
        <v>174</v>
      </c>
      <c r="NY176" s="41">
        <f t="shared" si="195"/>
        <v>-18.941903448275923</v>
      </c>
      <c r="NZ176" s="41">
        <v>0.30470821917808216</v>
      </c>
      <c r="OA176" s="41">
        <v>0.14304794520547945</v>
      </c>
      <c r="OB176" s="41">
        <v>5.0802739726027391E-2</v>
      </c>
      <c r="OC176" s="41">
        <v>0.27767534246575337</v>
      </c>
      <c r="OD176" s="41">
        <v>7.1567123287671244E-2</v>
      </c>
      <c r="OE176" s="41">
        <v>5.325479452054796E-2</v>
      </c>
      <c r="OF176" s="41">
        <v>0.61871073972602719</v>
      </c>
      <c r="OG176" s="41">
        <v>0.58967158904109551</v>
      </c>
      <c r="OH176" s="41">
        <v>0.71413965753424669</v>
      </c>
      <c r="OI176" s="41">
        <v>0.69079586301369833</v>
      </c>
      <c r="OJ176" s="41">
        <v>0.33288132876712323</v>
      </c>
      <c r="OK176" s="41">
        <v>0.47646900000000014</v>
      </c>
      <c r="OL176" s="41">
        <v>0.36049995890410946</v>
      </c>
      <c r="OM176" s="41">
        <v>0.70211554794520525</v>
      </c>
      <c r="ON176" s="41">
        <v>0.67799020547945232</v>
      </c>
      <c r="OO176" s="41">
        <v>1.8312328767123291E-2</v>
      </c>
      <c r="OP176" s="41">
        <v>3.2806851232876713</v>
      </c>
      <c r="OQ176" s="41">
        <v>2.8993115342465767</v>
      </c>
      <c r="OR176" s="41">
        <v>0.50469100000000011</v>
      </c>
      <c r="OS176" s="41">
        <v>0.58295531506849319</v>
      </c>
      <c r="OT176" s="41">
        <v>0.63530472602739718</v>
      </c>
      <c r="OU176" s="41">
        <v>0.69288846575342466</v>
      </c>
      <c r="OV176" s="41">
        <v>14.261917808219177</v>
      </c>
      <c r="OW176" s="41">
        <v>12.897671232876711</v>
      </c>
      <c r="OX176" s="41">
        <v>12.968356164383566</v>
      </c>
      <c r="OY176" s="41">
        <v>12.975205479452054</v>
      </c>
      <c r="OZ176" s="41">
        <f t="shared" si="167"/>
        <v>-1.293561643835611</v>
      </c>
      <c r="PA176" s="41">
        <v>46.138904109589049</v>
      </c>
      <c r="PB176" s="41">
        <f t="shared" si="196"/>
        <v>117.19281643835619</v>
      </c>
      <c r="PC176" s="41">
        <v>184</v>
      </c>
      <c r="PD176" s="41">
        <f t="shared" si="197"/>
        <v>66.807183561643811</v>
      </c>
      <c r="PE176" s="41">
        <v>0.31721296296296297</v>
      </c>
      <c r="PF176" s="41">
        <v>0.11653518518518519</v>
      </c>
      <c r="PG176" s="41">
        <v>5.8620370370370392E-2</v>
      </c>
      <c r="PH176" s="41">
        <v>0.27981111111111112</v>
      </c>
      <c r="PI176" s="41">
        <v>6.7305555555555563E-2</v>
      </c>
      <c r="PJ176" s="41">
        <v>5.4577777777777781E-2</v>
      </c>
      <c r="PK176" s="41">
        <v>0.649681333333333</v>
      </c>
      <c r="PL176" s="41">
        <v>0.61200027777777766</v>
      </c>
      <c r="PM176" s="41">
        <v>0.68819174074074074</v>
      </c>
      <c r="PN176" s="41">
        <v>0.65372438888888929</v>
      </c>
      <c r="PO176" s="41">
        <v>0.26774142592592604</v>
      </c>
      <c r="PP176" s="41">
        <v>0.33115601851851839</v>
      </c>
      <c r="PQ176" s="41">
        <v>0.46239988888888878</v>
      </c>
      <c r="PR176" s="41">
        <v>0.70629907407407422</v>
      </c>
      <c r="PS176" s="41">
        <v>0.67355807407407398</v>
      </c>
      <c r="PT176" s="41">
        <v>1.2727777777777775E-2</v>
      </c>
      <c r="PU176" s="41">
        <v>3.7306081666666668</v>
      </c>
      <c r="PV176" s="41">
        <v>3.1707347222222215</v>
      </c>
      <c r="PW176" s="41">
        <v>0.67250464814814781</v>
      </c>
      <c r="PX176" s="41">
        <v>0.71209411111111109</v>
      </c>
      <c r="PY176" s="41">
        <v>0.77561635185185174</v>
      </c>
      <c r="PZ176" s="41">
        <v>0.80274605555555545</v>
      </c>
      <c r="QA176" s="41">
        <v>24.916296296296277</v>
      </c>
      <c r="QB176" s="41">
        <v>23.876111111111111</v>
      </c>
      <c r="QC176" s="41">
        <v>23.860555555555564</v>
      </c>
      <c r="QD176" s="41">
        <v>23.782407407407408</v>
      </c>
      <c r="QE176" s="41">
        <f t="shared" si="170"/>
        <v>-1.0557407407407133</v>
      </c>
      <c r="QF176" s="41">
        <v>72.063888888888854</v>
      </c>
      <c r="QG176" s="41">
        <f t="shared" si="171"/>
        <v>183.04227777777768</v>
      </c>
      <c r="QH176" s="41">
        <v>185</v>
      </c>
      <c r="QI176" s="41">
        <f t="shared" si="172"/>
        <v>1.9577222222223156</v>
      </c>
      <c r="QJ176" s="41">
        <v>0.27925882352941178</v>
      </c>
      <c r="QK176" s="41">
        <v>0.14203235294117647</v>
      </c>
      <c r="QL176" s="41">
        <v>6.328235294117647E-2</v>
      </c>
      <c r="QM176" s="41">
        <v>0.20211470588235295</v>
      </c>
      <c r="QN176" s="41">
        <v>6.3594117647058801E-2</v>
      </c>
      <c r="QO176" s="41">
        <v>5.8208823529411764E-2</v>
      </c>
      <c r="QP176" s="41">
        <v>0.62836929411764708</v>
      </c>
      <c r="QQ176" s="41">
        <v>0.52106549999999996</v>
      </c>
      <c r="QR176" s="41">
        <v>0.63009647058823526</v>
      </c>
      <c r="QS176" s="41">
        <v>0.52299602941176471</v>
      </c>
      <c r="QT176" s="41">
        <v>0.38102376470588228</v>
      </c>
      <c r="QU176" s="41">
        <v>0.38373385294117651</v>
      </c>
      <c r="QV176" s="41">
        <v>0.32539738235294119</v>
      </c>
      <c r="QW176" s="41">
        <v>0.65479076470588238</v>
      </c>
      <c r="QX176" s="41">
        <v>0.5528432647058823</v>
      </c>
      <c r="QY176" s="41">
        <v>5.3852941176470593E-3</v>
      </c>
      <c r="QZ176" s="41">
        <v>3.4041383529411768</v>
      </c>
      <c r="RA176" s="41">
        <v>2.1884064999999997</v>
      </c>
      <c r="RB176" s="41">
        <v>0.51642058823529413</v>
      </c>
      <c r="RC176" s="41">
        <v>0.51746770588235302</v>
      </c>
      <c r="RD176" s="41">
        <v>0.63437314705882342</v>
      </c>
      <c r="RE176" s="41">
        <v>0.63514573529411777</v>
      </c>
      <c r="RF176" s="41">
        <v>24.97176470588235</v>
      </c>
      <c r="RG176" s="41">
        <v>23.823823529411762</v>
      </c>
      <c r="RH176" s="41">
        <v>24.004411764705893</v>
      </c>
      <c r="RI176" s="41">
        <v>23.488235294117651</v>
      </c>
      <c r="RJ176" s="41">
        <f t="shared" si="173"/>
        <v>-0.96735294117645765</v>
      </c>
      <c r="RK176" s="41">
        <v>68.384411764705888</v>
      </c>
      <c r="RL176" s="41">
        <f t="shared" si="174"/>
        <v>173.69640588235296</v>
      </c>
      <c r="RM176" s="41">
        <v>197</v>
      </c>
      <c r="RN176" s="41">
        <f t="shared" si="175"/>
        <v>23.303594117647037</v>
      </c>
      <c r="RO176" s="41">
        <v>0.27360714285714283</v>
      </c>
      <c r="RP176" s="41">
        <v>0.11402500000000003</v>
      </c>
      <c r="RQ176" s="41">
        <v>6.2057142857142845E-2</v>
      </c>
      <c r="RR176" s="41">
        <v>0.193825</v>
      </c>
      <c r="RS176" s="41">
        <v>6.9464285714285715E-2</v>
      </c>
      <c r="RT176" s="41">
        <v>5.7024999999999999E-2</v>
      </c>
      <c r="RU176" s="41">
        <v>0.59436628571428574</v>
      </c>
      <c r="RV176" s="41">
        <v>0.47212410714285724</v>
      </c>
      <c r="RW176" s="41">
        <v>0.62996339285714265</v>
      </c>
      <c r="RX176" s="41">
        <v>0.51465153571428579</v>
      </c>
      <c r="RY176" s="41">
        <v>0.24260082142857145</v>
      </c>
      <c r="RZ176" s="41">
        <v>0.29557628571428574</v>
      </c>
      <c r="SA176" s="41">
        <v>0.41136260714285716</v>
      </c>
      <c r="SB176" s="41">
        <v>0.65472539285714271</v>
      </c>
      <c r="SC176" s="41">
        <v>0.54515674999999986</v>
      </c>
      <c r="SD176" s="41">
        <v>1.2439285714285712E-2</v>
      </c>
      <c r="SE176" s="41">
        <v>2.9568029285714283</v>
      </c>
      <c r="SF176" s="41">
        <v>1.8025883214285712</v>
      </c>
      <c r="SG176" s="41">
        <v>0.65335567857142862</v>
      </c>
      <c r="SH176" s="41">
        <v>0.69289850000000008</v>
      </c>
      <c r="SI176" s="41">
        <v>0.75395328571428588</v>
      </c>
      <c r="SJ176" s="41">
        <v>0.78193539285714275</v>
      </c>
      <c r="SK176" s="41">
        <v>27.457857142857144</v>
      </c>
      <c r="SL176" s="41">
        <v>27.717142857142854</v>
      </c>
      <c r="SM176" s="41">
        <v>27.442142857142862</v>
      </c>
      <c r="SN176" s="41">
        <v>27.196071428571425</v>
      </c>
      <c r="SO176" s="41">
        <f t="shared" si="176"/>
        <v>-1.5714285714281573E-2</v>
      </c>
      <c r="SP176" s="42">
        <v>70.042500000000018</v>
      </c>
      <c r="SQ176" s="42">
        <f t="shared" si="177"/>
        <v>177.90795000000006</v>
      </c>
      <c r="SR176" s="42">
        <v>202.5</v>
      </c>
      <c r="SS176" s="42">
        <f t="shared" si="178"/>
        <v>24.592049999999944</v>
      </c>
      <c r="ST176" s="41">
        <v>0.2394</v>
      </c>
      <c r="SU176" s="41">
        <v>0.12576000000000004</v>
      </c>
      <c r="SV176" s="41">
        <v>9.697749999999998E-2</v>
      </c>
      <c r="SW176" s="41">
        <v>0.17526999999999998</v>
      </c>
      <c r="SX176" s="41">
        <v>9.4232500000000025E-2</v>
      </c>
      <c r="SY176" s="41">
        <v>6.5810000000000021E-2</v>
      </c>
      <c r="SZ176" s="41">
        <v>0.43423707500000008</v>
      </c>
      <c r="TA176" s="41">
        <v>0.30055987500000003</v>
      </c>
      <c r="TB176" s="41">
        <v>0.42320745000000004</v>
      </c>
      <c r="TC176" s="41">
        <v>0.28772619999999999</v>
      </c>
      <c r="TD176" s="41">
        <v>0.14261964999999996</v>
      </c>
      <c r="TE176" s="41">
        <v>0.12936125000000004</v>
      </c>
      <c r="TF176" s="41">
        <v>0.31107582499999992</v>
      </c>
      <c r="TG176" s="41">
        <v>0.56832072499999986</v>
      </c>
      <c r="TH176" s="41">
        <v>0.45414215000000002</v>
      </c>
      <c r="TI176" s="41">
        <v>2.8422500000000007E-2</v>
      </c>
      <c r="TJ176" s="41">
        <v>1.5510031249999998</v>
      </c>
      <c r="TK176" s="41">
        <v>0.86567262499999986</v>
      </c>
      <c r="TL176" s="41">
        <v>0.73760787499999991</v>
      </c>
      <c r="TM176" s="41">
        <v>0.71762167500000007</v>
      </c>
      <c r="TN176" s="41">
        <v>0.79864659999999987</v>
      </c>
      <c r="TO176" s="41">
        <v>0.78348957500000005</v>
      </c>
      <c r="TP176" s="41">
        <v>30.098500000000012</v>
      </c>
      <c r="TQ176" s="41">
        <v>33.600249999999996</v>
      </c>
      <c r="TR176" s="41">
        <v>34.063250000000011</v>
      </c>
      <c r="TS176" s="41">
        <v>33.274000000000008</v>
      </c>
      <c r="TT176" s="41">
        <f t="shared" si="127"/>
        <v>3.9647499999999987</v>
      </c>
      <c r="TU176" s="41">
        <v>75.972749999999976</v>
      </c>
      <c r="TV176" s="41">
        <f t="shared" si="128"/>
        <v>192.97078499999995</v>
      </c>
      <c r="TW176" s="41">
        <v>207</v>
      </c>
      <c r="TX176" s="41">
        <f t="shared" si="129"/>
        <v>14.02921500000005</v>
      </c>
      <c r="TY176" s="41">
        <v>0.23225172413793105</v>
      </c>
      <c r="TZ176" s="41">
        <v>0.13381034482758622</v>
      </c>
      <c r="UA176" s="41">
        <v>0.11661724137931033</v>
      </c>
      <c r="UB176" s="41">
        <v>0.16581034482758619</v>
      </c>
      <c r="UC176" s="41">
        <v>0.10758275862068968</v>
      </c>
      <c r="UD176" s="41">
        <v>7.3382758620689631E-2</v>
      </c>
      <c r="UE176" s="41">
        <v>0.36561420689655172</v>
      </c>
      <c r="UF176" s="41">
        <v>0.2124286551724138</v>
      </c>
      <c r="UG176" s="41">
        <v>0.33089382758620689</v>
      </c>
      <c r="UH176" s="41">
        <v>0.17443396551724138</v>
      </c>
      <c r="UI176" s="41">
        <v>0.10815606896551724</v>
      </c>
      <c r="UJ176" s="41">
        <v>6.9256793103448275E-2</v>
      </c>
      <c r="UK176" s="41">
        <v>0.26814572413793097</v>
      </c>
      <c r="UL176" s="41">
        <v>0.5188083448275862</v>
      </c>
      <c r="UM176" s="41">
        <v>0.38645941379310361</v>
      </c>
      <c r="UN176" s="41">
        <v>3.4199999999999994E-2</v>
      </c>
      <c r="UO176" s="41">
        <v>1.1615657241379311</v>
      </c>
      <c r="UP176" s="41">
        <v>0.54415444827586201</v>
      </c>
      <c r="UQ176" s="41">
        <v>0.8191076551724138</v>
      </c>
      <c r="UR176" s="41">
        <v>0.73211475862068953</v>
      </c>
      <c r="US176" s="41">
        <v>0.8556284137931035</v>
      </c>
      <c r="UT176" s="41">
        <v>0.78731051724137913</v>
      </c>
      <c r="UU176" s="41">
        <v>30.286896551724141</v>
      </c>
      <c r="UV176" s="41">
        <v>29.91</v>
      </c>
      <c r="UW176" s="41">
        <v>29.941034482758624</v>
      </c>
      <c r="UX176" s="41">
        <v>29.677586206896564</v>
      </c>
      <c r="UY176" s="41">
        <f t="shared" si="179"/>
        <v>-0.3458620689655163</v>
      </c>
      <c r="UZ176" s="42">
        <v>75.980689655172412</v>
      </c>
      <c r="VA176" s="42">
        <f t="shared" si="180"/>
        <v>192.99095172413794</v>
      </c>
      <c r="VB176" s="42">
        <v>206</v>
      </c>
      <c r="VC176" s="42">
        <f t="shared" si="181"/>
        <v>13.009048275862057</v>
      </c>
      <c r="VD176" s="41">
        <f t="shared" si="198"/>
        <v>22.574784146653837</v>
      </c>
      <c r="VE176" s="41">
        <f t="shared" si="199"/>
        <v>22.948954761016903</v>
      </c>
      <c r="VF176" s="41">
        <f t="shared" si="183"/>
        <v>10.136723148609452</v>
      </c>
    </row>
    <row r="177" spans="1:578" x14ac:dyDescent="0.25">
      <c r="A177" s="4">
        <v>3</v>
      </c>
      <c r="B177" s="4">
        <v>18</v>
      </c>
      <c r="C177" s="28">
        <v>1806</v>
      </c>
      <c r="D177" s="42">
        <v>-9999</v>
      </c>
      <c r="E177" s="42">
        <v>-9999</v>
      </c>
      <c r="F177" s="4">
        <v>6</v>
      </c>
      <c r="G177" s="4">
        <v>48.8</v>
      </c>
      <c r="H177" s="40">
        <v>369.50759493670881</v>
      </c>
      <c r="I177" s="40">
        <f t="shared" si="136"/>
        <v>418.30759493670882</v>
      </c>
      <c r="J177" s="41">
        <f t="shared" si="137"/>
        <v>0.86516565653921162</v>
      </c>
      <c r="K177" s="4" t="s">
        <v>10</v>
      </c>
      <c r="L177" s="42">
        <v>75</v>
      </c>
      <c r="M177" s="42">
        <f t="shared" si="185"/>
        <v>84.000000000000014</v>
      </c>
      <c r="N177" s="42">
        <v>-9999</v>
      </c>
      <c r="O177" s="42">
        <v>-9999</v>
      </c>
      <c r="P177" s="42">
        <v>-9999</v>
      </c>
      <c r="Q177" s="42">
        <v>-9999</v>
      </c>
      <c r="R177" s="42">
        <v>-9999</v>
      </c>
      <c r="S177" s="42">
        <v>-9999</v>
      </c>
      <c r="T177" s="42">
        <v>-9999</v>
      </c>
      <c r="U177" s="42">
        <v>-9999</v>
      </c>
      <c r="V177" s="42">
        <v>-9999</v>
      </c>
      <c r="W177" s="42">
        <v>-9999</v>
      </c>
      <c r="X177" s="42">
        <v>-9999</v>
      </c>
      <c r="Y177" s="42">
        <v>-9999</v>
      </c>
      <c r="Z177" s="42">
        <v>-9999</v>
      </c>
      <c r="AA177" s="42">
        <v>-9999</v>
      </c>
      <c r="AB177" s="42">
        <v>-9999</v>
      </c>
      <c r="AC177" s="42">
        <v>-9999</v>
      </c>
      <c r="AD177" s="42">
        <v>-9999</v>
      </c>
      <c r="AE177" s="42">
        <v>-9999</v>
      </c>
      <c r="AF177" s="42">
        <v>-9999</v>
      </c>
      <c r="AG177" s="42">
        <v>-9999</v>
      </c>
      <c r="AH177" s="42">
        <v>-9999</v>
      </c>
      <c r="AI177" s="42">
        <v>-9999</v>
      </c>
      <c r="AJ177" s="42">
        <v>-9999</v>
      </c>
      <c r="AK177" s="42">
        <v>-9999</v>
      </c>
      <c r="AL177" s="42">
        <v>-9999</v>
      </c>
      <c r="AM177" s="42">
        <v>-9999</v>
      </c>
      <c r="AN177" s="42">
        <v>-9999</v>
      </c>
      <c r="AO177" s="42">
        <v>-9999</v>
      </c>
      <c r="AP177" s="42">
        <v>-9999</v>
      </c>
      <c r="AQ177" s="42">
        <v>-9999</v>
      </c>
      <c r="AR177" s="42">
        <v>-9999</v>
      </c>
      <c r="AS177" s="42">
        <v>-9999</v>
      </c>
      <c r="AT177" s="42">
        <v>-9999</v>
      </c>
      <c r="AU177" s="42">
        <v>-9999</v>
      </c>
      <c r="AV177" s="42">
        <v>-9999</v>
      </c>
      <c r="AW177" s="42">
        <v>-9999</v>
      </c>
      <c r="AX177" s="42">
        <v>-9999</v>
      </c>
      <c r="AY177" s="42">
        <v>-9999</v>
      </c>
      <c r="AZ177" s="42">
        <v>-9999</v>
      </c>
      <c r="BA177" s="42">
        <v>-9999</v>
      </c>
      <c r="BB177" s="42">
        <v>-9999</v>
      </c>
      <c r="BC177" s="42">
        <v>-9999</v>
      </c>
      <c r="BD177" s="42">
        <v>-9999</v>
      </c>
      <c r="BE177" s="42">
        <v>-9999</v>
      </c>
      <c r="BF177" s="42">
        <v>-9999</v>
      </c>
      <c r="BG177" s="42">
        <v>-9999</v>
      </c>
      <c r="BH177" s="42">
        <v>-9999</v>
      </c>
      <c r="BI177" s="42">
        <v>-9999</v>
      </c>
      <c r="BJ177" s="42">
        <v>-9999</v>
      </c>
      <c r="BK177" s="42">
        <v>-9999</v>
      </c>
      <c r="BL177" s="42">
        <v>-9999</v>
      </c>
      <c r="BM177" s="42">
        <v>-9999</v>
      </c>
      <c r="BN177" s="42">
        <v>-9999</v>
      </c>
      <c r="BO177" s="42">
        <v>-9999</v>
      </c>
      <c r="BP177" s="42">
        <v>-9999</v>
      </c>
      <c r="BQ177" s="42">
        <v>-9999</v>
      </c>
      <c r="BR177" s="42">
        <v>-9999</v>
      </c>
      <c r="BS177" s="42">
        <v>-9999</v>
      </c>
      <c r="BT177" s="42">
        <v>-9999</v>
      </c>
      <c r="BU177" s="42">
        <v>-9999</v>
      </c>
      <c r="BV177" s="42">
        <v>-9999</v>
      </c>
      <c r="BW177" s="42">
        <v>-9999</v>
      </c>
      <c r="BX177" s="42">
        <v>-9999</v>
      </c>
      <c r="BY177" s="42">
        <v>-9999</v>
      </c>
      <c r="BZ177" s="42">
        <v>-9999</v>
      </c>
      <c r="CA177" s="42">
        <v>-9999</v>
      </c>
      <c r="CB177" s="42">
        <v>-9999</v>
      </c>
      <c r="CC177" s="42">
        <v>-9999</v>
      </c>
      <c r="CD177" s="63">
        <v>-9999</v>
      </c>
      <c r="CE177" s="60">
        <v>-9999</v>
      </c>
      <c r="CF177" s="42">
        <v>-9999</v>
      </c>
      <c r="CG177" s="42">
        <v>-9999</v>
      </c>
      <c r="CH177" s="61">
        <v>-9999</v>
      </c>
      <c r="CI177" s="60">
        <v>-9999</v>
      </c>
      <c r="CJ177" s="42">
        <v>-9999</v>
      </c>
      <c r="CK177" s="62">
        <v>-9999</v>
      </c>
      <c r="CL177" s="62">
        <v>-9999</v>
      </c>
      <c r="CM177" s="79">
        <v>-9999</v>
      </c>
      <c r="CN177" s="42">
        <v>-9999</v>
      </c>
      <c r="CO177" s="80">
        <v>-9999</v>
      </c>
      <c r="CP177" s="62">
        <v>-9999</v>
      </c>
      <c r="CQ177" s="60">
        <v>-9999</v>
      </c>
      <c r="CR177" s="42">
        <v>-9999</v>
      </c>
      <c r="CS177" s="42">
        <v>-9999</v>
      </c>
      <c r="CT177" s="8">
        <v>1866.7</v>
      </c>
      <c r="CU177" s="8">
        <v>5.2373559931367035</v>
      </c>
      <c r="CV177" s="8">
        <v>4.1033700000000009</v>
      </c>
      <c r="CW177" s="8">
        <v>4549.1876189571003</v>
      </c>
      <c r="CX177" s="25">
        <f t="shared" si="189"/>
        <v>4549.1876189571003</v>
      </c>
      <c r="CY177" s="25">
        <f t="shared" si="138"/>
        <v>4058.04347826087</v>
      </c>
      <c r="CZ177" s="60">
        <v>-9999</v>
      </c>
      <c r="DA177" s="43">
        <v>1.75</v>
      </c>
      <c r="DB177" s="41">
        <f t="shared" si="139"/>
        <v>79.610783331749261</v>
      </c>
      <c r="DC177" s="41">
        <v>66.3</v>
      </c>
      <c r="DD177" s="41">
        <v>1198</v>
      </c>
      <c r="DE177" s="41">
        <f t="shared" si="133"/>
        <v>55.342237061769616</v>
      </c>
      <c r="DF177" s="41">
        <v>17.5</v>
      </c>
      <c r="DG177" s="41">
        <v>0.81692830188679266</v>
      </c>
      <c r="DH177" s="41">
        <v>0.59091886792452819</v>
      </c>
      <c r="DI177" s="41">
        <v>0.49995094339622648</v>
      </c>
      <c r="DJ177" s="41">
        <v>0.78133207547169814</v>
      </c>
      <c r="DK177" s="41">
        <v>0.51404528301886787</v>
      </c>
      <c r="DL177" s="41">
        <v>0.32007547169811329</v>
      </c>
      <c r="DM177" s="41">
        <v>0.22813733962264157</v>
      </c>
      <c r="DN177" s="41">
        <v>0.20677803773584899</v>
      </c>
      <c r="DO177" s="41">
        <v>0.24042028301886792</v>
      </c>
      <c r="DP177" s="41">
        <v>0.21916988679245283</v>
      </c>
      <c r="DQ177" s="41">
        <v>7.0521943396226416E-2</v>
      </c>
      <c r="DR177" s="41">
        <v>8.3477358490566048E-2</v>
      </c>
      <c r="DS177" s="41">
        <v>0.16017892452830185</v>
      </c>
      <c r="DT177" s="41">
        <v>0.43672198113207522</v>
      </c>
      <c r="DU177" s="41">
        <v>0.41837483018867916</v>
      </c>
      <c r="DV177" s="41">
        <v>0.19396981132075472</v>
      </c>
      <c r="DW177" s="41">
        <v>0.5925109245283019</v>
      </c>
      <c r="DX177" s="41">
        <v>0.52265049056603763</v>
      </c>
      <c r="DY177" s="41">
        <v>0.66533079245283033</v>
      </c>
      <c r="DZ177" s="41">
        <v>0.70402547169811336</v>
      </c>
      <c r="EA177" s="41">
        <v>0.71089143396226417</v>
      </c>
      <c r="EB177" s="41">
        <v>0.74385605660377374</v>
      </c>
      <c r="EC177" s="41">
        <v>21.405849056603778</v>
      </c>
      <c r="ED177" s="41">
        <v>23.693584905660376</v>
      </c>
      <c r="EE177" s="41">
        <v>24.230566037735855</v>
      </c>
      <c r="EF177" s="41">
        <v>25.3088679245283</v>
      </c>
      <c r="EG177" s="41">
        <f t="shared" si="140"/>
        <v>2.8247169811320774</v>
      </c>
      <c r="EH177" s="41">
        <v>36.913962264150939</v>
      </c>
      <c r="EI177" s="42">
        <f t="shared" si="141"/>
        <v>93.761464150943382</v>
      </c>
      <c r="EJ177" s="4">
        <v>105</v>
      </c>
      <c r="EK177" s="40">
        <f t="shared" si="142"/>
        <v>11.238535849056618</v>
      </c>
      <c r="EL177" s="41">
        <v>0.7490470588235294</v>
      </c>
      <c r="EM177" s="41">
        <v>0.52984901960784303</v>
      </c>
      <c r="EN177" s="41">
        <v>0.4269470588235294</v>
      </c>
      <c r="EO177" s="41">
        <v>0.71359607843137285</v>
      </c>
      <c r="EP177" s="41">
        <v>0.44575686274509796</v>
      </c>
      <c r="EQ177" s="41">
        <v>0.2777274509803922</v>
      </c>
      <c r="ER177" s="41">
        <v>0.25504031372549019</v>
      </c>
      <c r="ES177" s="41">
        <v>0.23202360784313725</v>
      </c>
      <c r="ET177" s="41">
        <v>0.27393823529411765</v>
      </c>
      <c r="EU177" s="41">
        <v>0.25111439215686282</v>
      </c>
      <c r="EV177" s="41">
        <v>8.7725313725490209E-2</v>
      </c>
      <c r="EW177" s="41">
        <v>0.1078529411764706</v>
      </c>
      <c r="EX177" s="41">
        <v>0.17123523529411766</v>
      </c>
      <c r="EY177" s="41">
        <v>0.45887105882352947</v>
      </c>
      <c r="EZ177" s="41">
        <v>0.43931176470588246</v>
      </c>
      <c r="FA177" s="41">
        <v>0.1680294117647059</v>
      </c>
      <c r="FB177" s="41">
        <v>0.68948074509803914</v>
      </c>
      <c r="FC177" s="41">
        <v>0.60791270588235291</v>
      </c>
      <c r="FD177" s="41">
        <v>0.62378449019607862</v>
      </c>
      <c r="FE177" s="41">
        <v>0.67572907843137264</v>
      </c>
      <c r="FF177" s="41">
        <v>0.67784790196078459</v>
      </c>
      <c r="FG177" s="41">
        <v>0.7218666274509804</v>
      </c>
      <c r="FH177" s="41">
        <v>19.860980392156861</v>
      </c>
      <c r="FI177" s="41">
        <v>21.073529411764703</v>
      </c>
      <c r="FJ177" s="41">
        <v>21.65098039215686</v>
      </c>
      <c r="FK177" s="41">
        <v>22.689019607843143</v>
      </c>
      <c r="FL177" s="41">
        <f t="shared" si="190"/>
        <v>1.61549019607844</v>
      </c>
      <c r="FM177" s="41">
        <v>39.091176470588238</v>
      </c>
      <c r="FN177" s="40">
        <f t="shared" si="144"/>
        <v>99.291588235294128</v>
      </c>
      <c r="FO177" s="4">
        <v>105</v>
      </c>
      <c r="FP177" s="40">
        <f t="shared" si="145"/>
        <v>5.7084117647058719</v>
      </c>
      <c r="FQ177" s="41">
        <v>0.75804772727272718</v>
      </c>
      <c r="FR177" s="41">
        <v>0.5319454545454545</v>
      </c>
      <c r="FS177" s="41">
        <v>0.40570227272727272</v>
      </c>
      <c r="FT177" s="41">
        <v>0.72777272727272735</v>
      </c>
      <c r="FU177" s="41">
        <v>0.42302272727272733</v>
      </c>
      <c r="FV177" s="41">
        <v>0.27439772727272732</v>
      </c>
      <c r="FW177" s="41">
        <v>0.2854092045454546</v>
      </c>
      <c r="FX177" s="41">
        <v>0.26670156818181812</v>
      </c>
      <c r="FY177" s="41">
        <v>0.30343256818181813</v>
      </c>
      <c r="FZ177" s="41">
        <v>0.28486838636363632</v>
      </c>
      <c r="GA177" s="41">
        <v>0.11653015909090908</v>
      </c>
      <c r="GB177" s="41">
        <v>0.13589968181818185</v>
      </c>
      <c r="GC177" s="41">
        <v>0.17499081818181819</v>
      </c>
      <c r="GD177" s="41">
        <v>0.46848088636363644</v>
      </c>
      <c r="GE177" s="41">
        <v>0.45247495454545467</v>
      </c>
      <c r="GF177" s="41">
        <v>0.14862499999999998</v>
      </c>
      <c r="GG177" s="41">
        <v>0.80969243181818173</v>
      </c>
      <c r="GH177" s="41">
        <v>0.73669309090909085</v>
      </c>
      <c r="GI177" s="41">
        <v>0.57766279545454546</v>
      </c>
      <c r="GJ177" s="41">
        <v>0.62309700000000001</v>
      </c>
      <c r="GK177" s="41">
        <v>0.63963556818181833</v>
      </c>
      <c r="GL177" s="41">
        <v>0.67790318181818188</v>
      </c>
      <c r="GM177" s="41">
        <v>19.722499999999993</v>
      </c>
      <c r="GN177" s="41">
        <v>23.029318181818184</v>
      </c>
      <c r="GO177" s="41">
        <v>23.613181818181815</v>
      </c>
      <c r="GP177" s="41">
        <v>24.306136363636373</v>
      </c>
      <c r="GQ177" s="41">
        <f t="shared" si="146"/>
        <v>3.8906818181818217</v>
      </c>
      <c r="GR177" s="40">
        <v>38.81931818181819</v>
      </c>
      <c r="GS177" s="40">
        <f t="shared" si="147"/>
        <v>98.601068181818206</v>
      </c>
      <c r="GT177" s="4">
        <v>104</v>
      </c>
      <c r="GU177" s="41">
        <f t="shared" si="148"/>
        <v>5.3989318181817936</v>
      </c>
      <c r="GV177" s="41">
        <v>0.7869898305084746</v>
      </c>
      <c r="GW177" s="41">
        <v>0.53557966101694909</v>
      </c>
      <c r="GX177" s="41">
        <v>0.3740271186440679</v>
      </c>
      <c r="GY177" s="41">
        <v>0.75364237288135616</v>
      </c>
      <c r="GZ177" s="41">
        <v>0.39751694915254238</v>
      </c>
      <c r="HA177" s="41">
        <v>0.26584237288135593</v>
      </c>
      <c r="HB177" s="41">
        <v>0.33050527118644069</v>
      </c>
      <c r="HC177" s="41">
        <v>0.31117116949152535</v>
      </c>
      <c r="HD177" s="41">
        <v>0.35597038983050838</v>
      </c>
      <c r="HE177" s="41">
        <v>0.33688384745762723</v>
      </c>
      <c r="HF177" s="41">
        <v>0.15046316949152538</v>
      </c>
      <c r="HG177" s="41">
        <v>0.17858874576271189</v>
      </c>
      <c r="HH177" s="41">
        <v>0.18977927118644072</v>
      </c>
      <c r="HI177" s="41">
        <v>0.49482859322033912</v>
      </c>
      <c r="HJ177" s="41">
        <v>0.47829089830508476</v>
      </c>
      <c r="HK177" s="41">
        <v>0.13167457627118642</v>
      </c>
      <c r="HL177" s="41">
        <v>0.99982059322033867</v>
      </c>
      <c r="HM177" s="41">
        <v>0.91372142372881382</v>
      </c>
      <c r="HN177" s="41">
        <v>0.53397001694915247</v>
      </c>
      <c r="HO177" s="41">
        <v>0.58037171186440673</v>
      </c>
      <c r="HP177" s="41">
        <v>0.60751544067796615</v>
      </c>
      <c r="HQ177" s="41">
        <v>0.64614122033898302</v>
      </c>
      <c r="HR177" s="41">
        <v>14.900847457627121</v>
      </c>
      <c r="HS177" s="41">
        <v>18.117288135593224</v>
      </c>
      <c r="HT177" s="41">
        <v>18.38</v>
      </c>
      <c r="HU177" s="41">
        <v>19.200338983050841</v>
      </c>
      <c r="HV177" s="41">
        <f t="shared" si="149"/>
        <v>3.4791525423728782</v>
      </c>
      <c r="HW177" s="41">
        <v>38.455593220338983</v>
      </c>
      <c r="HX177" s="41">
        <f t="shared" si="150"/>
        <v>97.67720677966102</v>
      </c>
      <c r="HY177" s="4">
        <v>106</v>
      </c>
      <c r="HZ177" s="40">
        <f t="shared" si="151"/>
        <v>8.3227932203389798</v>
      </c>
      <c r="IA177" s="41">
        <v>0.72809999999999997</v>
      </c>
      <c r="IB177" s="41">
        <v>0.43447966101694907</v>
      </c>
      <c r="IC177" s="41">
        <v>0.26188983050847459</v>
      </c>
      <c r="ID177" s="41">
        <v>0.67284237288135573</v>
      </c>
      <c r="IE177" s="41">
        <v>0.29933389830508467</v>
      </c>
      <c r="IF177" s="41">
        <v>0.1972389830508475</v>
      </c>
      <c r="IG177" s="41">
        <v>0.4197774237288136</v>
      </c>
      <c r="IH177" s="41">
        <v>0.38682832203389839</v>
      </c>
      <c r="II177" s="41">
        <v>0.47182994915254234</v>
      </c>
      <c r="IJ177" s="41">
        <v>0.44054984745762704</v>
      </c>
      <c r="IK177" s="41">
        <v>0.18805733898305083</v>
      </c>
      <c r="IL177" s="41">
        <v>0.25010950847457625</v>
      </c>
      <c r="IM177" s="41">
        <v>0.25238740677966098</v>
      </c>
      <c r="IN177" s="41">
        <v>0.57379818644067793</v>
      </c>
      <c r="IO177" s="41">
        <v>0.54667037288135589</v>
      </c>
      <c r="IP177" s="41">
        <v>0.10209491525423725</v>
      </c>
      <c r="IQ177" s="41">
        <v>1.4775741864406777</v>
      </c>
      <c r="IR177" s="41">
        <v>1.2880757796610169</v>
      </c>
      <c r="IS177" s="41">
        <v>0.53629016949152553</v>
      </c>
      <c r="IT177" s="41">
        <v>0.61042757627118627</v>
      </c>
      <c r="IU177" s="41">
        <v>0.62924788135593224</v>
      </c>
      <c r="IV177" s="41">
        <v>0.68800367796610196</v>
      </c>
      <c r="IW177" s="41">
        <v>17.899322033898301</v>
      </c>
      <c r="IX177" s="41">
        <v>18.977966101694907</v>
      </c>
      <c r="IY177" s="41">
        <v>18.977966101694918</v>
      </c>
      <c r="IZ177" s="41">
        <v>19.512542372881352</v>
      </c>
      <c r="JA177" s="41">
        <f t="shared" si="152"/>
        <v>1.0786440677966169</v>
      </c>
      <c r="JB177" s="41">
        <v>41.403220338983061</v>
      </c>
      <c r="JC177" s="41">
        <f t="shared" si="191"/>
        <v>105.16417966101697</v>
      </c>
      <c r="JD177" s="41">
        <v>112</v>
      </c>
      <c r="JE177" s="41">
        <f t="shared" si="192"/>
        <v>6.8358203389830265</v>
      </c>
      <c r="JF177" s="41">
        <v>0.66537727272727265</v>
      </c>
      <c r="JG177" s="41">
        <v>0.36437727272727272</v>
      </c>
      <c r="JH177" s="41">
        <v>0.18937499999999999</v>
      </c>
      <c r="JI177" s="41">
        <v>0.61199545454545479</v>
      </c>
      <c r="JJ177" s="41">
        <v>0.22070227272727269</v>
      </c>
      <c r="JK177" s="41">
        <v>0.15442727272727275</v>
      </c>
      <c r="JL177" s="41">
        <v>0.50408988636363627</v>
      </c>
      <c r="JM177" s="41">
        <v>0.47235620454545441</v>
      </c>
      <c r="JN177" s="41">
        <v>0.55814968181818192</v>
      </c>
      <c r="JO177" s="41">
        <v>0.52871352272727257</v>
      </c>
      <c r="JP177" s="41">
        <v>0.24915043181818178</v>
      </c>
      <c r="JQ177" s="41">
        <v>0.31975527272727261</v>
      </c>
      <c r="JR177" s="41">
        <v>0.29228886363636369</v>
      </c>
      <c r="JS177" s="41">
        <v>0.62331143181818172</v>
      </c>
      <c r="JT177" s="41">
        <v>0.59704784090909091</v>
      </c>
      <c r="JU177" s="41">
        <v>6.6274999999999987E-2</v>
      </c>
      <c r="JV177" s="41">
        <v>2.0805735909090912</v>
      </c>
      <c r="JW177" s="41">
        <v>1.8304168409090911</v>
      </c>
      <c r="JX177" s="41">
        <v>0.52375659090909099</v>
      </c>
      <c r="JY177" s="41">
        <v>0.5835692045454548</v>
      </c>
      <c r="JZ177" s="41">
        <v>0.63014647727272743</v>
      </c>
      <c r="KA177" s="41">
        <v>0.6757878181818181</v>
      </c>
      <c r="KB177" s="41">
        <v>22.019090909090906</v>
      </c>
      <c r="KC177" s="41">
        <v>20.120227272727281</v>
      </c>
      <c r="KD177" s="41">
        <v>20.603636363636365</v>
      </c>
      <c r="KE177" s="41">
        <v>20.870909090909088</v>
      </c>
      <c r="KF177" s="41">
        <f t="shared" si="155"/>
        <v>-1.4154545454545406</v>
      </c>
      <c r="KG177" s="41">
        <v>43.398181818181826</v>
      </c>
      <c r="KH177" s="41">
        <f t="shared" si="156"/>
        <v>110.23138181818184</v>
      </c>
      <c r="KI177" s="41">
        <v>120</v>
      </c>
      <c r="KJ177" s="41">
        <f t="shared" si="157"/>
        <v>9.7686181818181552</v>
      </c>
      <c r="KK177" s="41">
        <v>0.40179999999999993</v>
      </c>
      <c r="KL177" s="41">
        <v>0.19430294117647057</v>
      </c>
      <c r="KM177" s="41">
        <v>8.1832352941176495E-2</v>
      </c>
      <c r="KN177" s="41">
        <v>0.36933529411764715</v>
      </c>
      <c r="KO177" s="41">
        <v>0.10960588235294115</v>
      </c>
      <c r="KP177" s="41">
        <v>7.5779411764705873E-2</v>
      </c>
      <c r="KQ177" s="41">
        <v>0.57200964705882351</v>
      </c>
      <c r="KR177" s="41">
        <v>0.54389844117647068</v>
      </c>
      <c r="KS177" s="41">
        <v>0.66107947058823546</v>
      </c>
      <c r="KT177" s="41">
        <v>0.63718747058823544</v>
      </c>
      <c r="KU177" s="41">
        <v>0.28136650000000002</v>
      </c>
      <c r="KV177" s="41">
        <v>0.40811549999999996</v>
      </c>
      <c r="KW177" s="41">
        <v>0.34704182352941176</v>
      </c>
      <c r="KX177" s="41">
        <v>0.68182870588235289</v>
      </c>
      <c r="KY177" s="41">
        <v>0.65924132352941178</v>
      </c>
      <c r="KZ177" s="41">
        <v>3.3826470588235305E-2</v>
      </c>
      <c r="LA177" s="41">
        <v>2.7307987941176473</v>
      </c>
      <c r="LB177" s="41">
        <v>2.4281756470588247</v>
      </c>
      <c r="LC177" s="41">
        <v>0.52475470588235307</v>
      </c>
      <c r="LD177" s="41">
        <v>0.6090521176470588</v>
      </c>
      <c r="LE177" s="41">
        <v>0.64544941176470605</v>
      </c>
      <c r="LF177" s="41">
        <v>0.7079313235294119</v>
      </c>
      <c r="LG177" s="41">
        <v>18.91205882352941</v>
      </c>
      <c r="LH177" s="41">
        <v>16.618823529411763</v>
      </c>
      <c r="LI177" s="41">
        <v>16.93411764705882</v>
      </c>
      <c r="LJ177" s="41">
        <v>16.614705882352936</v>
      </c>
      <c r="LK177" s="41">
        <f t="shared" si="158"/>
        <v>-1.9779411764705905</v>
      </c>
      <c r="LL177" s="41">
        <v>56.856470588235304</v>
      </c>
      <c r="LM177" s="41">
        <f t="shared" si="193"/>
        <v>144.41543529411769</v>
      </c>
      <c r="LN177" s="41">
        <v>150</v>
      </c>
      <c r="LO177" s="41">
        <f t="shared" si="194"/>
        <v>5.5845647058823147</v>
      </c>
      <c r="LP177" s="41">
        <v>0.41312567567567582</v>
      </c>
      <c r="LQ177" s="41">
        <v>0.17582162162162165</v>
      </c>
      <c r="LR177" s="41">
        <v>5.4291891891891889E-2</v>
      </c>
      <c r="LS177" s="41">
        <v>0.37447027027027019</v>
      </c>
      <c r="LT177" s="41">
        <v>8.4186486486486509E-2</v>
      </c>
      <c r="LU177" s="41">
        <v>6.4672972972972975E-2</v>
      </c>
      <c r="LV177" s="41">
        <v>0.66221236486486479</v>
      </c>
      <c r="LW177" s="41">
        <v>0.63409847297297317</v>
      </c>
      <c r="LX177" s="41">
        <v>0.76718471621621653</v>
      </c>
      <c r="LY177" s="41">
        <v>0.74649979729729732</v>
      </c>
      <c r="LZ177" s="41">
        <v>0.35535645945945954</v>
      </c>
      <c r="MA177" s="41">
        <v>0.52944545945945942</v>
      </c>
      <c r="MB177" s="41">
        <v>0.40199828378378366</v>
      </c>
      <c r="MC177" s="41">
        <v>0.72874756756756764</v>
      </c>
      <c r="MD177" s="41">
        <v>0.70513905405405375</v>
      </c>
      <c r="ME177" s="41">
        <v>1.9513513513513509E-2</v>
      </c>
      <c r="MF177" s="41">
        <v>4.0016300540540541</v>
      </c>
      <c r="MG177" s="41">
        <v>3.5287858513513521</v>
      </c>
      <c r="MH177" s="41">
        <v>0.52365298648648617</v>
      </c>
      <c r="MI177" s="41">
        <v>0.6081652567567567</v>
      </c>
      <c r="MJ177" s="41">
        <v>0.65923286486486476</v>
      </c>
      <c r="MK177" s="41">
        <v>0.71939537837837852</v>
      </c>
      <c r="ML177" s="41">
        <v>20.732297297297329</v>
      </c>
      <c r="MM177" s="41">
        <v>18.272702702702716</v>
      </c>
      <c r="MN177" s="41">
        <v>18.624729729729737</v>
      </c>
      <c r="MO177" s="41">
        <v>18.55108108108108</v>
      </c>
      <c r="MP177" s="41">
        <v>63.200810810810793</v>
      </c>
      <c r="MQ177" s="41">
        <v>63.200810810810793</v>
      </c>
      <c r="MR177" s="41">
        <f t="shared" si="162"/>
        <v>160.53005945945941</v>
      </c>
      <c r="MS177" s="41">
        <v>150</v>
      </c>
      <c r="MT177" s="41">
        <f t="shared" si="163"/>
        <v>-10.530059459459409</v>
      </c>
      <c r="MU177" s="41">
        <v>0.36327096774193551</v>
      </c>
      <c r="MV177" s="41">
        <v>0.15716129032258067</v>
      </c>
      <c r="MW177" s="41">
        <v>4.9345161290322577E-2</v>
      </c>
      <c r="MX177" s="41">
        <v>0.32175483870967747</v>
      </c>
      <c r="MY177" s="41">
        <v>7.3358064516129015E-2</v>
      </c>
      <c r="MZ177" s="41">
        <v>5.6122580645161291E-2</v>
      </c>
      <c r="NA177" s="41">
        <v>0.66482209677419357</v>
      </c>
      <c r="NB177" s="41">
        <v>0.62964787096774166</v>
      </c>
      <c r="NC177" s="41">
        <v>0.76101545161290329</v>
      </c>
      <c r="ND177" s="41">
        <v>0.73417206451612926</v>
      </c>
      <c r="NE177" s="41">
        <v>0.36609080645161302</v>
      </c>
      <c r="NF177" s="41">
        <v>0.52274167741935484</v>
      </c>
      <c r="NG177" s="41">
        <v>0.3959837741935483</v>
      </c>
      <c r="NH177" s="41">
        <v>0.73227770967741934</v>
      </c>
      <c r="NI177" s="41">
        <v>0.70269835483870957</v>
      </c>
      <c r="NJ177" s="41">
        <v>1.7235483870967742E-2</v>
      </c>
      <c r="NK177" s="41">
        <v>4.0554335483870956</v>
      </c>
      <c r="NL177" s="41">
        <v>3.4750660000000009</v>
      </c>
      <c r="NM177" s="41">
        <v>0.52058635483870963</v>
      </c>
      <c r="NN177" s="41">
        <v>0.59708261290322573</v>
      </c>
      <c r="NO177" s="41">
        <v>0.6558997741935485</v>
      </c>
      <c r="NP177" s="41">
        <v>0.71076029032258048</v>
      </c>
      <c r="NQ177" s="41">
        <v>23.269354838709678</v>
      </c>
      <c r="NR177" s="41">
        <v>21.134193548387092</v>
      </c>
      <c r="NS177" s="41">
        <v>21.331290322580649</v>
      </c>
      <c r="NT177" s="41">
        <v>21.999032258064521</v>
      </c>
      <c r="NU177" s="41">
        <f t="shared" si="164"/>
        <v>-1.9380645161290282</v>
      </c>
      <c r="NV177" s="41">
        <v>72.876451612903239</v>
      </c>
      <c r="NW177" s="41">
        <f t="shared" si="165"/>
        <v>185.10618709677422</v>
      </c>
      <c r="NX177" s="41">
        <v>174</v>
      </c>
      <c r="NY177" s="41">
        <f t="shared" si="195"/>
        <v>-11.106187096774221</v>
      </c>
      <c r="NZ177" s="41">
        <v>0.32179753086419755</v>
      </c>
      <c r="OA177" s="41">
        <v>0.14500000000000002</v>
      </c>
      <c r="OB177" s="41">
        <v>4.5906172839506168E-2</v>
      </c>
      <c r="OC177" s="41">
        <v>0.29130864197530876</v>
      </c>
      <c r="OD177" s="41">
        <v>6.857654320987655E-2</v>
      </c>
      <c r="OE177" s="41">
        <v>5.032592592592592E-2</v>
      </c>
      <c r="OF177" s="41">
        <v>0.64826665432098762</v>
      </c>
      <c r="OG177" s="41">
        <v>0.61897855555555548</v>
      </c>
      <c r="OH177" s="41">
        <v>0.74999685185185183</v>
      </c>
      <c r="OI177" s="41">
        <v>0.72788707407407427</v>
      </c>
      <c r="OJ177" s="41">
        <v>0.3591014938271605</v>
      </c>
      <c r="OK177" s="41">
        <v>0.51995792592592593</v>
      </c>
      <c r="OL177" s="41">
        <v>0.37792734567901248</v>
      </c>
      <c r="OM177" s="41">
        <v>0.72928761728395064</v>
      </c>
      <c r="ON177" s="41">
        <v>0.70547786419753089</v>
      </c>
      <c r="OO177" s="41">
        <v>1.8250617283950624E-2</v>
      </c>
      <c r="OP177" s="41">
        <v>3.7530302839506167</v>
      </c>
      <c r="OQ177" s="41">
        <v>3.3055227407407402</v>
      </c>
      <c r="OR177" s="41">
        <v>0.50400922222222233</v>
      </c>
      <c r="OS177" s="41">
        <v>0.58351197530864174</v>
      </c>
      <c r="OT177" s="41">
        <v>0.63921153086419746</v>
      </c>
      <c r="OU177" s="41">
        <v>0.69700904938271602</v>
      </c>
      <c r="OV177" s="41">
        <v>14.193456790123463</v>
      </c>
      <c r="OW177" s="41">
        <v>12.297654320987661</v>
      </c>
      <c r="OX177" s="41">
        <v>12.421604938271606</v>
      </c>
      <c r="OY177" s="41">
        <v>12.404197530864199</v>
      </c>
      <c r="OZ177" s="41">
        <f t="shared" si="167"/>
        <v>-1.7718518518518565</v>
      </c>
      <c r="PA177" s="41">
        <v>43.983703703703711</v>
      </c>
      <c r="PB177" s="41">
        <f t="shared" si="196"/>
        <v>111.71860740740743</v>
      </c>
      <c r="PC177" s="41">
        <v>184</v>
      </c>
      <c r="PD177" s="41">
        <f t="shared" si="197"/>
        <v>72.281392592592567</v>
      </c>
      <c r="PE177" s="41">
        <v>0.3306122807017543</v>
      </c>
      <c r="PF177" s="41">
        <v>0.11681578947368419</v>
      </c>
      <c r="PG177" s="41">
        <v>5.3733333333333341E-2</v>
      </c>
      <c r="PH177" s="41">
        <v>0.29230350877192984</v>
      </c>
      <c r="PI177" s="41">
        <v>6.4521052631578937E-2</v>
      </c>
      <c r="PJ177" s="41">
        <v>5.2250877192982464E-2</v>
      </c>
      <c r="PK177" s="41">
        <v>0.67246936842105254</v>
      </c>
      <c r="PL177" s="41">
        <v>0.63794954385964897</v>
      </c>
      <c r="PM177" s="41">
        <v>0.72130419298245607</v>
      </c>
      <c r="PN177" s="41">
        <v>0.69068915789473673</v>
      </c>
      <c r="PO177" s="41">
        <v>0.28913757894736852</v>
      </c>
      <c r="PP177" s="41">
        <v>0.37400235087719313</v>
      </c>
      <c r="PQ177" s="41">
        <v>0.47710342105263137</v>
      </c>
      <c r="PR177" s="41">
        <v>0.72707777192982437</v>
      </c>
      <c r="PS177" s="41">
        <v>0.69700696491228076</v>
      </c>
      <c r="PT177" s="41">
        <v>1.2270175438596492E-2</v>
      </c>
      <c r="PU177" s="41">
        <v>4.1860295614035072</v>
      </c>
      <c r="PV177" s="41">
        <v>3.5827255087719299</v>
      </c>
      <c r="PW177" s="41">
        <v>0.66268115789473692</v>
      </c>
      <c r="PX177" s="41">
        <v>0.71051194736842105</v>
      </c>
      <c r="PY177" s="41">
        <v>0.7712278070175439</v>
      </c>
      <c r="PZ177" s="41">
        <v>0.80371207017543855</v>
      </c>
      <c r="QA177" s="41">
        <v>24.557368421052644</v>
      </c>
      <c r="QB177" s="41">
        <v>22.604035087719293</v>
      </c>
      <c r="QC177" s="41">
        <v>22.881052631578935</v>
      </c>
      <c r="QD177" s="41">
        <v>22.670701754385949</v>
      </c>
      <c r="QE177" s="41">
        <f t="shared" si="170"/>
        <v>-1.6763157894737084</v>
      </c>
      <c r="QF177" s="41">
        <v>69.288070175438563</v>
      </c>
      <c r="QG177" s="41">
        <f t="shared" si="171"/>
        <v>175.99169824561395</v>
      </c>
      <c r="QH177" s="41">
        <v>185</v>
      </c>
      <c r="QI177" s="41">
        <f t="shared" si="172"/>
        <v>9.0083017543860535</v>
      </c>
      <c r="QJ177" s="41">
        <v>0.29300277777777778</v>
      </c>
      <c r="QK177" s="41">
        <v>0.14548055555555556</v>
      </c>
      <c r="QL177" s="41">
        <v>5.9319444444444445E-2</v>
      </c>
      <c r="QM177" s="41">
        <v>0.21264722222222224</v>
      </c>
      <c r="QN177" s="41">
        <v>6.0136111111111119E-2</v>
      </c>
      <c r="QO177" s="41">
        <v>5.6386111111111109E-2</v>
      </c>
      <c r="QP177" s="41">
        <v>0.65928516666666659</v>
      </c>
      <c r="QQ177" s="41">
        <v>0.55976344444444448</v>
      </c>
      <c r="QR177" s="41">
        <v>0.66411988888888895</v>
      </c>
      <c r="QS177" s="41">
        <v>0.56463255555555569</v>
      </c>
      <c r="QT177" s="41">
        <v>0.41588922222222213</v>
      </c>
      <c r="QU177" s="41">
        <v>0.42183188888888895</v>
      </c>
      <c r="QV177" s="41">
        <v>0.33669216666666668</v>
      </c>
      <c r="QW177" s="41">
        <v>0.67710941666666669</v>
      </c>
      <c r="QX177" s="41">
        <v>0.58085688888888865</v>
      </c>
      <c r="QY177" s="41">
        <v>3.7499999999999994E-3</v>
      </c>
      <c r="QZ177" s="41">
        <v>3.9353286111111112</v>
      </c>
      <c r="RA177" s="41">
        <v>2.5767422499999997</v>
      </c>
      <c r="RB177" s="41">
        <v>0.50870147222222228</v>
      </c>
      <c r="RC177" s="41">
        <v>0.50974652777777785</v>
      </c>
      <c r="RD177" s="41">
        <v>0.63109411111111113</v>
      </c>
      <c r="RE177" s="41">
        <v>0.63227466666666676</v>
      </c>
      <c r="RF177" s="41">
        <v>24.71222222222222</v>
      </c>
      <c r="RG177" s="41">
        <v>22.610833333333332</v>
      </c>
      <c r="RH177" s="41">
        <v>22.965833333333329</v>
      </c>
      <c r="RI177" s="41">
        <v>22.599444444444451</v>
      </c>
      <c r="RJ177" s="41">
        <f t="shared" si="173"/>
        <v>-1.746388888888891</v>
      </c>
      <c r="RK177" s="41">
        <v>63.501666666666651</v>
      </c>
      <c r="RL177" s="41">
        <f t="shared" si="174"/>
        <v>161.2942333333333</v>
      </c>
      <c r="RM177" s="41">
        <v>197</v>
      </c>
      <c r="RN177" s="41">
        <f t="shared" si="175"/>
        <v>35.705766666666705</v>
      </c>
      <c r="RO177" s="41">
        <v>0.28934374999999996</v>
      </c>
      <c r="RP177" s="41">
        <v>0.11545937499999999</v>
      </c>
      <c r="RQ177" s="41">
        <v>5.5046874999999995E-2</v>
      </c>
      <c r="RR177" s="41">
        <v>0.203209375</v>
      </c>
      <c r="RS177" s="41">
        <v>6.4709375E-2</v>
      </c>
      <c r="RT177" s="41">
        <v>5.3337499999999996E-2</v>
      </c>
      <c r="RU177" s="41">
        <v>0.63443481250000011</v>
      </c>
      <c r="RV177" s="41">
        <v>0.51843199999999989</v>
      </c>
      <c r="RW177" s="41">
        <v>0.68052315625000015</v>
      </c>
      <c r="RX177" s="41">
        <v>0.57425771874999998</v>
      </c>
      <c r="RY177" s="41">
        <v>0.28365184375000002</v>
      </c>
      <c r="RZ177" s="41">
        <v>0.35485490625000016</v>
      </c>
      <c r="SA177" s="41">
        <v>0.42945540625</v>
      </c>
      <c r="SB177" s="41">
        <v>0.68875718750000003</v>
      </c>
      <c r="SC177" s="41">
        <v>0.58445650000000005</v>
      </c>
      <c r="SD177" s="41">
        <v>1.1371875000000002E-2</v>
      </c>
      <c r="SE177" s="41">
        <v>3.5523259374999996</v>
      </c>
      <c r="SF177" s="41">
        <v>2.1928147500000001</v>
      </c>
      <c r="SG177" s="41">
        <v>0.63222512500000005</v>
      </c>
      <c r="SH177" s="41">
        <v>0.67707700000000015</v>
      </c>
      <c r="SI177" s="41">
        <v>0.74166209374999992</v>
      </c>
      <c r="SJ177" s="41">
        <v>0.77360875000000007</v>
      </c>
      <c r="SK177" s="41">
        <v>27.390000000000008</v>
      </c>
      <c r="SL177" s="41">
        <v>26.052187499999999</v>
      </c>
      <c r="SM177" s="41">
        <v>26.052499999999998</v>
      </c>
      <c r="SN177" s="41">
        <v>25.744687499999998</v>
      </c>
      <c r="SO177" s="41">
        <f t="shared" si="176"/>
        <v>-1.3375000000000092</v>
      </c>
      <c r="SP177" s="42">
        <v>68.736562499999991</v>
      </c>
      <c r="SQ177" s="42">
        <f t="shared" si="177"/>
        <v>174.59086874999997</v>
      </c>
      <c r="SR177" s="42">
        <v>202.5</v>
      </c>
      <c r="SS177" s="42">
        <f t="shared" si="178"/>
        <v>27.90913125000003</v>
      </c>
      <c r="ST177" s="41">
        <v>0.25855238095238092</v>
      </c>
      <c r="SU177" s="41">
        <v>0.12560714285714283</v>
      </c>
      <c r="SV177" s="41">
        <v>8.0514285714285705E-2</v>
      </c>
      <c r="SW177" s="41">
        <v>0.18753095238095244</v>
      </c>
      <c r="SX177" s="41">
        <v>8.3007142857142863E-2</v>
      </c>
      <c r="SY177" s="41">
        <v>6.0359523809523828E-2</v>
      </c>
      <c r="SZ177" s="41">
        <v>0.51342761904761891</v>
      </c>
      <c r="TA177" s="41">
        <v>0.38675559523809511</v>
      </c>
      <c r="TB177" s="41">
        <v>0.52492838095238115</v>
      </c>
      <c r="TC177" s="41">
        <v>0.39933033333333345</v>
      </c>
      <c r="TD177" s="41">
        <v>0.20542423809523805</v>
      </c>
      <c r="TE177" s="41">
        <v>0.22082321428571439</v>
      </c>
      <c r="TF177" s="41">
        <v>0.34535354761904768</v>
      </c>
      <c r="TG177" s="41">
        <v>0.62054335714285724</v>
      </c>
      <c r="TH177" s="41">
        <v>0.51195849999999998</v>
      </c>
      <c r="TI177" s="41">
        <v>2.2647619047619045E-2</v>
      </c>
      <c r="TJ177" s="41">
        <v>2.1564178333333324</v>
      </c>
      <c r="TK177" s="41">
        <v>1.2855572380952383</v>
      </c>
      <c r="TL177" s="41">
        <v>0.66271547619047622</v>
      </c>
      <c r="TM177" s="41">
        <v>0.6729817380952382</v>
      </c>
      <c r="TN177" s="41">
        <v>0.74790759523809514</v>
      </c>
      <c r="TO177" s="41">
        <v>0.75581211904761902</v>
      </c>
      <c r="TP177" s="41">
        <v>29.750476190476185</v>
      </c>
      <c r="TQ177" s="41">
        <v>31.606666666666673</v>
      </c>
      <c r="TR177" s="41">
        <v>32.16738095238096</v>
      </c>
      <c r="TS177" s="41">
        <v>30.982857142857149</v>
      </c>
      <c r="TT177" s="41">
        <f t="shared" si="127"/>
        <v>2.4169047619047745</v>
      </c>
      <c r="TU177" s="41">
        <v>73.089761904761843</v>
      </c>
      <c r="TV177" s="41">
        <f t="shared" si="128"/>
        <v>185.64799523809509</v>
      </c>
      <c r="TW177" s="41">
        <v>207</v>
      </c>
      <c r="TX177" s="41">
        <f t="shared" si="129"/>
        <v>21.352004761904908</v>
      </c>
      <c r="TY177" s="41">
        <v>0.24617241379310345</v>
      </c>
      <c r="TZ177" s="41">
        <v>0.1286206896551724</v>
      </c>
      <c r="UA177" s="41">
        <v>9.3555172413793117E-2</v>
      </c>
      <c r="UB177" s="41">
        <v>0.17707241379310343</v>
      </c>
      <c r="UC177" s="41">
        <v>9.5493103448275857E-2</v>
      </c>
      <c r="UD177" s="41">
        <v>6.7848275862068971E-2</v>
      </c>
      <c r="UE177" s="41">
        <v>0.44045610344827585</v>
      </c>
      <c r="UF177" s="41">
        <v>0.29941031034482751</v>
      </c>
      <c r="UG177" s="41">
        <v>0.44820879310344813</v>
      </c>
      <c r="UH177" s="41">
        <v>0.30774206896551726</v>
      </c>
      <c r="UI177" s="41">
        <v>0.14759351724137934</v>
      </c>
      <c r="UJ177" s="41">
        <v>0.15717251724137929</v>
      </c>
      <c r="UK177" s="41">
        <v>0.31381551724137935</v>
      </c>
      <c r="UL177" s="41">
        <v>0.56734727586206901</v>
      </c>
      <c r="UM177" s="41">
        <v>0.4453526206896552</v>
      </c>
      <c r="UN177" s="41">
        <v>2.7644827586206899E-2</v>
      </c>
      <c r="UO177" s="41">
        <v>1.6039937586206894</v>
      </c>
      <c r="UP177" s="41">
        <v>0.8665823793103451</v>
      </c>
      <c r="UQ177" s="41">
        <v>0.70706179310344841</v>
      </c>
      <c r="UR177" s="41">
        <v>0.71275110344827575</v>
      </c>
      <c r="US177" s="41">
        <v>0.77506768965517281</v>
      </c>
      <c r="UT177" s="41">
        <v>0.78006806896551739</v>
      </c>
      <c r="UU177" s="41">
        <v>30.128965517241383</v>
      </c>
      <c r="UV177" s="41">
        <v>28.012758620689656</v>
      </c>
      <c r="UW177" s="41">
        <v>27.991034482758621</v>
      </c>
      <c r="UX177" s="41">
        <v>27.846206896551728</v>
      </c>
      <c r="UY177" s="41">
        <f t="shared" si="179"/>
        <v>-2.1379310344827616</v>
      </c>
      <c r="UZ177" s="42">
        <v>75.310344827586206</v>
      </c>
      <c r="VA177" s="42">
        <f t="shared" si="180"/>
        <v>191.28827586206896</v>
      </c>
      <c r="VB177" s="42">
        <v>206</v>
      </c>
      <c r="VC177" s="42">
        <f t="shared" si="181"/>
        <v>14.711724137931043</v>
      </c>
      <c r="VD177" s="41">
        <f t="shared" si="198"/>
        <v>21.905852297425415</v>
      </c>
      <c r="VE177" s="41">
        <f t="shared" si="199"/>
        <v>22.248850997627482</v>
      </c>
      <c r="VF177" s="41">
        <f t="shared" si="183"/>
        <v>9.4070469982864431</v>
      </c>
    </row>
    <row r="178" spans="1:578" x14ac:dyDescent="0.25">
      <c r="A178" s="4">
        <v>3</v>
      </c>
      <c r="B178" s="4">
        <v>18</v>
      </c>
      <c r="C178" s="28">
        <v>1807</v>
      </c>
      <c r="D178" s="4">
        <v>36</v>
      </c>
      <c r="E178" s="42">
        <v>-9999</v>
      </c>
      <c r="F178" s="4">
        <v>7</v>
      </c>
      <c r="G178" s="4">
        <v>48.8</v>
      </c>
      <c r="H178" s="40">
        <v>434.67215189873411</v>
      </c>
      <c r="I178" s="40">
        <f t="shared" si="136"/>
        <v>483.47215189873413</v>
      </c>
      <c r="J178" s="41">
        <f t="shared" si="137"/>
        <v>0.99994240309976035</v>
      </c>
      <c r="K178" s="4" t="s">
        <v>10</v>
      </c>
      <c r="L178" s="42">
        <v>75</v>
      </c>
      <c r="M178" s="42">
        <f t="shared" si="185"/>
        <v>84.000000000000014</v>
      </c>
      <c r="N178" s="42">
        <v>-9999</v>
      </c>
      <c r="O178" s="42">
        <v>-9999</v>
      </c>
      <c r="P178" s="42">
        <v>-9999</v>
      </c>
      <c r="Q178" s="42">
        <v>-9999</v>
      </c>
      <c r="R178" s="42">
        <v>-9999</v>
      </c>
      <c r="S178" s="42">
        <v>-9999</v>
      </c>
      <c r="T178" s="42">
        <v>-9999</v>
      </c>
      <c r="U178" s="42">
        <v>-9999</v>
      </c>
      <c r="V178" s="42">
        <v>-9999</v>
      </c>
      <c r="W178" s="42">
        <v>-9999</v>
      </c>
      <c r="X178" s="42">
        <v>-9999</v>
      </c>
      <c r="Y178" s="42">
        <v>-9999</v>
      </c>
      <c r="Z178" s="42">
        <v>-9999</v>
      </c>
      <c r="AA178" s="42">
        <v>-9999</v>
      </c>
      <c r="AB178" s="42">
        <v>-9999</v>
      </c>
      <c r="AC178" s="42">
        <v>-9999</v>
      </c>
      <c r="AD178" s="42">
        <v>-9999</v>
      </c>
      <c r="AE178" s="42">
        <v>-9999</v>
      </c>
      <c r="AF178" s="42">
        <v>-9999</v>
      </c>
      <c r="AG178" s="4">
        <v>8.5</v>
      </c>
      <c r="AH178" s="4">
        <v>7.2</v>
      </c>
      <c r="AI178" s="4">
        <v>0.43</v>
      </c>
      <c r="AJ178" s="4" t="s">
        <v>38</v>
      </c>
      <c r="AK178" s="42">
        <v>-9999</v>
      </c>
      <c r="AL178" s="4">
        <v>273</v>
      </c>
      <c r="AM178" s="4">
        <v>0.6</v>
      </c>
      <c r="AN178" s="4">
        <v>4340</v>
      </c>
      <c r="AO178" s="4">
        <v>233</v>
      </c>
      <c r="AP178" s="4">
        <v>281</v>
      </c>
      <c r="AQ178" s="4">
        <v>25.6</v>
      </c>
      <c r="AR178" s="4">
        <v>0</v>
      </c>
      <c r="AS178" s="4">
        <v>3</v>
      </c>
      <c r="AT178" s="4">
        <v>84</v>
      </c>
      <c r="AU178" s="4">
        <v>8</v>
      </c>
      <c r="AV178" s="4">
        <v>5</v>
      </c>
      <c r="AW178" s="4">
        <v>38</v>
      </c>
      <c r="AX178" s="4">
        <v>45</v>
      </c>
      <c r="AY178" s="42">
        <v>-9999</v>
      </c>
      <c r="AZ178" s="42">
        <v>-9999</v>
      </c>
      <c r="BA178" s="42">
        <v>-9999</v>
      </c>
      <c r="BB178" s="42">
        <v>-9999</v>
      </c>
      <c r="BC178" s="42">
        <v>-9999</v>
      </c>
      <c r="BD178" s="42">
        <v>-9999</v>
      </c>
      <c r="BE178" s="42">
        <v>-9999</v>
      </c>
      <c r="BF178" s="42">
        <v>-9999</v>
      </c>
      <c r="BG178" s="42">
        <v>-9999</v>
      </c>
      <c r="BH178" s="42">
        <v>-9999</v>
      </c>
      <c r="BI178" s="42">
        <v>-9999</v>
      </c>
      <c r="BJ178" s="42">
        <v>-9999</v>
      </c>
      <c r="BK178" s="42">
        <v>-9999</v>
      </c>
      <c r="BL178" s="42">
        <v>-9999</v>
      </c>
      <c r="BM178" s="42">
        <v>-9999</v>
      </c>
      <c r="BN178" s="42">
        <v>-9999</v>
      </c>
      <c r="BO178" s="42">
        <v>-9999</v>
      </c>
      <c r="BP178" s="42">
        <v>-9999</v>
      </c>
      <c r="BQ178" s="42">
        <v>-9999</v>
      </c>
      <c r="BR178" s="42">
        <v>-9999</v>
      </c>
      <c r="BS178" s="42">
        <v>-9999</v>
      </c>
      <c r="BT178" s="42">
        <v>-9999</v>
      </c>
      <c r="BU178" s="42">
        <v>-9999</v>
      </c>
      <c r="BV178" s="42">
        <v>-9999</v>
      </c>
      <c r="BW178" s="42">
        <v>-9999</v>
      </c>
      <c r="BX178" s="42">
        <v>-9999</v>
      </c>
      <c r="BY178" s="42">
        <v>-9999</v>
      </c>
      <c r="BZ178" s="42">
        <v>-9999</v>
      </c>
      <c r="CA178" s="42">
        <v>-9999</v>
      </c>
      <c r="CB178" s="42">
        <v>-9999</v>
      </c>
      <c r="CC178" s="42">
        <v>-9999</v>
      </c>
      <c r="CD178" s="8">
        <v>5.99</v>
      </c>
      <c r="CE178" s="25">
        <f t="shared" si="186"/>
        <v>399.33333333333337</v>
      </c>
      <c r="CF178" s="4">
        <v>3.71</v>
      </c>
      <c r="CG178" s="41">
        <f t="shared" si="184"/>
        <v>14.815266666666668</v>
      </c>
      <c r="CH178" s="37">
        <v>21.21</v>
      </c>
      <c r="CI178" s="25">
        <f>(CH178/1000)*(10000/(0.5*2*0.15))</f>
        <v>1414</v>
      </c>
      <c r="CJ178" s="43">
        <v>3.23</v>
      </c>
      <c r="CK178" s="41">
        <f>CI178*CJ178/100</f>
        <v>45.672200000000004</v>
      </c>
      <c r="CL178" s="38">
        <v>108.19</v>
      </c>
      <c r="CM178" s="25">
        <f>(CL178/1000)*(10000/(0.5*2*0.15))</f>
        <v>7212.666666666667</v>
      </c>
      <c r="CN178" s="43">
        <v>1.59</v>
      </c>
      <c r="CO178" s="41">
        <f>CM178*CN178/100</f>
        <v>114.68140000000001</v>
      </c>
      <c r="CP178" s="38">
        <v>222.57</v>
      </c>
      <c r="CQ178" s="25">
        <f>(CP178/1000)*(10000/(0.5*2*0.15))</f>
        <v>14838</v>
      </c>
      <c r="CR178" s="43">
        <v>0.624</v>
      </c>
      <c r="CS178" s="41">
        <f>CQ178*CR178/100</f>
        <v>92.589120000000008</v>
      </c>
      <c r="CT178" s="8">
        <v>1756.35</v>
      </c>
      <c r="CU178" s="8">
        <v>3.9299840107716921</v>
      </c>
      <c r="CV178" s="8">
        <v>4.3434000000000008</v>
      </c>
      <c r="CW178" s="8">
        <v>4043.7215084956474</v>
      </c>
      <c r="CX178" s="25">
        <f t="shared" si="189"/>
        <v>4043.7215084956474</v>
      </c>
      <c r="CY178" s="25">
        <f t="shared" si="138"/>
        <v>3818.1521739130435</v>
      </c>
      <c r="CZ178" s="25">
        <f>CX178/(CQ178)</f>
        <v>0.27252470066691248</v>
      </c>
      <c r="DA178" s="43">
        <v>1.66</v>
      </c>
      <c r="DB178" s="41">
        <f t="shared" si="139"/>
        <v>67.125777041027746</v>
      </c>
      <c r="DC178" s="4">
        <v>65.900000000000006</v>
      </c>
      <c r="DD178" s="41">
        <v>1087</v>
      </c>
      <c r="DE178" s="41">
        <f t="shared" si="133"/>
        <v>60.625574977000923</v>
      </c>
      <c r="DF178" s="41">
        <v>60</v>
      </c>
      <c r="DG178" s="41">
        <v>0.8026740740740741</v>
      </c>
      <c r="DH178" s="41">
        <v>0.58407592592592594</v>
      </c>
      <c r="DI178" s="41">
        <v>0.49633148148148154</v>
      </c>
      <c r="DJ178" s="41">
        <v>0.76374074074074039</v>
      </c>
      <c r="DK178" s="41">
        <v>0.50590185185185188</v>
      </c>
      <c r="DL178" s="41">
        <v>0.3156148148148149</v>
      </c>
      <c r="DM178" s="41">
        <v>0.22653542592592593</v>
      </c>
      <c r="DN178" s="41">
        <v>0.20286253703703708</v>
      </c>
      <c r="DO178" s="41">
        <v>0.23493749999999997</v>
      </c>
      <c r="DP178" s="41">
        <v>0.2113711296296297</v>
      </c>
      <c r="DQ178" s="41">
        <v>7.2181018518518519E-2</v>
      </c>
      <c r="DR178" s="41">
        <v>8.1101148148148172E-2</v>
      </c>
      <c r="DS178" s="41">
        <v>0.15683448148148144</v>
      </c>
      <c r="DT178" s="41">
        <v>0.43485522222222223</v>
      </c>
      <c r="DU178" s="41">
        <v>0.41454472222222222</v>
      </c>
      <c r="DV178" s="41">
        <v>0.19028703703703703</v>
      </c>
      <c r="DW178" s="41">
        <v>0.58642762962962969</v>
      </c>
      <c r="DX178" s="41">
        <v>0.50944846296296287</v>
      </c>
      <c r="DY178" s="41">
        <v>0.66469983333333349</v>
      </c>
      <c r="DZ178" s="41">
        <v>0.69144409259259254</v>
      </c>
      <c r="EA178" s="41">
        <v>0.7090952592592592</v>
      </c>
      <c r="EB178" s="41">
        <v>0.73155072222222217</v>
      </c>
      <c r="EC178" s="41">
        <v>21.426666666666684</v>
      </c>
      <c r="ED178" s="41">
        <v>23.238888888888884</v>
      </c>
      <c r="EE178" s="41">
        <v>24.04388888888889</v>
      </c>
      <c r="EF178" s="41">
        <v>25.061666666666675</v>
      </c>
      <c r="EG178" s="41">
        <f t="shared" si="140"/>
        <v>2.6172222222222068</v>
      </c>
      <c r="EH178" s="41">
        <v>37.296666666666674</v>
      </c>
      <c r="EI178" s="42">
        <f t="shared" si="141"/>
        <v>94.733533333333355</v>
      </c>
      <c r="EJ178" s="4">
        <v>105</v>
      </c>
      <c r="EK178" s="40">
        <f t="shared" si="142"/>
        <v>10.266466666666645</v>
      </c>
      <c r="EL178" s="41">
        <v>0.73710192307692302</v>
      </c>
      <c r="EM178" s="41">
        <v>0.53041730769230777</v>
      </c>
      <c r="EN178" s="41">
        <v>0.43608653846153839</v>
      </c>
      <c r="EO178" s="41">
        <v>0.700723076923077</v>
      </c>
      <c r="EP178" s="41">
        <v>0.44493846153846162</v>
      </c>
      <c r="EQ178" s="41">
        <v>0.27941346153846153</v>
      </c>
      <c r="ER178" s="41">
        <v>0.24670288461538464</v>
      </c>
      <c r="ES178" s="41">
        <v>0.22285905769230777</v>
      </c>
      <c r="ET178" s="41">
        <v>0.25584819230769229</v>
      </c>
      <c r="EU178" s="41">
        <v>0.23212213461538458</v>
      </c>
      <c r="EV178" s="41">
        <v>8.7660384615384626E-2</v>
      </c>
      <c r="EW178" s="41">
        <v>9.7373692307692286E-2</v>
      </c>
      <c r="EX178" s="41">
        <v>0.16251349999999992</v>
      </c>
      <c r="EY178" s="41">
        <v>0.44965988461538464</v>
      </c>
      <c r="EZ178" s="41">
        <v>0.42932559615384613</v>
      </c>
      <c r="FA178" s="41">
        <v>0.16552500000000003</v>
      </c>
      <c r="FB178" s="41">
        <v>0.65628938461538466</v>
      </c>
      <c r="FC178" s="41">
        <v>0.57465821153846153</v>
      </c>
      <c r="FD178" s="41">
        <v>0.63293105769230784</v>
      </c>
      <c r="FE178" s="41">
        <v>0.65749246153846153</v>
      </c>
      <c r="FF178" s="41">
        <v>0.68311636538461529</v>
      </c>
      <c r="FG178" s="41">
        <v>0.70403634615384614</v>
      </c>
      <c r="FH178" s="41">
        <v>19.985961538461535</v>
      </c>
      <c r="FI178" s="41">
        <v>20.91346153846154</v>
      </c>
      <c r="FJ178" s="41">
        <v>21.841730769230772</v>
      </c>
      <c r="FK178" s="41">
        <v>22.918076923076914</v>
      </c>
      <c r="FL178" s="41">
        <f t="shared" si="190"/>
        <v>2.0046153846153736</v>
      </c>
      <c r="FM178" s="41">
        <v>39.088461538461551</v>
      </c>
      <c r="FN178" s="40">
        <f t="shared" si="144"/>
        <v>99.284692307692339</v>
      </c>
      <c r="FO178" s="4">
        <v>105</v>
      </c>
      <c r="FP178" s="40">
        <f t="shared" si="145"/>
        <v>5.7153076923076611</v>
      </c>
      <c r="FQ178" s="41">
        <v>0.75264634146341469</v>
      </c>
      <c r="FR178" s="41">
        <v>0.53384634146341492</v>
      </c>
      <c r="FS178" s="41">
        <v>0.41736585365853662</v>
      </c>
      <c r="FT178" s="41">
        <v>0.72013658536585368</v>
      </c>
      <c r="FU178" s="41">
        <v>0.42239268292682941</v>
      </c>
      <c r="FV178" s="41">
        <v>0.27798536585365852</v>
      </c>
      <c r="FW178" s="41">
        <v>0.2804414146341464</v>
      </c>
      <c r="FX178" s="41">
        <v>0.25994941463414645</v>
      </c>
      <c r="FY178" s="41">
        <v>0.28567251219512196</v>
      </c>
      <c r="FZ178" s="41">
        <v>0.26524624390243895</v>
      </c>
      <c r="GA178" s="41">
        <v>0.11663482926829269</v>
      </c>
      <c r="GB178" s="41">
        <v>0.12218846341463414</v>
      </c>
      <c r="GC178" s="41">
        <v>0.16942778048780488</v>
      </c>
      <c r="GD178" s="41">
        <v>0.45983419512195112</v>
      </c>
      <c r="GE178" s="41">
        <v>0.44224073170731704</v>
      </c>
      <c r="GF178" s="41">
        <v>0.14440731707317073</v>
      </c>
      <c r="GG178" s="41">
        <v>0.78290658536585356</v>
      </c>
      <c r="GH178" s="41">
        <v>0.70566475609756119</v>
      </c>
      <c r="GI178" s="41">
        <v>0.59308785365853667</v>
      </c>
      <c r="GJ178" s="41">
        <v>0.60352270731707292</v>
      </c>
      <c r="GK178" s="41">
        <v>0.65101324390243898</v>
      </c>
      <c r="GL178" s="41">
        <v>0.66018270731707329</v>
      </c>
      <c r="GM178" s="41">
        <v>19.697560975609754</v>
      </c>
      <c r="GN178" s="41">
        <v>23.088292682926831</v>
      </c>
      <c r="GO178" s="41">
        <v>23.885121951219517</v>
      </c>
      <c r="GP178" s="41">
        <v>24.680000000000003</v>
      </c>
      <c r="GQ178" s="41">
        <f t="shared" si="146"/>
        <v>4.1875609756097631</v>
      </c>
      <c r="GR178" s="40">
        <v>38.646585365853653</v>
      </c>
      <c r="GS178" s="40">
        <f t="shared" si="147"/>
        <v>98.162326829268281</v>
      </c>
      <c r="GT178" s="4">
        <v>104</v>
      </c>
      <c r="GU178" s="41">
        <f t="shared" si="148"/>
        <v>5.8376731707317191</v>
      </c>
      <c r="GV178" s="41">
        <v>0.76812615384615379</v>
      </c>
      <c r="GW178" s="41">
        <v>0.53632615384615356</v>
      </c>
      <c r="GX178" s="41">
        <v>0.38492769230769225</v>
      </c>
      <c r="GY178" s="41">
        <v>0.73534923076923098</v>
      </c>
      <c r="GZ178" s="41">
        <v>0.40251230769230767</v>
      </c>
      <c r="HA178" s="41">
        <v>0.26847384615384623</v>
      </c>
      <c r="HB178" s="41">
        <v>0.31159096923076923</v>
      </c>
      <c r="HC178" s="41">
        <v>0.2918569230769229</v>
      </c>
      <c r="HD178" s="41">
        <v>0.33185532307692295</v>
      </c>
      <c r="HE178" s="41">
        <v>0.31242856923076928</v>
      </c>
      <c r="HF178" s="41">
        <v>0.14278843076923076</v>
      </c>
      <c r="HG178" s="41">
        <v>0.16477779999999997</v>
      </c>
      <c r="HH178" s="41">
        <v>0.17688932307692309</v>
      </c>
      <c r="HI178" s="41">
        <v>0.48122444615384613</v>
      </c>
      <c r="HJ178" s="41">
        <v>0.46438364615384636</v>
      </c>
      <c r="HK178" s="41">
        <v>0.13403846153846152</v>
      </c>
      <c r="HL178" s="41">
        <v>0.91194169230769229</v>
      </c>
      <c r="HM178" s="41">
        <v>0.83053424615384608</v>
      </c>
      <c r="HN178" s="41">
        <v>0.5350300769230768</v>
      </c>
      <c r="HO178" s="41">
        <v>0.56857767692307681</v>
      </c>
      <c r="HP178" s="41">
        <v>0.60403984615384609</v>
      </c>
      <c r="HQ178" s="41">
        <v>0.6329015384615384</v>
      </c>
      <c r="HR178" s="41">
        <v>15.229538461538466</v>
      </c>
      <c r="HS178" s="41">
        <v>18.268000000000001</v>
      </c>
      <c r="HT178" s="41">
        <v>18.707692307692305</v>
      </c>
      <c r="HU178" s="41">
        <v>19.176461538461542</v>
      </c>
      <c r="HV178" s="41">
        <f t="shared" si="149"/>
        <v>3.4781538461538393</v>
      </c>
      <c r="HW178" s="41">
        <v>38.699846153846146</v>
      </c>
      <c r="HX178" s="41">
        <f t="shared" si="150"/>
        <v>98.297609230769211</v>
      </c>
      <c r="HY178" s="4">
        <v>106</v>
      </c>
      <c r="HZ178" s="40">
        <f t="shared" si="151"/>
        <v>7.7023907692307887</v>
      </c>
      <c r="IA178" s="41">
        <v>0.71461718750000003</v>
      </c>
      <c r="IB178" s="41">
        <v>0.4412171875</v>
      </c>
      <c r="IC178" s="41">
        <v>0.27913124999999994</v>
      </c>
      <c r="ID178" s="41">
        <v>0.66109062499999982</v>
      </c>
      <c r="IE178" s="41">
        <v>0.30623593749999994</v>
      </c>
      <c r="IF178" s="41">
        <v>0.20330937500000004</v>
      </c>
      <c r="IG178" s="41">
        <v>0.39945906250000002</v>
      </c>
      <c r="IH178" s="41">
        <v>0.3665815937500001</v>
      </c>
      <c r="II178" s="41">
        <v>0.43833084375000003</v>
      </c>
      <c r="IJ178" s="41">
        <v>0.40667276562500004</v>
      </c>
      <c r="IK178" s="41">
        <v>0.18175710937499998</v>
      </c>
      <c r="IL178" s="41">
        <v>0.22682753125000002</v>
      </c>
      <c r="IM178" s="41">
        <v>0.23555267187500001</v>
      </c>
      <c r="IN178" s="41">
        <v>0.55628196875000002</v>
      </c>
      <c r="IO178" s="41">
        <v>0.52905495312499995</v>
      </c>
      <c r="IP178" s="41">
        <v>0.10292656250000003</v>
      </c>
      <c r="IQ178" s="41">
        <v>1.3522262656249997</v>
      </c>
      <c r="IR178" s="41">
        <v>1.1755824843750002</v>
      </c>
      <c r="IS178" s="41">
        <v>0.54171709374999999</v>
      </c>
      <c r="IT178" s="41">
        <v>0.59561742187500022</v>
      </c>
      <c r="IU178" s="41">
        <v>0.62867834374999987</v>
      </c>
      <c r="IV178" s="41">
        <v>0.67263057812499982</v>
      </c>
      <c r="IW178" s="41">
        <v>18.07859375000001</v>
      </c>
      <c r="IX178" s="41">
        <v>18.894999999999996</v>
      </c>
      <c r="IY178" s="41">
        <v>19.275937500000005</v>
      </c>
      <c r="IZ178" s="41">
        <v>19.588437499999994</v>
      </c>
      <c r="JA178" s="41">
        <f t="shared" si="152"/>
        <v>1.1973437499999946</v>
      </c>
      <c r="JB178" s="41">
        <v>41.435468749999991</v>
      </c>
      <c r="JC178" s="41">
        <f t="shared" si="191"/>
        <v>105.24609062499998</v>
      </c>
      <c r="JD178" s="41">
        <v>112</v>
      </c>
      <c r="JE178" s="41">
        <f t="shared" si="192"/>
        <v>6.7539093750000205</v>
      </c>
      <c r="JF178" s="41">
        <v>0.64203255813953497</v>
      </c>
      <c r="JG178" s="41">
        <v>0.34969534883720937</v>
      </c>
      <c r="JH178" s="41">
        <v>0.18184186046511627</v>
      </c>
      <c r="JI178" s="41">
        <v>0.58564883720930228</v>
      </c>
      <c r="JJ178" s="41">
        <v>0.21116511627906973</v>
      </c>
      <c r="JK178" s="41">
        <v>0.14407674418604649</v>
      </c>
      <c r="JL178" s="41">
        <v>0.50402297674418595</v>
      </c>
      <c r="JM178" s="41">
        <v>0.46895009302325585</v>
      </c>
      <c r="JN178" s="41">
        <v>0.55750902325581386</v>
      </c>
      <c r="JO178" s="41">
        <v>0.52477960465116291</v>
      </c>
      <c r="JP178" s="41">
        <v>0.24843872093023256</v>
      </c>
      <c r="JQ178" s="41">
        <v>0.31775227906976744</v>
      </c>
      <c r="JR178" s="41">
        <v>0.2926876744186046</v>
      </c>
      <c r="JS178" s="41">
        <v>0.63161127906976744</v>
      </c>
      <c r="JT178" s="41">
        <v>0.6029645813953487</v>
      </c>
      <c r="JU178" s="41">
        <v>6.7088372093023277E-2</v>
      </c>
      <c r="JV178" s="41">
        <v>2.0755899069767443</v>
      </c>
      <c r="JW178" s="41">
        <v>1.8029132325581394</v>
      </c>
      <c r="JX178" s="41">
        <v>0.52479265116279084</v>
      </c>
      <c r="JY178" s="41">
        <v>0.58378241860465141</v>
      </c>
      <c r="JZ178" s="41">
        <v>0.6302984883720929</v>
      </c>
      <c r="KA178" s="41">
        <v>0.67554860465116284</v>
      </c>
      <c r="KB178" s="41">
        <v>22.095116279069767</v>
      </c>
      <c r="KC178" s="41">
        <v>19.687674418604651</v>
      </c>
      <c r="KD178" s="41">
        <v>20.34348837209302</v>
      </c>
      <c r="KE178" s="41">
        <v>20.663488372093024</v>
      </c>
      <c r="KF178" s="41">
        <f t="shared" si="155"/>
        <v>-1.7516279069767471</v>
      </c>
      <c r="KG178" s="41">
        <v>43.316279069767454</v>
      </c>
      <c r="KH178" s="41">
        <f t="shared" si="156"/>
        <v>110.02334883720934</v>
      </c>
      <c r="KI178" s="41">
        <v>120</v>
      </c>
      <c r="KJ178" s="41">
        <f t="shared" si="157"/>
        <v>9.9766511627906596</v>
      </c>
      <c r="KK178" s="41">
        <v>0.37590571428571423</v>
      </c>
      <c r="KL178" s="41">
        <v>0.18500571428571425</v>
      </c>
      <c r="KM178" s="41">
        <v>7.6248571428571429E-2</v>
      </c>
      <c r="KN178" s="41">
        <v>0.34164571428571433</v>
      </c>
      <c r="KO178" s="41">
        <v>9.7140000000000018E-2</v>
      </c>
      <c r="KP178" s="41">
        <v>6.9940000000000002E-2</v>
      </c>
      <c r="KQ178" s="41">
        <v>0.58722442857142854</v>
      </c>
      <c r="KR178" s="41">
        <v>0.5558519999999999</v>
      </c>
      <c r="KS178" s="41">
        <v>0.66196754285714288</v>
      </c>
      <c r="KT178" s="41">
        <v>0.63476002857142866</v>
      </c>
      <c r="KU178" s="41">
        <v>0.3118878285714286</v>
      </c>
      <c r="KV178" s="41">
        <v>0.41741154285714288</v>
      </c>
      <c r="KW178" s="41">
        <v>0.33808637142857134</v>
      </c>
      <c r="KX178" s="41">
        <v>0.68491457142857148</v>
      </c>
      <c r="KY178" s="41">
        <v>0.65935417142857145</v>
      </c>
      <c r="KZ178" s="41">
        <v>2.7199999999999998E-2</v>
      </c>
      <c r="LA178" s="41">
        <v>2.8896203714285722</v>
      </c>
      <c r="LB178" s="41">
        <v>2.5349288285714286</v>
      </c>
      <c r="LC178" s="41">
        <v>0.51105925714285716</v>
      </c>
      <c r="LD178" s="41">
        <v>0.57472957142857128</v>
      </c>
      <c r="LE178" s="41">
        <v>0.63317042857142858</v>
      </c>
      <c r="LF178" s="41">
        <v>0.68117125714285731</v>
      </c>
      <c r="LG178" s="41">
        <v>18.892571428571422</v>
      </c>
      <c r="LH178" s="41">
        <v>16.388857142857145</v>
      </c>
      <c r="LI178" s="41">
        <v>16.76342857142857</v>
      </c>
      <c r="LJ178" s="41">
        <v>16.463999999999999</v>
      </c>
      <c r="LK178" s="41">
        <f t="shared" si="158"/>
        <v>-2.1291428571428526</v>
      </c>
      <c r="LL178" s="41">
        <v>56.396857142857151</v>
      </c>
      <c r="LM178" s="41">
        <f t="shared" si="193"/>
        <v>143.24801714285715</v>
      </c>
      <c r="LN178" s="41">
        <v>150</v>
      </c>
      <c r="LO178" s="41">
        <f t="shared" si="194"/>
        <v>6.7519828571428491</v>
      </c>
      <c r="LP178" s="41">
        <v>0.39191797752808993</v>
      </c>
      <c r="LQ178" s="41">
        <v>0.1684707865168539</v>
      </c>
      <c r="LR178" s="41">
        <v>4.9138202247191017E-2</v>
      </c>
      <c r="LS178" s="41">
        <v>0.35923932584269663</v>
      </c>
      <c r="LT178" s="41">
        <v>7.546404494382021E-2</v>
      </c>
      <c r="LU178" s="41">
        <v>5.9744943820224723E-2</v>
      </c>
      <c r="LV178" s="41">
        <v>0.67505769662921311</v>
      </c>
      <c r="LW178" s="41">
        <v>0.6511688764044945</v>
      </c>
      <c r="LX178" s="41">
        <v>0.77639021348314596</v>
      </c>
      <c r="LY178" s="41">
        <v>0.75891419101123614</v>
      </c>
      <c r="LZ178" s="41">
        <v>0.38140612359550574</v>
      </c>
      <c r="MA178" s="41">
        <v>0.54823005617977538</v>
      </c>
      <c r="MB178" s="41">
        <v>0.39669882022471914</v>
      </c>
      <c r="MC178" s="41">
        <v>0.73389677528089881</v>
      </c>
      <c r="MD178" s="41">
        <v>0.7135185505617978</v>
      </c>
      <c r="ME178" s="41">
        <v>1.5719101123595508E-2</v>
      </c>
      <c r="MF178" s="41">
        <v>4.2362194831460682</v>
      </c>
      <c r="MG178" s="41">
        <v>3.7994634943820227</v>
      </c>
      <c r="MH178" s="41">
        <v>0.51116024719101105</v>
      </c>
      <c r="MI178" s="41">
        <v>0.58692460674157321</v>
      </c>
      <c r="MJ178" s="41">
        <v>0.64855757303370798</v>
      </c>
      <c r="MK178" s="41">
        <v>0.70313857303370775</v>
      </c>
      <c r="ML178" s="41">
        <v>20.607415730337056</v>
      </c>
      <c r="MM178" s="41">
        <v>18.307078651685401</v>
      </c>
      <c r="MN178" s="41">
        <v>18.770898876404502</v>
      </c>
      <c r="MO178" s="41">
        <v>18.751910112359553</v>
      </c>
      <c r="MP178" s="41">
        <v>60.417977528089885</v>
      </c>
      <c r="MQ178" s="41">
        <v>60.417977528089885</v>
      </c>
      <c r="MR178" s="41">
        <f t="shared" si="162"/>
        <v>153.46166292134831</v>
      </c>
      <c r="MS178" s="41">
        <v>150</v>
      </c>
      <c r="MT178" s="41">
        <f t="shared" si="163"/>
        <v>-3.4616629213483066</v>
      </c>
      <c r="MU178" s="41">
        <v>0.36379687500000008</v>
      </c>
      <c r="MV178" s="41">
        <v>0.15573749999999997</v>
      </c>
      <c r="MW178" s="41">
        <v>4.7578124999999985E-2</v>
      </c>
      <c r="MX178" s="41">
        <v>0.32458750000000008</v>
      </c>
      <c r="MY178" s="41">
        <v>6.7993750000000006E-2</v>
      </c>
      <c r="MZ178" s="41">
        <v>5.4275000000000004E-2</v>
      </c>
      <c r="NA178" s="41">
        <v>0.68413740624999997</v>
      </c>
      <c r="NB178" s="41">
        <v>0.65288646874999989</v>
      </c>
      <c r="NC178" s="41">
        <v>0.76833762500000002</v>
      </c>
      <c r="ND178" s="41">
        <v>0.7438145625</v>
      </c>
      <c r="NE178" s="41">
        <v>0.39245737499999994</v>
      </c>
      <c r="NF178" s="41">
        <v>0.53205756250000003</v>
      </c>
      <c r="NG178" s="41">
        <v>0.3993653124999999</v>
      </c>
      <c r="NH178" s="41">
        <v>0.7398077500000001</v>
      </c>
      <c r="NI178" s="41">
        <v>0.71286093750000001</v>
      </c>
      <c r="NJ178" s="41">
        <v>1.3718749999999997E-2</v>
      </c>
      <c r="NK178" s="41">
        <v>4.390035718750001</v>
      </c>
      <c r="NL178" s="41">
        <v>3.8036314999999994</v>
      </c>
      <c r="NM178" s="41">
        <v>0.51992987499999987</v>
      </c>
      <c r="NN178" s="41">
        <v>0.58358928124999987</v>
      </c>
      <c r="NO178" s="41">
        <v>0.65602521874999986</v>
      </c>
      <c r="NP178" s="41">
        <v>0.70166165624999999</v>
      </c>
      <c r="NQ178" s="41">
        <v>23.295312500000016</v>
      </c>
      <c r="NR178" s="41">
        <v>20.709687500000001</v>
      </c>
      <c r="NS178" s="41">
        <v>20.92843749999999</v>
      </c>
      <c r="NT178" s="41">
        <v>21.751875000000005</v>
      </c>
      <c r="NU178" s="41">
        <f t="shared" si="164"/>
        <v>-2.3668750000000252</v>
      </c>
      <c r="NV178" s="41">
        <v>73.18906250000002</v>
      </c>
      <c r="NW178" s="41">
        <f t="shared" si="165"/>
        <v>185.90021875000005</v>
      </c>
      <c r="NX178" s="41">
        <v>174</v>
      </c>
      <c r="NY178" s="41">
        <f t="shared" si="195"/>
        <v>-11.90021875000005</v>
      </c>
      <c r="NZ178" s="41">
        <v>0.33276046511627916</v>
      </c>
      <c r="OA178" s="41">
        <v>0.14640813953488374</v>
      </c>
      <c r="OB178" s="41">
        <v>4.3752325581395336E-2</v>
      </c>
      <c r="OC178" s="41">
        <v>0.29913720930232551</v>
      </c>
      <c r="OD178" s="41">
        <v>6.5166279069767491E-2</v>
      </c>
      <c r="OE178" s="41">
        <v>4.973488372093024E-2</v>
      </c>
      <c r="OF178" s="41">
        <v>0.67145404651162799</v>
      </c>
      <c r="OG178" s="41">
        <v>0.64174034883720998</v>
      </c>
      <c r="OH178" s="41">
        <v>0.76720869767441835</v>
      </c>
      <c r="OI178" s="41">
        <v>0.74483919767441853</v>
      </c>
      <c r="OJ178" s="41">
        <v>0.38499812790697668</v>
      </c>
      <c r="OK178" s="41">
        <v>0.54102636046511599</v>
      </c>
      <c r="OL178" s="41">
        <v>0.38764495348837202</v>
      </c>
      <c r="OM178" s="41">
        <v>0.73936827906976732</v>
      </c>
      <c r="ON178" s="41">
        <v>0.71466725581395363</v>
      </c>
      <c r="OO178" s="41">
        <v>1.5431395348837211E-2</v>
      </c>
      <c r="OP178" s="41">
        <v>4.1790057325581413</v>
      </c>
      <c r="OQ178" s="41">
        <v>3.6560861860465108</v>
      </c>
      <c r="OR178" s="41">
        <v>0.50542195348837216</v>
      </c>
      <c r="OS178" s="41">
        <v>0.57797745348837215</v>
      </c>
      <c r="OT178" s="41">
        <v>0.6427754883720932</v>
      </c>
      <c r="OU178" s="41">
        <v>0.69518662790697683</v>
      </c>
      <c r="OV178" s="41">
        <v>14.705348837209305</v>
      </c>
      <c r="OW178" s="41">
        <v>12.35</v>
      </c>
      <c r="OX178" s="41">
        <v>12.548837209302324</v>
      </c>
      <c r="OY178" s="41">
        <v>12.680348837209307</v>
      </c>
      <c r="OZ178" s="41">
        <f t="shared" si="167"/>
        <v>-2.1565116279069816</v>
      </c>
      <c r="PA178" s="41">
        <v>46.901976744186044</v>
      </c>
      <c r="PB178" s="41">
        <f t="shared" si="196"/>
        <v>119.13102093023255</v>
      </c>
      <c r="PC178" s="41">
        <v>184</v>
      </c>
      <c r="PD178" s="41">
        <f t="shared" si="197"/>
        <v>64.868979069767448</v>
      </c>
      <c r="PE178" s="41">
        <v>0.34405576923076919</v>
      </c>
      <c r="PF178" s="41">
        <v>0.11928461538461543</v>
      </c>
      <c r="PG178" s="41">
        <v>4.9203846153846147E-2</v>
      </c>
      <c r="PH178" s="41">
        <v>0.30484807692307692</v>
      </c>
      <c r="PI178" s="41">
        <v>6.2119230769230788E-2</v>
      </c>
      <c r="PJ178" s="41">
        <v>5.1996153846153831E-2</v>
      </c>
      <c r="PK178" s="41">
        <v>0.69287871153846126</v>
      </c>
      <c r="PL178" s="41">
        <v>0.66014673076923081</v>
      </c>
      <c r="PM178" s="41">
        <v>0.74983778846153837</v>
      </c>
      <c r="PN178" s="41">
        <v>0.72231338461538475</v>
      </c>
      <c r="PO178" s="41">
        <v>0.31441996153846158</v>
      </c>
      <c r="PP178" s="41">
        <v>0.41656707692307687</v>
      </c>
      <c r="PQ178" s="41">
        <v>0.48450005769230775</v>
      </c>
      <c r="PR178" s="41">
        <v>0.73728142307692324</v>
      </c>
      <c r="PS178" s="41">
        <v>0.70861482692307698</v>
      </c>
      <c r="PT178" s="41">
        <v>1.012307692307692E-2</v>
      </c>
      <c r="PU178" s="41">
        <v>4.5645895769230771</v>
      </c>
      <c r="PV178" s="41">
        <v>3.9305941923076939</v>
      </c>
      <c r="PW178" s="41">
        <v>0.64682399999999984</v>
      </c>
      <c r="PX178" s="41">
        <v>0.699463980769231</v>
      </c>
      <c r="PY178" s="41">
        <v>0.76155476923076948</v>
      </c>
      <c r="PZ178" s="41">
        <v>0.79721453846153834</v>
      </c>
      <c r="QA178" s="41">
        <v>24.547499999999982</v>
      </c>
      <c r="QB178" s="41">
        <v>21.484615384615388</v>
      </c>
      <c r="QC178" s="41">
        <v>21.727692307692312</v>
      </c>
      <c r="QD178" s="41">
        <v>21.851923076923072</v>
      </c>
      <c r="QE178" s="41">
        <f t="shared" si="170"/>
        <v>-2.8198076923076698</v>
      </c>
      <c r="QF178" s="41">
        <v>72.21153846153841</v>
      </c>
      <c r="QG178" s="41">
        <f t="shared" si="171"/>
        <v>183.41730769230756</v>
      </c>
      <c r="QH178" s="41">
        <v>185</v>
      </c>
      <c r="QI178" s="41">
        <f t="shared" si="172"/>
        <v>1.5826923076924402</v>
      </c>
      <c r="QJ178" s="41">
        <v>0.31955853658536576</v>
      </c>
      <c r="QK178" s="41">
        <v>0.14965365853658538</v>
      </c>
      <c r="QL178" s="41">
        <v>5.2756097560975594E-2</v>
      </c>
      <c r="QM178" s="41">
        <v>0.2262390243902439</v>
      </c>
      <c r="QN178" s="41">
        <v>5.7453658536585343E-2</v>
      </c>
      <c r="QO178" s="41">
        <v>5.6356097560975607E-2</v>
      </c>
      <c r="QP178" s="41">
        <v>0.69429126829268295</v>
      </c>
      <c r="QQ178" s="41">
        <v>0.59494697560975629</v>
      </c>
      <c r="QR178" s="41">
        <v>0.71590863414634143</v>
      </c>
      <c r="QS178" s="41">
        <v>0.6212418048780487</v>
      </c>
      <c r="QT178" s="41">
        <v>0.44517234146341478</v>
      </c>
      <c r="QU178" s="41">
        <v>0.47850468292682924</v>
      </c>
      <c r="QV178" s="41">
        <v>0.36121821951219513</v>
      </c>
      <c r="QW178" s="41">
        <v>0.6994576097560975</v>
      </c>
      <c r="QX178" s="41">
        <v>0.60106807317073185</v>
      </c>
      <c r="QY178" s="41">
        <v>1.097560975609756E-3</v>
      </c>
      <c r="QZ178" s="41">
        <v>4.5879905853658522</v>
      </c>
      <c r="RA178" s="41">
        <v>2.9482590975609755</v>
      </c>
      <c r="RB178" s="41">
        <v>0.50465097560975614</v>
      </c>
      <c r="RC178" s="41">
        <v>0.51983439024390243</v>
      </c>
      <c r="RD178" s="41">
        <v>0.63537280487804881</v>
      </c>
      <c r="RE178" s="41">
        <v>0.64664190243902431</v>
      </c>
      <c r="RF178" s="41">
        <v>24.494390243902437</v>
      </c>
      <c r="RG178" s="41">
        <v>21.603414634146336</v>
      </c>
      <c r="RH178" s="41">
        <v>21.671951219512195</v>
      </c>
      <c r="RI178" s="41">
        <v>21.695121951219516</v>
      </c>
      <c r="RJ178" s="41">
        <f t="shared" si="173"/>
        <v>-2.822439024390242</v>
      </c>
      <c r="RK178" s="41">
        <v>61.767560975609761</v>
      </c>
      <c r="RL178" s="41">
        <f t="shared" si="174"/>
        <v>156.8896048780488</v>
      </c>
      <c r="RM178" s="41">
        <v>197</v>
      </c>
      <c r="RN178" s="41">
        <f t="shared" si="175"/>
        <v>40.1103951219512</v>
      </c>
      <c r="RO178" s="41">
        <v>0.31538749999999982</v>
      </c>
      <c r="RP178" s="41">
        <v>0.11938124999999998</v>
      </c>
      <c r="RQ178" s="41">
        <v>4.7587499999999998E-2</v>
      </c>
      <c r="RR178" s="41">
        <v>0.21838437499999999</v>
      </c>
      <c r="RS178" s="41">
        <v>6.1246874999999992E-2</v>
      </c>
      <c r="RT178" s="41">
        <v>5.2993749999999999E-2</v>
      </c>
      <c r="RU178" s="41">
        <v>0.67389890625000004</v>
      </c>
      <c r="RV178" s="41">
        <v>0.56140640625000005</v>
      </c>
      <c r="RW178" s="41">
        <v>0.7371751875</v>
      </c>
      <c r="RX178" s="41">
        <v>0.64103925000000006</v>
      </c>
      <c r="RY178" s="41">
        <v>0.32135006250000003</v>
      </c>
      <c r="RZ178" s="41">
        <v>0.42915465624999999</v>
      </c>
      <c r="SA178" s="41">
        <v>0.45023628124999987</v>
      </c>
      <c r="SB178" s="41">
        <v>0.71142899999999998</v>
      </c>
      <c r="SC178" s="41">
        <v>0.60901868749999999</v>
      </c>
      <c r="SD178" s="41">
        <v>8.2531249999999983E-3</v>
      </c>
      <c r="SE178" s="41">
        <v>4.170680968750001</v>
      </c>
      <c r="SF178" s="41">
        <v>2.5730720312499993</v>
      </c>
      <c r="SG178" s="41">
        <v>0.61092025000000005</v>
      </c>
      <c r="SH178" s="41">
        <v>0.66799209374999979</v>
      </c>
      <c r="SI178" s="41">
        <v>0.73105703124999988</v>
      </c>
      <c r="SJ178" s="41">
        <v>0.77052678124999974</v>
      </c>
      <c r="SK178" s="41">
        <v>27.357187500000006</v>
      </c>
      <c r="SL178" s="41">
        <v>24.44125</v>
      </c>
      <c r="SM178" s="41">
        <v>24.240624999999991</v>
      </c>
      <c r="SN178" s="41">
        <v>24.325625000000002</v>
      </c>
      <c r="SO178" s="41">
        <f t="shared" si="176"/>
        <v>-3.1165625000000148</v>
      </c>
      <c r="SP178" s="42">
        <v>63.379062500000011</v>
      </c>
      <c r="SQ178" s="42">
        <f t="shared" si="177"/>
        <v>160.98281875000004</v>
      </c>
      <c r="SR178" s="42">
        <v>202.5</v>
      </c>
      <c r="SS178" s="42">
        <f t="shared" si="178"/>
        <v>41.517181249999965</v>
      </c>
      <c r="ST178" s="41">
        <v>0.2907536585365853</v>
      </c>
      <c r="SU178" s="41">
        <v>0.12717560975609757</v>
      </c>
      <c r="SV178" s="41">
        <v>6.7158536585365844E-2</v>
      </c>
      <c r="SW178" s="41">
        <v>0.20875853658536592</v>
      </c>
      <c r="SX178" s="41">
        <v>7.3602439024390232E-2</v>
      </c>
      <c r="SY178" s="41">
        <v>5.7207317073170741E-2</v>
      </c>
      <c r="SZ178" s="41">
        <v>0.59465960975609766</v>
      </c>
      <c r="TA178" s="41">
        <v>0.47829048780487804</v>
      </c>
      <c r="TB178" s="41">
        <v>0.62325519512195116</v>
      </c>
      <c r="TC178" s="41">
        <v>0.51184124390243912</v>
      </c>
      <c r="TD178" s="41">
        <v>0.26595936585365848</v>
      </c>
      <c r="TE178" s="41">
        <v>0.30742929268292685</v>
      </c>
      <c r="TF178" s="41">
        <v>0.39100034146341467</v>
      </c>
      <c r="TG178" s="41">
        <v>0.66972234146341481</v>
      </c>
      <c r="TH178" s="41">
        <v>0.56921063414634143</v>
      </c>
      <c r="TI178" s="41">
        <v>1.6395121951219518E-2</v>
      </c>
      <c r="TJ178" s="41">
        <v>2.966568536585366</v>
      </c>
      <c r="TK178" s="41">
        <v>1.8424917073170735</v>
      </c>
      <c r="TL178" s="41">
        <v>0.62895414634146329</v>
      </c>
      <c r="TM178" s="41">
        <v>0.65777378048780499</v>
      </c>
      <c r="TN178" s="41">
        <v>0.73249153658536592</v>
      </c>
      <c r="TO178" s="41">
        <v>0.75346817073170747</v>
      </c>
      <c r="TP178" s="41">
        <v>29.477317073170735</v>
      </c>
      <c r="TQ178" s="41">
        <v>28.09268292682928</v>
      </c>
      <c r="TR178" s="41">
        <v>28.161463414634149</v>
      </c>
      <c r="TS178" s="41">
        <v>27.890487804878052</v>
      </c>
      <c r="TT178" s="41">
        <f t="shared" si="127"/>
        <v>-1.3158536585365859</v>
      </c>
      <c r="TU178" s="41">
        <v>69.049999999999955</v>
      </c>
      <c r="TV178" s="41">
        <f t="shared" si="128"/>
        <v>175.38699999999989</v>
      </c>
      <c r="TW178" s="41">
        <v>207</v>
      </c>
      <c r="TX178" s="41">
        <f t="shared" si="129"/>
        <v>31.613000000000113</v>
      </c>
      <c r="TY178" s="41">
        <v>0.27255806451612907</v>
      </c>
      <c r="TZ178" s="41">
        <v>0.1300290322580645</v>
      </c>
      <c r="UA178" s="41">
        <v>7.9909677419354813E-2</v>
      </c>
      <c r="UB178" s="41">
        <v>0.19410967741935484</v>
      </c>
      <c r="UC178" s="41">
        <v>8.6574193548387107E-2</v>
      </c>
      <c r="UD178" s="41">
        <v>6.3854838709677411E-2</v>
      </c>
      <c r="UE178" s="41">
        <v>0.51727948387096778</v>
      </c>
      <c r="UF178" s="41">
        <v>0.38224922580645171</v>
      </c>
      <c r="UG178" s="41">
        <v>0.54516877419354859</v>
      </c>
      <c r="UH178" s="41">
        <v>0.41509341935483873</v>
      </c>
      <c r="UI178" s="41">
        <v>0.20031499999999999</v>
      </c>
      <c r="UJ178" s="41">
        <v>0.23777464516129032</v>
      </c>
      <c r="UK178" s="41">
        <v>0.35373467741935483</v>
      </c>
      <c r="UL178" s="41">
        <v>0.6189502580645162</v>
      </c>
      <c r="UM178" s="41">
        <v>0.50436180645161299</v>
      </c>
      <c r="UN178" s="41">
        <v>2.2719354838709675E-2</v>
      </c>
      <c r="UO178" s="41">
        <v>2.1600435161290323</v>
      </c>
      <c r="UP178" s="41">
        <v>1.2508880645161287</v>
      </c>
      <c r="UQ178" s="41">
        <v>0.65168412903225814</v>
      </c>
      <c r="UR178" s="41">
        <v>0.68451406451612917</v>
      </c>
      <c r="US178" s="41">
        <v>0.74178800000000011</v>
      </c>
      <c r="UT178" s="41">
        <v>0.76612925806451615</v>
      </c>
      <c r="UU178" s="41">
        <v>30.110000000000007</v>
      </c>
      <c r="UV178" s="41">
        <v>26.620322580645162</v>
      </c>
      <c r="UW178" s="41">
        <v>26.729677419354832</v>
      </c>
      <c r="UX178" s="41">
        <v>26.87161290322581</v>
      </c>
      <c r="UY178" s="41">
        <f t="shared" si="179"/>
        <v>-3.3803225806451742</v>
      </c>
      <c r="UZ178" s="42">
        <v>72.440000000000012</v>
      </c>
      <c r="VA178" s="42">
        <f t="shared" si="180"/>
        <v>183.99760000000003</v>
      </c>
      <c r="VB178" s="42">
        <v>206</v>
      </c>
      <c r="VC178" s="42">
        <f t="shared" si="181"/>
        <v>22.002399999999966</v>
      </c>
      <c r="VD178" s="41">
        <f t="shared" si="198"/>
        <v>21.196392541459272</v>
      </c>
      <c r="VE178" s="41">
        <f t="shared" si="199"/>
        <v>21.572108939543373</v>
      </c>
      <c r="VF178" s="41">
        <f t="shared" si="183"/>
        <v>8.4951021907976774</v>
      </c>
    </row>
    <row r="179" spans="1:578" x14ac:dyDescent="0.25">
      <c r="A179" s="4">
        <v>3</v>
      </c>
      <c r="B179" s="4">
        <v>18</v>
      </c>
      <c r="C179" s="28">
        <v>1808</v>
      </c>
      <c r="D179" s="42">
        <v>-9999</v>
      </c>
      <c r="E179" s="4">
        <v>35</v>
      </c>
      <c r="F179" s="4">
        <v>8</v>
      </c>
      <c r="G179" s="4">
        <v>48.8</v>
      </c>
      <c r="H179" s="40">
        <v>475.4</v>
      </c>
      <c r="I179" s="40">
        <f t="shared" si="136"/>
        <v>524.19999999999993</v>
      </c>
      <c r="J179" s="41">
        <f t="shared" si="137"/>
        <v>1.0841778697001032</v>
      </c>
      <c r="K179" s="4" t="s">
        <v>10</v>
      </c>
      <c r="L179" s="42">
        <v>75</v>
      </c>
      <c r="M179" s="42">
        <f t="shared" si="185"/>
        <v>84.000000000000014</v>
      </c>
      <c r="N179" s="40">
        <v>58.4</v>
      </c>
      <c r="O179" s="40">
        <v>17.439999999999998</v>
      </c>
      <c r="P179" s="40">
        <v>24.160000000000004</v>
      </c>
      <c r="Q179" s="40">
        <v>57.11999999999999</v>
      </c>
      <c r="R179" s="40">
        <v>22.72</v>
      </c>
      <c r="S179" s="40">
        <v>20.160000000000004</v>
      </c>
      <c r="T179" s="40">
        <v>47.12</v>
      </c>
      <c r="U179" s="40">
        <v>22.72</v>
      </c>
      <c r="V179" s="40">
        <v>30.160000000000004</v>
      </c>
      <c r="W179" s="40">
        <v>47.12</v>
      </c>
      <c r="X179" s="40">
        <v>22.72</v>
      </c>
      <c r="Y179" s="40">
        <v>30.160000000000004</v>
      </c>
      <c r="Z179" s="40">
        <v>49.12</v>
      </c>
      <c r="AA179" s="40">
        <v>20.72</v>
      </c>
      <c r="AB179" s="40">
        <v>30.160000000000004</v>
      </c>
      <c r="AC179" s="40">
        <v>61.12</v>
      </c>
      <c r="AD179" s="40">
        <v>16.72</v>
      </c>
      <c r="AE179" s="40">
        <v>22.160000000000004</v>
      </c>
      <c r="AF179" s="42">
        <v>-9999</v>
      </c>
      <c r="AG179" s="42">
        <v>-9999</v>
      </c>
      <c r="AH179" s="42">
        <v>-9999</v>
      </c>
      <c r="AI179" s="42">
        <v>-9999</v>
      </c>
      <c r="AJ179" s="42">
        <v>-9999</v>
      </c>
      <c r="AK179" s="42">
        <v>-9999</v>
      </c>
      <c r="AL179" s="42">
        <v>-9999</v>
      </c>
      <c r="AM179" s="42">
        <v>-9999</v>
      </c>
      <c r="AN179" s="42">
        <v>-9999</v>
      </c>
      <c r="AO179" s="42">
        <v>-9999</v>
      </c>
      <c r="AP179" s="42">
        <v>-9999</v>
      </c>
      <c r="AQ179" s="42">
        <v>-9999</v>
      </c>
      <c r="AR179" s="42">
        <v>-9999</v>
      </c>
      <c r="AS179" s="42">
        <v>-9999</v>
      </c>
      <c r="AT179" s="42">
        <v>-9999</v>
      </c>
      <c r="AU179" s="42">
        <v>-9999</v>
      </c>
      <c r="AV179" s="42">
        <v>-9999</v>
      </c>
      <c r="AW179" s="42">
        <v>-9999</v>
      </c>
      <c r="AX179" s="42">
        <v>-9999</v>
      </c>
      <c r="AY179" s="42">
        <v>-9999</v>
      </c>
      <c r="AZ179" s="41">
        <v>2.976071784646062</v>
      </c>
      <c r="BA179" s="41">
        <v>2.4284647922368747</v>
      </c>
      <c r="BB179" s="41">
        <v>2.1250124415248335</v>
      </c>
      <c r="BC179" s="41">
        <v>0.50602768269087661</v>
      </c>
      <c r="BD179" s="41">
        <v>1.4105567462493145</v>
      </c>
      <c r="BE179" s="41">
        <v>1.4134452102687043</v>
      </c>
      <c r="BF179" s="41">
        <v>0.99492587802208732</v>
      </c>
      <c r="BG179" s="41">
        <f>(2*AZ179)+(2*BA179)+(4*BB179)</f>
        <v>19.309122919865207</v>
      </c>
      <c r="BH179" s="41">
        <f>BG179+(4*BC179)</f>
        <v>21.333233650628713</v>
      </c>
      <c r="BI179" s="41">
        <f>(BH179+(BD179*4))</f>
        <v>26.975460635625971</v>
      </c>
      <c r="BJ179" s="41">
        <f>(BD179*4)</f>
        <v>5.6422269849972579</v>
      </c>
      <c r="BK179" s="41">
        <f>(BE179*4)</f>
        <v>5.6537808410748172</v>
      </c>
      <c r="BL179" s="41">
        <f>(BF179*4)</f>
        <v>3.9797035120883493</v>
      </c>
      <c r="BM179" s="41">
        <f>SUM(BJ179:BL179)</f>
        <v>15.275711338160423</v>
      </c>
      <c r="BN179" s="41">
        <v>7.5523429710867394</v>
      </c>
      <c r="BO179" s="41">
        <v>6.1557601393381445</v>
      </c>
      <c r="BP179" s="41">
        <v>3.4288842440529512</v>
      </c>
      <c r="BQ179" s="41">
        <v>2.5747879148682844</v>
      </c>
      <c r="BR179" s="41">
        <v>2.0834371729053482</v>
      </c>
      <c r="BS179" s="41">
        <v>2.2675057436819497</v>
      </c>
      <c r="BT179" s="41">
        <v>2.6465028355387523</v>
      </c>
      <c r="BU179" s="41">
        <f>(2*BN179)+(2*BO179)+(4*BP179)</f>
        <v>41.131743197061567</v>
      </c>
      <c r="BV179" s="41">
        <f>BU179+(4*BQ179)</f>
        <v>51.430894856534707</v>
      </c>
      <c r="BW179" s="41">
        <f>(BV179+(BR179*4))</f>
        <v>59.764643548156101</v>
      </c>
      <c r="BX179" s="41">
        <f>(BR179*4)</f>
        <v>8.333748691621393</v>
      </c>
      <c r="BY179" s="41">
        <f>(BS179*4)</f>
        <v>9.0700229747277987</v>
      </c>
      <c r="BZ179" s="41">
        <f>(BT179*4)</f>
        <v>10.586011342155009</v>
      </c>
      <c r="CA179" s="42">
        <v>-9999</v>
      </c>
      <c r="CB179" s="42">
        <v>-9999</v>
      </c>
      <c r="CC179" s="42">
        <v>-9999</v>
      </c>
      <c r="CD179" s="63">
        <v>-9999</v>
      </c>
      <c r="CE179" s="60">
        <v>-9999</v>
      </c>
      <c r="CF179" s="42">
        <v>-9999</v>
      </c>
      <c r="CG179" s="42">
        <v>-9999</v>
      </c>
      <c r="CH179" s="61">
        <v>-9999</v>
      </c>
      <c r="CI179" s="60">
        <v>-9999</v>
      </c>
      <c r="CJ179" s="42">
        <v>-9999</v>
      </c>
      <c r="CK179" s="62">
        <v>-9999</v>
      </c>
      <c r="CL179" s="62">
        <v>-9999</v>
      </c>
      <c r="CM179" s="79">
        <v>-9999</v>
      </c>
      <c r="CN179" s="42">
        <v>-9999</v>
      </c>
      <c r="CO179" s="80">
        <v>-9999</v>
      </c>
      <c r="CP179" s="62">
        <v>-9999</v>
      </c>
      <c r="CQ179" s="60">
        <v>-9999</v>
      </c>
      <c r="CR179" s="42">
        <v>-9999</v>
      </c>
      <c r="CS179" s="42">
        <v>-9999</v>
      </c>
      <c r="CT179" s="8">
        <v>2009.4</v>
      </c>
      <c r="CU179" s="8">
        <v>3.9743589743589691</v>
      </c>
      <c r="CV179" s="8">
        <v>4.1490900000000002</v>
      </c>
      <c r="CW179" s="8">
        <v>4842.9896676138624</v>
      </c>
      <c r="CX179" s="25">
        <f t="shared" si="189"/>
        <v>4842.9896676138624</v>
      </c>
      <c r="CY179" s="25">
        <f t="shared" si="138"/>
        <v>4368.2608695652179</v>
      </c>
      <c r="CZ179" s="60">
        <v>-9999</v>
      </c>
      <c r="DA179" s="43">
        <v>1.67</v>
      </c>
      <c r="DB179" s="41">
        <f t="shared" si="139"/>
        <v>80.8779274491515</v>
      </c>
      <c r="DC179" s="4">
        <v>65.099999999999994</v>
      </c>
      <c r="DD179" s="41">
        <v>1126</v>
      </c>
      <c r="DE179" s="41">
        <f t="shared" si="133"/>
        <v>57.815275310834807</v>
      </c>
      <c r="DF179" s="41">
        <v>47.5</v>
      </c>
      <c r="DG179" s="41">
        <v>0.79561454545454557</v>
      </c>
      <c r="DH179" s="41">
        <v>0.5799563636363636</v>
      </c>
      <c r="DI179" s="41">
        <v>0.49314000000000008</v>
      </c>
      <c r="DJ179" s="41">
        <v>0.7597109090909091</v>
      </c>
      <c r="DK179" s="41">
        <v>0.50189818181818169</v>
      </c>
      <c r="DL179" s="41">
        <v>0.31263090909090918</v>
      </c>
      <c r="DM179" s="41">
        <v>0.22640205454545456</v>
      </c>
      <c r="DN179" s="41">
        <v>0.20443870909090908</v>
      </c>
      <c r="DO179" s="41">
        <v>0.23409965454545456</v>
      </c>
      <c r="DP179" s="41">
        <v>0.21223654545454546</v>
      </c>
      <c r="DQ179" s="41">
        <v>7.2994818181818175E-2</v>
      </c>
      <c r="DR179" s="41">
        <v>8.1163309090909103E-2</v>
      </c>
      <c r="DS179" s="41">
        <v>0.15592123636363636</v>
      </c>
      <c r="DT179" s="41">
        <v>0.43510801818181821</v>
      </c>
      <c r="DU179" s="41">
        <v>0.41628838181818173</v>
      </c>
      <c r="DV179" s="41">
        <v>0.18926727272727276</v>
      </c>
      <c r="DW179" s="41">
        <v>0.58605447272727273</v>
      </c>
      <c r="DX179" s="41">
        <v>0.51453827272727282</v>
      </c>
      <c r="DY179" s="41">
        <v>0.66439301818181817</v>
      </c>
      <c r="DZ179" s="41">
        <v>0.69001239999999986</v>
      </c>
      <c r="EA179" s="41">
        <v>0.70897881818181796</v>
      </c>
      <c r="EB179" s="41">
        <v>0.7304512727272725</v>
      </c>
      <c r="EC179" s="41">
        <v>21.282363636363645</v>
      </c>
      <c r="ED179" s="41">
        <v>23.092545454545458</v>
      </c>
      <c r="EE179" s="41">
        <v>23.891272727272735</v>
      </c>
      <c r="EF179" s="41">
        <v>24.940727272727269</v>
      </c>
      <c r="EG179" s="41">
        <f t="shared" si="140"/>
        <v>2.6089090909090906</v>
      </c>
      <c r="EH179" s="41">
        <v>37.479454545454544</v>
      </c>
      <c r="EI179" s="42">
        <f t="shared" si="141"/>
        <v>95.197814545454548</v>
      </c>
      <c r="EJ179" s="4">
        <v>105</v>
      </c>
      <c r="EK179" s="40">
        <f t="shared" si="142"/>
        <v>9.8021854545454516</v>
      </c>
      <c r="EL179" s="41">
        <v>0.73788076923076906</v>
      </c>
      <c r="EM179" s="41">
        <v>0.52783461538461529</v>
      </c>
      <c r="EN179" s="41">
        <v>0.43101346153846165</v>
      </c>
      <c r="EO179" s="41">
        <v>0.70164615384615392</v>
      </c>
      <c r="EP179" s="41">
        <v>0.44298269230769222</v>
      </c>
      <c r="EQ179" s="41">
        <v>0.2766865384615384</v>
      </c>
      <c r="ER179" s="41">
        <v>0.24958803846153843</v>
      </c>
      <c r="ES179" s="41">
        <v>0.22580998076923078</v>
      </c>
      <c r="ET179" s="41">
        <v>0.26206094230769239</v>
      </c>
      <c r="EU179" s="41">
        <v>0.2384722115384616</v>
      </c>
      <c r="EV179" s="41">
        <v>8.8022423076923081E-2</v>
      </c>
      <c r="EW179" s="41">
        <v>0.10133442307692309</v>
      </c>
      <c r="EX179" s="41">
        <v>0.16516211538461539</v>
      </c>
      <c r="EY179" s="41">
        <v>0.45407663461538456</v>
      </c>
      <c r="EZ179" s="41">
        <v>0.43387065384615386</v>
      </c>
      <c r="FA179" s="41">
        <v>0.16629615384615387</v>
      </c>
      <c r="FB179" s="41">
        <v>0.66634526923076909</v>
      </c>
      <c r="FC179" s="41">
        <v>0.58451482692307699</v>
      </c>
      <c r="FD179" s="41">
        <v>0.62973276923076915</v>
      </c>
      <c r="FE179" s="41">
        <v>0.66317803846153844</v>
      </c>
      <c r="FF179" s="41">
        <v>0.68171919230769218</v>
      </c>
      <c r="FG179" s="41">
        <v>0.70997848076923076</v>
      </c>
      <c r="FH179" s="41">
        <v>20.139230769230771</v>
      </c>
      <c r="FI179" s="41">
        <v>20.963653846153843</v>
      </c>
      <c r="FJ179" s="41">
        <v>21.734423076923072</v>
      </c>
      <c r="FK179" s="41">
        <v>22.941346153846155</v>
      </c>
      <c r="FL179" s="41">
        <f t="shared" si="190"/>
        <v>1.9776923076923119</v>
      </c>
      <c r="FM179" s="41">
        <v>39.341153846153844</v>
      </c>
      <c r="FN179" s="40">
        <f t="shared" si="144"/>
        <v>99.926530769230766</v>
      </c>
      <c r="FO179" s="4">
        <v>105</v>
      </c>
      <c r="FP179" s="40">
        <f t="shared" si="145"/>
        <v>5.0734692307692342</v>
      </c>
      <c r="FQ179" s="41">
        <v>0.73367179487179479</v>
      </c>
      <c r="FR179" s="41">
        <v>0.52517179487179477</v>
      </c>
      <c r="FS179" s="41">
        <v>0.40594358974358963</v>
      </c>
      <c r="FT179" s="41">
        <v>0.70349230769230786</v>
      </c>
      <c r="FU179" s="41">
        <v>0.41403589743589736</v>
      </c>
      <c r="FV179" s="41">
        <v>0.27023076923076916</v>
      </c>
      <c r="FW179" s="41">
        <v>0.27852425641025647</v>
      </c>
      <c r="FX179" s="41">
        <v>0.2590244358974359</v>
      </c>
      <c r="FY179" s="41">
        <v>0.28751733333333335</v>
      </c>
      <c r="FZ179" s="41">
        <v>0.26813417948717944</v>
      </c>
      <c r="GA179" s="41">
        <v>0.11909348717948717</v>
      </c>
      <c r="GB179" s="41">
        <v>0.12878907692307692</v>
      </c>
      <c r="GC179" s="41">
        <v>0.16489848717948716</v>
      </c>
      <c r="GD179" s="41">
        <v>0.46127423076923091</v>
      </c>
      <c r="GE179" s="41">
        <v>0.44459443589743586</v>
      </c>
      <c r="GF179" s="41">
        <v>0.1438051282051282</v>
      </c>
      <c r="GG179" s="41">
        <v>0.77459061538461549</v>
      </c>
      <c r="GH179" s="41">
        <v>0.7016015384615385</v>
      </c>
      <c r="GI179" s="41">
        <v>0.57392594871794866</v>
      </c>
      <c r="GJ179" s="41">
        <v>0.59449787179487168</v>
      </c>
      <c r="GK179" s="41">
        <v>0.63356748717948708</v>
      </c>
      <c r="GL179" s="41">
        <v>0.65089887179487171</v>
      </c>
      <c r="GM179" s="41">
        <v>19.573333333333334</v>
      </c>
      <c r="GN179" s="41">
        <v>22.706666666666671</v>
      </c>
      <c r="GO179" s="41">
        <v>23.410512820512817</v>
      </c>
      <c r="GP179" s="41">
        <v>24.136410256410258</v>
      </c>
      <c r="GQ179" s="41">
        <f t="shared" si="146"/>
        <v>3.8371794871794833</v>
      </c>
      <c r="GR179" s="40">
        <v>39.185128205128208</v>
      </c>
      <c r="GS179" s="40">
        <f t="shared" si="147"/>
        <v>99.530225641025652</v>
      </c>
      <c r="GT179" s="4">
        <v>104</v>
      </c>
      <c r="GU179" s="41">
        <f t="shared" si="148"/>
        <v>4.4697743589743482</v>
      </c>
      <c r="GV179" s="41">
        <v>0.76651333333333327</v>
      </c>
      <c r="GW179" s="41">
        <v>0.53394666666666657</v>
      </c>
      <c r="GX179" s="41">
        <v>0.38679666666666657</v>
      </c>
      <c r="GY179" s="41">
        <v>0.73549999999999971</v>
      </c>
      <c r="GZ179" s="41">
        <v>0.40016833333333335</v>
      </c>
      <c r="HA179" s="41">
        <v>0.26806499999999994</v>
      </c>
      <c r="HB179" s="41">
        <v>0.31395386666666669</v>
      </c>
      <c r="HC179" s="41">
        <v>0.29533694999999999</v>
      </c>
      <c r="HD179" s="41">
        <v>0.32996388333333321</v>
      </c>
      <c r="HE179" s="41">
        <v>0.31156553333333331</v>
      </c>
      <c r="HF179" s="41">
        <v>0.14386993333333337</v>
      </c>
      <c r="HG179" s="41">
        <v>0.16140553333333332</v>
      </c>
      <c r="HH179" s="41">
        <v>0.17828440000000007</v>
      </c>
      <c r="HI179" s="41">
        <v>0.48170773333333322</v>
      </c>
      <c r="HJ179" s="41">
        <v>0.46578005000000006</v>
      </c>
      <c r="HK179" s="41">
        <v>0.13210333333333335</v>
      </c>
      <c r="HL179" s="41">
        <v>0.92106694999999972</v>
      </c>
      <c r="HM179" s="41">
        <v>0.84351453333333382</v>
      </c>
      <c r="HN179" s="41">
        <v>0.54189635000000003</v>
      </c>
      <c r="HO179" s="41">
        <v>0.57129613333333329</v>
      </c>
      <c r="HP179" s="41">
        <v>0.61088181666666663</v>
      </c>
      <c r="HQ179" s="41">
        <v>0.63558741666666663</v>
      </c>
      <c r="HR179" s="41">
        <v>15.160000000000004</v>
      </c>
      <c r="HS179" s="41">
        <v>17.810833333333335</v>
      </c>
      <c r="HT179" s="41">
        <v>18.157166666666676</v>
      </c>
      <c r="HU179" s="41">
        <v>18.893000000000004</v>
      </c>
      <c r="HV179" s="41">
        <f t="shared" si="149"/>
        <v>2.9971666666666721</v>
      </c>
      <c r="HW179" s="41">
        <v>38.825499999999991</v>
      </c>
      <c r="HX179" s="41">
        <f t="shared" si="150"/>
        <v>98.616769999999974</v>
      </c>
      <c r="HY179" s="4">
        <v>106</v>
      </c>
      <c r="HZ179" s="40">
        <f t="shared" si="151"/>
        <v>7.3832300000000259</v>
      </c>
      <c r="IA179" s="41">
        <v>0.70386249999999995</v>
      </c>
      <c r="IB179" s="41">
        <v>0.43028906250000015</v>
      </c>
      <c r="IC179" s="41">
        <v>0.26899843750000008</v>
      </c>
      <c r="ID179" s="41">
        <v>0.6510703124999998</v>
      </c>
      <c r="IE179" s="41">
        <v>0.29822500000000002</v>
      </c>
      <c r="IF179" s="41">
        <v>0.1961125</v>
      </c>
      <c r="IG179" s="41">
        <v>0.40503746874999996</v>
      </c>
      <c r="IH179" s="41">
        <v>0.37207721875000005</v>
      </c>
      <c r="II179" s="41">
        <v>0.44920137499999996</v>
      </c>
      <c r="IJ179" s="41">
        <v>0.41767228124999994</v>
      </c>
      <c r="IK179" s="41">
        <v>0.18214781250000006</v>
      </c>
      <c r="IL179" s="41">
        <v>0.23442378124999999</v>
      </c>
      <c r="IM179" s="41">
        <v>0.24114210937499997</v>
      </c>
      <c r="IN179" s="41">
        <v>0.56478774999999992</v>
      </c>
      <c r="IO179" s="41">
        <v>0.53770757812499992</v>
      </c>
      <c r="IP179" s="41">
        <v>0.10211249999999999</v>
      </c>
      <c r="IQ179" s="41">
        <v>1.3804404374999995</v>
      </c>
      <c r="IR179" s="41">
        <v>1.2015278281249997</v>
      </c>
      <c r="IS179" s="41">
        <v>0.53823189062500021</v>
      </c>
      <c r="IT179" s="41">
        <v>0.60003751562500007</v>
      </c>
      <c r="IU179" s="41">
        <v>0.62754165624999991</v>
      </c>
      <c r="IV179" s="41">
        <v>0.6768280781249999</v>
      </c>
      <c r="IW179" s="41">
        <v>18.161249999999995</v>
      </c>
      <c r="IX179" s="41">
        <v>18.574531249999996</v>
      </c>
      <c r="IY179" s="41">
        <v>18.896250000000002</v>
      </c>
      <c r="IZ179" s="41">
        <v>19.556718749999995</v>
      </c>
      <c r="JA179" s="41">
        <f t="shared" si="152"/>
        <v>0.73500000000000654</v>
      </c>
      <c r="JB179" s="41">
        <v>41.676249999999996</v>
      </c>
      <c r="JC179" s="41">
        <f t="shared" si="191"/>
        <v>105.85767499999999</v>
      </c>
      <c r="JD179" s="41">
        <v>112</v>
      </c>
      <c r="JE179" s="41">
        <f t="shared" si="192"/>
        <v>6.1423250000000138</v>
      </c>
      <c r="JF179" s="41">
        <v>0.61599400000000004</v>
      </c>
      <c r="JG179" s="41">
        <v>0.33618799999999993</v>
      </c>
      <c r="JH179" s="41">
        <v>0.17020399999999994</v>
      </c>
      <c r="JI179" s="41">
        <v>0.56557400000000024</v>
      </c>
      <c r="JJ179" s="41">
        <v>0.19689799999999993</v>
      </c>
      <c r="JK179" s="41">
        <v>0.13806199999999999</v>
      </c>
      <c r="JL179" s="41">
        <v>0.51556042000000002</v>
      </c>
      <c r="JM179" s="41">
        <v>0.48389999999999989</v>
      </c>
      <c r="JN179" s="41">
        <v>0.56849340000000015</v>
      </c>
      <c r="JO179" s="41">
        <v>0.53919726000000001</v>
      </c>
      <c r="JP179" s="41">
        <v>0.26198585999999996</v>
      </c>
      <c r="JQ179" s="41">
        <v>0.33226803999999999</v>
      </c>
      <c r="JR179" s="41">
        <v>0.29328521999999996</v>
      </c>
      <c r="JS179" s="41">
        <v>0.63358957999999999</v>
      </c>
      <c r="JT179" s="41">
        <v>0.6076072400000001</v>
      </c>
      <c r="JU179" s="41">
        <v>5.8836000000000006E-2</v>
      </c>
      <c r="JV179" s="41">
        <v>2.1631789800000001</v>
      </c>
      <c r="JW179" s="41">
        <v>1.9023115400000004</v>
      </c>
      <c r="JX179" s="41">
        <v>0.51543278000000003</v>
      </c>
      <c r="JY179" s="41">
        <v>0.57102257999999995</v>
      </c>
      <c r="JZ179" s="41">
        <v>0.62379285999999967</v>
      </c>
      <c r="KA179" s="41">
        <v>0.66592296000000006</v>
      </c>
      <c r="KB179" s="41">
        <v>22.190599999999996</v>
      </c>
      <c r="KC179" s="41">
        <v>19.283399999999997</v>
      </c>
      <c r="KD179" s="41">
        <v>19.923399999999997</v>
      </c>
      <c r="KE179" s="41">
        <v>20.359599999999997</v>
      </c>
      <c r="KF179" s="41">
        <f t="shared" si="155"/>
        <v>-2.267199999999999</v>
      </c>
      <c r="KG179" s="41">
        <v>43.925399999999996</v>
      </c>
      <c r="KH179" s="41">
        <f t="shared" si="156"/>
        <v>111.570516</v>
      </c>
      <c r="KI179" s="41">
        <v>120</v>
      </c>
      <c r="KJ179" s="41">
        <f t="shared" si="157"/>
        <v>8.4294840000000022</v>
      </c>
      <c r="KK179" s="41">
        <v>0.37678250000000008</v>
      </c>
      <c r="KL179" s="41">
        <v>0.18072750000000004</v>
      </c>
      <c r="KM179" s="41">
        <v>7.3497499999999993E-2</v>
      </c>
      <c r="KN179" s="41">
        <v>0.34171750000000012</v>
      </c>
      <c r="KO179" s="41">
        <v>9.3452499999999994E-2</v>
      </c>
      <c r="KP179" s="41">
        <v>6.9024999999999989E-2</v>
      </c>
      <c r="KQ179" s="41">
        <v>0.60144912500000003</v>
      </c>
      <c r="KR179" s="41">
        <v>0.56986397499999986</v>
      </c>
      <c r="KS179" s="41">
        <v>0.67319565000000015</v>
      </c>
      <c r="KT179" s="41">
        <v>0.64603377500000014</v>
      </c>
      <c r="KU179" s="41">
        <v>0.31904859999999996</v>
      </c>
      <c r="KV179" s="41">
        <v>0.42330780000000018</v>
      </c>
      <c r="KW179" s="41">
        <v>0.35007840000000001</v>
      </c>
      <c r="KX179" s="41">
        <v>0.68928235000000004</v>
      </c>
      <c r="KY179" s="41">
        <v>0.66318100000000002</v>
      </c>
      <c r="KZ179" s="41">
        <v>2.4427500000000001E-2</v>
      </c>
      <c r="LA179" s="41">
        <v>3.0595071500000004</v>
      </c>
      <c r="LB179" s="41">
        <v>2.6806183250000002</v>
      </c>
      <c r="LC179" s="41">
        <v>0.51975715</v>
      </c>
      <c r="LD179" s="41">
        <v>0.58166335000000002</v>
      </c>
      <c r="LE179" s="41">
        <v>0.64308142499999998</v>
      </c>
      <c r="LF179" s="41">
        <v>0.68900880000000009</v>
      </c>
      <c r="LG179" s="41">
        <v>18.931750000000008</v>
      </c>
      <c r="LH179" s="41">
        <v>16.516249999999999</v>
      </c>
      <c r="LI179" s="41">
        <v>16.837499999999999</v>
      </c>
      <c r="LJ179" s="41">
        <v>16.645749999999996</v>
      </c>
      <c r="LK179" s="41">
        <f t="shared" si="158"/>
        <v>-2.0942500000000095</v>
      </c>
      <c r="LL179" s="41">
        <v>56.664500000000018</v>
      </c>
      <c r="LM179" s="41">
        <f t="shared" si="193"/>
        <v>143.92783000000006</v>
      </c>
      <c r="LN179" s="41">
        <v>150</v>
      </c>
      <c r="LO179" s="41">
        <f t="shared" si="194"/>
        <v>6.072169999999943</v>
      </c>
      <c r="LP179" s="41">
        <v>0.39617108433734954</v>
      </c>
      <c r="LQ179" s="41">
        <v>0.16501807228915658</v>
      </c>
      <c r="LR179" s="41">
        <v>4.6431325301204807E-2</v>
      </c>
      <c r="LS179" s="41">
        <v>0.35832409638554236</v>
      </c>
      <c r="LT179" s="41">
        <v>7.2033734939759037E-2</v>
      </c>
      <c r="LU179" s="41">
        <v>5.8198795180722886E-2</v>
      </c>
      <c r="LV179" s="41">
        <v>0.69149803614457805</v>
      </c>
      <c r="LW179" s="41">
        <v>0.66459106024096404</v>
      </c>
      <c r="LX179" s="41">
        <v>0.79006892771084336</v>
      </c>
      <c r="LY179" s="41">
        <v>0.77049014457831322</v>
      </c>
      <c r="LZ179" s="41">
        <v>0.39288045783132536</v>
      </c>
      <c r="MA179" s="41">
        <v>0.56179854216867486</v>
      </c>
      <c r="MB179" s="41">
        <v>0.41071131325301202</v>
      </c>
      <c r="MC179" s="41">
        <v>0.74319220481927695</v>
      </c>
      <c r="MD179" s="41">
        <v>0.71991178313253001</v>
      </c>
      <c r="ME179" s="41">
        <v>1.383493975903614E-2</v>
      </c>
      <c r="MF179" s="41">
        <v>4.5383043734939754</v>
      </c>
      <c r="MG179" s="41">
        <v>4.006434301204818</v>
      </c>
      <c r="MH179" s="41">
        <v>0.51993432530120465</v>
      </c>
      <c r="MI179" s="41">
        <v>0.59362967469879524</v>
      </c>
      <c r="MJ179" s="41">
        <v>0.65896691566265064</v>
      </c>
      <c r="MK179" s="41">
        <v>0.71133403614457813</v>
      </c>
      <c r="ML179" s="41">
        <v>20.543012048192743</v>
      </c>
      <c r="MM179" s="41">
        <v>18.188674698795182</v>
      </c>
      <c r="MN179" s="41">
        <v>18.55734939759035</v>
      </c>
      <c r="MO179" s="41">
        <v>18.581325301204814</v>
      </c>
      <c r="MP179" s="41">
        <v>60.998433734939759</v>
      </c>
      <c r="MQ179" s="41">
        <v>60.998433734939759</v>
      </c>
      <c r="MR179" s="41">
        <f t="shared" si="162"/>
        <v>154.93602168674698</v>
      </c>
      <c r="MS179" s="41">
        <v>150</v>
      </c>
      <c r="MT179" s="41">
        <f t="shared" si="163"/>
        <v>-4.9360216867469831</v>
      </c>
      <c r="MU179" s="41">
        <v>0.36609714285714273</v>
      </c>
      <c r="MV179" s="41">
        <v>0.15555428571428567</v>
      </c>
      <c r="MW179" s="41">
        <v>4.4885714285714286E-2</v>
      </c>
      <c r="MX179" s="41">
        <v>0.32767142857142856</v>
      </c>
      <c r="MY179" s="41">
        <v>6.6931428571428558E-2</v>
      </c>
      <c r="MZ179" s="41">
        <v>5.2477142857142861E-2</v>
      </c>
      <c r="NA179" s="41">
        <v>0.69034531428571433</v>
      </c>
      <c r="NB179" s="41">
        <v>0.66052925714285704</v>
      </c>
      <c r="NC179" s="41">
        <v>0.78190991428571444</v>
      </c>
      <c r="ND179" s="41">
        <v>0.75927417142857145</v>
      </c>
      <c r="NE179" s="41">
        <v>0.39841860000000007</v>
      </c>
      <c r="NF179" s="41">
        <v>0.55303082857142849</v>
      </c>
      <c r="NG179" s="41">
        <v>0.4031157428571428</v>
      </c>
      <c r="NH179" s="41">
        <v>0.74925542857142868</v>
      </c>
      <c r="NI179" s="41">
        <v>0.72408859999999997</v>
      </c>
      <c r="NJ179" s="41">
        <v>1.4454285714285715E-2</v>
      </c>
      <c r="NK179" s="41">
        <v>4.4983567714285719</v>
      </c>
      <c r="NL179" s="41">
        <v>3.9195856285714283</v>
      </c>
      <c r="NM179" s="41">
        <v>0.51583565714285706</v>
      </c>
      <c r="NN179" s="41">
        <v>0.58403011428571427</v>
      </c>
      <c r="NO179" s="41">
        <v>0.65445565714285725</v>
      </c>
      <c r="NP179" s="41">
        <v>0.70314262857142873</v>
      </c>
      <c r="NQ179" s="41">
        <v>23.411714285714304</v>
      </c>
      <c r="NR179" s="41">
        <v>20.49428571428572</v>
      </c>
      <c r="NS179" s="41">
        <v>20.726571428571429</v>
      </c>
      <c r="NT179" s="41">
        <v>21.840857142857146</v>
      </c>
      <c r="NU179" s="41">
        <f t="shared" si="164"/>
        <v>-2.6851428571428748</v>
      </c>
      <c r="NV179" s="41">
        <v>75.961142857142875</v>
      </c>
      <c r="NW179" s="41">
        <f t="shared" si="165"/>
        <v>192.94130285714292</v>
      </c>
      <c r="NX179" s="41">
        <v>174</v>
      </c>
      <c r="NY179" s="41">
        <f t="shared" si="195"/>
        <v>-18.941302857142915</v>
      </c>
      <c r="NZ179" s="41">
        <v>0.33182439024390248</v>
      </c>
      <c r="OA179" s="41">
        <v>0.14271829268292682</v>
      </c>
      <c r="OB179" s="41">
        <v>4.0729268292682926E-2</v>
      </c>
      <c r="OC179" s="41">
        <v>0.30103048780487796</v>
      </c>
      <c r="OD179" s="41">
        <v>6.0830487804878042E-2</v>
      </c>
      <c r="OE179" s="41">
        <v>4.7210975609756109E-2</v>
      </c>
      <c r="OF179" s="41">
        <v>0.68983234146341466</v>
      </c>
      <c r="OG179" s="41">
        <v>0.66323629268292705</v>
      </c>
      <c r="OH179" s="41">
        <v>0.7810859999999995</v>
      </c>
      <c r="OI179" s="41">
        <v>0.76146032926829244</v>
      </c>
      <c r="OJ179" s="41">
        <v>0.40263700000000008</v>
      </c>
      <c r="OK179" s="41">
        <v>0.55656335365853649</v>
      </c>
      <c r="OL179" s="41">
        <v>0.39786278048780493</v>
      </c>
      <c r="OM179" s="41">
        <v>0.75091790243902401</v>
      </c>
      <c r="ON179" s="41">
        <v>0.72883273170731733</v>
      </c>
      <c r="OO179" s="41">
        <v>1.3619512195121952E-2</v>
      </c>
      <c r="OP179" s="41">
        <v>4.4883372195121956</v>
      </c>
      <c r="OQ179" s="41">
        <v>3.9824791585365866</v>
      </c>
      <c r="OR179" s="41">
        <v>0.5093685731707317</v>
      </c>
      <c r="OS179" s="41">
        <v>0.57700535365853634</v>
      </c>
      <c r="OT179" s="41">
        <v>0.64855973170731707</v>
      </c>
      <c r="OU179" s="41">
        <v>0.69690667073170742</v>
      </c>
      <c r="OV179" s="41">
        <v>14.059268292682926</v>
      </c>
      <c r="OW179" s="41">
        <v>11.785609756097557</v>
      </c>
      <c r="OX179" s="41">
        <v>12.006463414634151</v>
      </c>
      <c r="OY179" s="41">
        <v>12.229024390243902</v>
      </c>
      <c r="OZ179" s="41">
        <f t="shared" si="167"/>
        <v>-2.0528048780487751</v>
      </c>
      <c r="PA179" s="41">
        <v>45.349634146341472</v>
      </c>
      <c r="PB179" s="41">
        <f t="shared" si="196"/>
        <v>115.18807073170734</v>
      </c>
      <c r="PC179" s="41">
        <v>184</v>
      </c>
      <c r="PD179" s="41">
        <f t="shared" si="197"/>
        <v>68.811929268292658</v>
      </c>
      <c r="PE179" s="41">
        <v>0.34916727272727266</v>
      </c>
      <c r="PF179" s="41">
        <v>0.11749818181818185</v>
      </c>
      <c r="PG179" s="41">
        <v>4.5456363636363635E-2</v>
      </c>
      <c r="PH179" s="41">
        <v>0.30683454545454542</v>
      </c>
      <c r="PI179" s="41">
        <v>5.8549090909090926E-2</v>
      </c>
      <c r="PJ179" s="41">
        <v>5.1307272727272722E-2</v>
      </c>
      <c r="PK179" s="41">
        <v>0.71184992727272745</v>
      </c>
      <c r="PL179" s="41">
        <v>0.67870203636363657</v>
      </c>
      <c r="PM179" s="41">
        <v>0.76918914545454586</v>
      </c>
      <c r="PN179" s="41">
        <v>0.74159767272727251</v>
      </c>
      <c r="PO179" s="41">
        <v>0.33447723636363641</v>
      </c>
      <c r="PP179" s="41">
        <v>0.44216654545454548</v>
      </c>
      <c r="PQ179" s="41">
        <v>0.49563485454545458</v>
      </c>
      <c r="PR179" s="41">
        <v>0.74333030909090891</v>
      </c>
      <c r="PS179" s="41">
        <v>0.71317323636363672</v>
      </c>
      <c r="PT179" s="41">
        <v>7.2418181818181826E-3</v>
      </c>
      <c r="PU179" s="41">
        <v>4.9816817272727256</v>
      </c>
      <c r="PV179" s="41">
        <v>4.2563392000000002</v>
      </c>
      <c r="PW179" s="41">
        <v>0.64437916363636349</v>
      </c>
      <c r="PX179" s="41">
        <v>0.69615710909090922</v>
      </c>
      <c r="PY179" s="41">
        <v>0.76182169090909102</v>
      </c>
      <c r="PZ179" s="41">
        <v>0.79651218181818184</v>
      </c>
      <c r="QA179" s="41">
        <v>24.652545454545461</v>
      </c>
      <c r="QB179" s="41">
        <v>21.191272727272739</v>
      </c>
      <c r="QC179" s="41">
        <v>21.421999999999997</v>
      </c>
      <c r="QD179" s="41">
        <v>21.800545454545453</v>
      </c>
      <c r="QE179" s="41">
        <f t="shared" si="170"/>
        <v>-3.2305454545454637</v>
      </c>
      <c r="QF179" s="41">
        <v>70.80999999999996</v>
      </c>
      <c r="QG179" s="41">
        <f t="shared" si="171"/>
        <v>179.8573999999999</v>
      </c>
      <c r="QH179" s="41">
        <v>185</v>
      </c>
      <c r="QI179" s="41">
        <f t="shared" si="172"/>
        <v>5.1426000000001011</v>
      </c>
      <c r="QJ179" s="41">
        <v>0.32276041666666672</v>
      </c>
      <c r="QK179" s="41">
        <v>0.14848541666666668</v>
      </c>
      <c r="QL179" s="41">
        <v>4.8941666666666661E-2</v>
      </c>
      <c r="QM179" s="41">
        <v>0.23072500000000004</v>
      </c>
      <c r="QN179" s="41">
        <v>5.4668749999999988E-2</v>
      </c>
      <c r="QO179" s="41">
        <v>5.3760416666666679E-2</v>
      </c>
      <c r="QP179" s="41">
        <v>0.70964427083333337</v>
      </c>
      <c r="QQ179" s="41">
        <v>0.61647997916666653</v>
      </c>
      <c r="QR179" s="41">
        <v>0.73578260416666652</v>
      </c>
      <c r="QS179" s="41">
        <v>0.64915668750000011</v>
      </c>
      <c r="QT179" s="41">
        <v>0.46077631249999995</v>
      </c>
      <c r="QU179" s="41">
        <v>0.50304762499999989</v>
      </c>
      <c r="QV179" s="41">
        <v>0.36940579166666665</v>
      </c>
      <c r="QW179" s="41">
        <v>0.71413972916666679</v>
      </c>
      <c r="QX179" s="41">
        <v>0.62193106250000008</v>
      </c>
      <c r="QY179" s="41">
        <v>9.0833333333333358E-4</v>
      </c>
      <c r="QZ179" s="41">
        <v>4.916372833333333</v>
      </c>
      <c r="RA179" s="41">
        <v>3.2291214583333336</v>
      </c>
      <c r="RB179" s="41">
        <v>0.5018599583333333</v>
      </c>
      <c r="RC179" s="41">
        <v>0.5204751875000001</v>
      </c>
      <c r="RD179" s="41">
        <v>0.63531783333333336</v>
      </c>
      <c r="RE179" s="41">
        <v>0.64886212499999996</v>
      </c>
      <c r="RF179" s="41">
        <v>24.347291666666663</v>
      </c>
      <c r="RG179" s="41">
        <v>21.416458333333328</v>
      </c>
      <c r="RH179" s="41">
        <v>21.569791666666664</v>
      </c>
      <c r="RI179" s="41">
        <v>21.74291666666667</v>
      </c>
      <c r="RJ179" s="41">
        <f t="shared" si="173"/>
        <v>-2.7774999999999999</v>
      </c>
      <c r="RK179" s="41">
        <v>65.513749999999987</v>
      </c>
      <c r="RL179" s="41">
        <f t="shared" si="174"/>
        <v>166.40492499999996</v>
      </c>
      <c r="RM179" s="41">
        <v>197</v>
      </c>
      <c r="RN179" s="41">
        <f t="shared" si="175"/>
        <v>30.595075000000037</v>
      </c>
      <c r="RO179" s="41">
        <v>0.3166571428571428</v>
      </c>
      <c r="RP179" s="41">
        <v>0.11667142857142855</v>
      </c>
      <c r="RQ179" s="41">
        <v>4.3728571428571429E-2</v>
      </c>
      <c r="RR179" s="41">
        <v>0.2190857142857143</v>
      </c>
      <c r="RS179" s="41">
        <v>5.6432142857142861E-2</v>
      </c>
      <c r="RT179" s="41">
        <v>5.203214285714286E-2</v>
      </c>
      <c r="RU179" s="41">
        <v>0.69710789285714281</v>
      </c>
      <c r="RV179" s="41">
        <v>0.58992828571428568</v>
      </c>
      <c r="RW179" s="41">
        <v>0.7564049285714286</v>
      </c>
      <c r="RX179" s="41">
        <v>0.66627421428571421</v>
      </c>
      <c r="RY179" s="41">
        <v>0.34679228571428566</v>
      </c>
      <c r="RZ179" s="41">
        <v>0.45261446428571439</v>
      </c>
      <c r="SA179" s="41">
        <v>0.46168078571428578</v>
      </c>
      <c r="SB179" s="41">
        <v>0.71746332142857128</v>
      </c>
      <c r="SC179" s="41">
        <v>0.61611507142857147</v>
      </c>
      <c r="SD179" s="41">
        <v>4.3999999999999994E-3</v>
      </c>
      <c r="SE179" s="41">
        <v>4.6211932499999993</v>
      </c>
      <c r="SF179" s="41">
        <v>2.8918925000000009</v>
      </c>
      <c r="SG179" s="41">
        <v>0.61062489285714272</v>
      </c>
      <c r="SH179" s="41">
        <v>0.66243764285714268</v>
      </c>
      <c r="SI179" s="41">
        <v>0.73313921428571427</v>
      </c>
      <c r="SJ179" s="41">
        <v>0.76858682142857138</v>
      </c>
      <c r="SK179" s="41">
        <v>27.28321428571428</v>
      </c>
      <c r="SL179" s="41">
        <v>23.275000000000002</v>
      </c>
      <c r="SM179" s="41">
        <v>23.326071428571431</v>
      </c>
      <c r="SN179" s="41">
        <v>23.798571428571432</v>
      </c>
      <c r="SO179" s="41">
        <f t="shared" si="176"/>
        <v>-3.9571428571428484</v>
      </c>
      <c r="SP179" s="42">
        <v>62.099285714285713</v>
      </c>
      <c r="SQ179" s="42">
        <f t="shared" si="177"/>
        <v>157.73218571428572</v>
      </c>
      <c r="SR179" s="42">
        <v>202.5</v>
      </c>
      <c r="SS179" s="42">
        <f t="shared" si="178"/>
        <v>44.76781428571428</v>
      </c>
      <c r="ST179" s="41">
        <v>0.28893191489361697</v>
      </c>
      <c r="SU179" s="41">
        <v>0.12161063829787232</v>
      </c>
      <c r="SV179" s="41">
        <v>5.9468085106382955E-2</v>
      </c>
      <c r="SW179" s="41">
        <v>0.2110829787234042</v>
      </c>
      <c r="SX179" s="41">
        <v>6.7036170212765964E-2</v>
      </c>
      <c r="SY179" s="41">
        <v>5.474042553191491E-2</v>
      </c>
      <c r="SZ179" s="41">
        <v>0.62184508510638314</v>
      </c>
      <c r="TA179" s="41">
        <v>0.51776619148936165</v>
      </c>
      <c r="TB179" s="41">
        <v>0.65655225531914896</v>
      </c>
      <c r="TC179" s="41">
        <v>0.55949617021276576</v>
      </c>
      <c r="TD179" s="41">
        <v>0.28856363829787235</v>
      </c>
      <c r="TE179" s="41">
        <v>0.34180434042553204</v>
      </c>
      <c r="TF179" s="41">
        <v>0.40650457446808513</v>
      </c>
      <c r="TG179" s="41">
        <v>0.67987408510638303</v>
      </c>
      <c r="TH179" s="41">
        <v>0.58766706382978728</v>
      </c>
      <c r="TI179" s="41">
        <v>1.2295744680851071E-2</v>
      </c>
      <c r="TJ179" s="41">
        <v>3.3272798936170216</v>
      </c>
      <c r="TK179" s="41">
        <v>2.160219255319149</v>
      </c>
      <c r="TL179" s="41">
        <v>0.61935687234042525</v>
      </c>
      <c r="TM179" s="41">
        <v>0.65336757446808502</v>
      </c>
      <c r="TN179" s="41">
        <v>0.72847159574468079</v>
      </c>
      <c r="TO179" s="41">
        <v>0.75268168085106379</v>
      </c>
      <c r="TP179" s="41">
        <v>29.523617021276593</v>
      </c>
      <c r="TQ179" s="41">
        <v>25.783191489361695</v>
      </c>
      <c r="TR179" s="41">
        <v>26.399361702127649</v>
      </c>
      <c r="TS179" s="41">
        <v>26.537446808510648</v>
      </c>
      <c r="TT179" s="41">
        <f t="shared" ref="TT179:TT181" si="200">TR179-TP179</f>
        <v>-3.1242553191489435</v>
      </c>
      <c r="TU179" s="41">
        <v>69.865744680851023</v>
      </c>
      <c r="TV179" s="41">
        <f t="shared" si="128"/>
        <v>177.45899148936161</v>
      </c>
      <c r="TW179" s="41">
        <v>207</v>
      </c>
      <c r="TX179" s="41">
        <f t="shared" si="129"/>
        <v>29.541008510638392</v>
      </c>
      <c r="TY179" s="41">
        <v>0.28304545454545443</v>
      </c>
      <c r="TZ179" s="41">
        <v>0.12605454545454542</v>
      </c>
      <c r="UA179" s="41">
        <v>6.8166666666666667E-2</v>
      </c>
      <c r="UB179" s="41">
        <v>0.20013939393939398</v>
      </c>
      <c r="UC179" s="41">
        <v>7.9445454545454555E-2</v>
      </c>
      <c r="UD179" s="41">
        <v>5.9518181818181824E-2</v>
      </c>
      <c r="UE179" s="41">
        <v>0.56070472727272713</v>
      </c>
      <c r="UF179" s="41">
        <v>0.4318193333333335</v>
      </c>
      <c r="UG179" s="41">
        <v>0.60956390909090907</v>
      </c>
      <c r="UH179" s="41">
        <v>0.49094718181818187</v>
      </c>
      <c r="UI179" s="41">
        <v>0.22634518181818183</v>
      </c>
      <c r="UJ179" s="41">
        <v>0.2964230303030303</v>
      </c>
      <c r="UK179" s="41">
        <v>0.38328869696969692</v>
      </c>
      <c r="UL179" s="41">
        <v>0.65112924242424253</v>
      </c>
      <c r="UM179" s="41">
        <v>0.54155418181818171</v>
      </c>
      <c r="UN179" s="41">
        <v>1.9927272727272727E-2</v>
      </c>
      <c r="UO179" s="41">
        <v>2.579763212121212</v>
      </c>
      <c r="UP179" s="41">
        <v>1.5307430303030303</v>
      </c>
      <c r="UQ179" s="41">
        <v>0.62995172727272741</v>
      </c>
      <c r="UR179" s="41">
        <v>0.6838010606060605</v>
      </c>
      <c r="US179" s="41">
        <v>0.7317654242424243</v>
      </c>
      <c r="UT179" s="41">
        <v>0.77065275757575735</v>
      </c>
      <c r="UU179" s="41">
        <v>30.1</v>
      </c>
      <c r="UV179" s="41">
        <v>25.936666666666664</v>
      </c>
      <c r="UW179" s="41">
        <v>26.007878787878791</v>
      </c>
      <c r="UX179" s="41">
        <v>26.732727272727271</v>
      </c>
      <c r="UY179" s="41">
        <f t="shared" si="179"/>
        <v>-4.09212121212121</v>
      </c>
      <c r="UZ179" s="42">
        <v>75.979696969696974</v>
      </c>
      <c r="VA179" s="42">
        <f t="shared" si="180"/>
        <v>192.98843030303033</v>
      </c>
      <c r="VB179" s="42">
        <v>206</v>
      </c>
      <c r="VC179" s="42">
        <f t="shared" si="181"/>
        <v>13.011569696969673</v>
      </c>
      <c r="VD179" s="41">
        <f t="shared" si="198"/>
        <v>20.712783988139147</v>
      </c>
      <c r="VE179" s="41">
        <f t="shared" si="199"/>
        <v>21.136840680548008</v>
      </c>
      <c r="VF179" s="41">
        <f t="shared" si="183"/>
        <v>8.3475894316121781</v>
      </c>
    </row>
    <row r="180" spans="1:578" x14ac:dyDescent="0.25">
      <c r="A180" s="4">
        <v>3</v>
      </c>
      <c r="B180" s="4">
        <v>18</v>
      </c>
      <c r="C180" s="28">
        <v>1809</v>
      </c>
      <c r="D180" s="42">
        <v>-9999</v>
      </c>
      <c r="E180" s="42">
        <v>-9999</v>
      </c>
      <c r="F180" s="4">
        <v>9</v>
      </c>
      <c r="G180" s="4">
        <v>48.8</v>
      </c>
      <c r="H180" s="40">
        <v>509.33987341772149</v>
      </c>
      <c r="I180" s="40">
        <f t="shared" si="136"/>
        <v>558.13987341772145</v>
      </c>
      <c r="J180" s="41">
        <f t="shared" si="137"/>
        <v>1.1543740918670558</v>
      </c>
      <c r="K180" s="4" t="s">
        <v>10</v>
      </c>
      <c r="L180" s="42">
        <v>75</v>
      </c>
      <c r="M180" s="42">
        <f t="shared" si="185"/>
        <v>84.000000000000014</v>
      </c>
      <c r="N180" s="42">
        <v>-9999</v>
      </c>
      <c r="O180" s="42">
        <v>-9999</v>
      </c>
      <c r="P180" s="42">
        <v>-9999</v>
      </c>
      <c r="Q180" s="42">
        <v>-9999</v>
      </c>
      <c r="R180" s="42">
        <v>-9999</v>
      </c>
      <c r="S180" s="42">
        <v>-9999</v>
      </c>
      <c r="T180" s="42">
        <v>-9999</v>
      </c>
      <c r="U180" s="42">
        <v>-9999</v>
      </c>
      <c r="V180" s="42">
        <v>-9999</v>
      </c>
      <c r="W180" s="42">
        <v>-9999</v>
      </c>
      <c r="X180" s="42">
        <v>-9999</v>
      </c>
      <c r="Y180" s="42">
        <v>-9999</v>
      </c>
      <c r="Z180" s="42">
        <v>-9999</v>
      </c>
      <c r="AA180" s="42">
        <v>-9999</v>
      </c>
      <c r="AB180" s="42">
        <v>-9999</v>
      </c>
      <c r="AC180" s="42">
        <v>-9999</v>
      </c>
      <c r="AD180" s="42">
        <v>-9999</v>
      </c>
      <c r="AE180" s="42">
        <v>-9999</v>
      </c>
      <c r="AF180" s="42">
        <v>-9999</v>
      </c>
      <c r="AG180" s="42">
        <v>-9999</v>
      </c>
      <c r="AH180" s="42">
        <v>-9999</v>
      </c>
      <c r="AI180" s="42">
        <v>-9999</v>
      </c>
      <c r="AJ180" s="42">
        <v>-9999</v>
      </c>
      <c r="AK180" s="42">
        <v>-9999</v>
      </c>
      <c r="AL180" s="42">
        <v>-9999</v>
      </c>
      <c r="AM180" s="42">
        <v>-9999</v>
      </c>
      <c r="AN180" s="42">
        <v>-9999</v>
      </c>
      <c r="AO180" s="42">
        <v>-9999</v>
      </c>
      <c r="AP180" s="42">
        <v>-9999</v>
      </c>
      <c r="AQ180" s="42">
        <v>-9999</v>
      </c>
      <c r="AR180" s="42">
        <v>-9999</v>
      </c>
      <c r="AS180" s="42">
        <v>-9999</v>
      </c>
      <c r="AT180" s="42">
        <v>-9999</v>
      </c>
      <c r="AU180" s="42">
        <v>-9999</v>
      </c>
      <c r="AV180" s="42">
        <v>-9999</v>
      </c>
      <c r="AW180" s="42">
        <v>-9999</v>
      </c>
      <c r="AX180" s="42">
        <v>-9999</v>
      </c>
      <c r="AY180" s="42">
        <v>-9999</v>
      </c>
      <c r="AZ180" s="42">
        <v>-9999</v>
      </c>
      <c r="BA180" s="42">
        <v>-9999</v>
      </c>
      <c r="BB180" s="42">
        <v>-9999</v>
      </c>
      <c r="BC180" s="42">
        <v>-9999</v>
      </c>
      <c r="BD180" s="42">
        <v>-9999</v>
      </c>
      <c r="BE180" s="42">
        <v>-9999</v>
      </c>
      <c r="BF180" s="81">
        <v>-9999</v>
      </c>
      <c r="BG180" s="42">
        <v>-9999</v>
      </c>
      <c r="BH180" s="42">
        <v>-9999</v>
      </c>
      <c r="BI180" s="42">
        <v>-9999</v>
      </c>
      <c r="BJ180" s="42">
        <v>-9999</v>
      </c>
      <c r="BK180" s="42">
        <v>-9999</v>
      </c>
      <c r="BL180" s="42">
        <v>-9999</v>
      </c>
      <c r="BM180" s="42">
        <v>-9999</v>
      </c>
      <c r="BN180" s="42">
        <v>-9999</v>
      </c>
      <c r="BO180" s="42">
        <v>-9999</v>
      </c>
      <c r="BP180" s="42">
        <v>-9999</v>
      </c>
      <c r="BQ180" s="42">
        <v>-9999</v>
      </c>
      <c r="BR180" s="42">
        <v>-9999</v>
      </c>
      <c r="BS180" s="42">
        <v>-9999</v>
      </c>
      <c r="BT180" s="42">
        <v>-9999</v>
      </c>
      <c r="BU180" s="42">
        <v>-9999</v>
      </c>
      <c r="BV180" s="42">
        <v>-9999</v>
      </c>
      <c r="BW180" s="42">
        <v>-9999</v>
      </c>
      <c r="BX180" s="42">
        <v>-9999</v>
      </c>
      <c r="BY180" s="42">
        <v>-9999</v>
      </c>
      <c r="BZ180" s="42">
        <v>-9999</v>
      </c>
      <c r="CA180" s="42">
        <v>-9999</v>
      </c>
      <c r="CB180" s="42">
        <v>-9999</v>
      </c>
      <c r="CC180" s="42">
        <v>-9999</v>
      </c>
      <c r="CD180" s="8">
        <v>7.04</v>
      </c>
      <c r="CE180" s="25">
        <f t="shared" si="186"/>
        <v>469.33333333333337</v>
      </c>
      <c r="CF180" s="4">
        <v>2.8</v>
      </c>
      <c r="CG180" s="41">
        <f t="shared" si="184"/>
        <v>13.141333333333334</v>
      </c>
      <c r="CH180" s="37">
        <v>25.05</v>
      </c>
      <c r="CI180" s="25">
        <f>(CH180/1000)*(10000/(0.5*2*0.15))</f>
        <v>1670</v>
      </c>
      <c r="CJ180" s="43">
        <v>3.06</v>
      </c>
      <c r="CK180" s="41">
        <f>CI180*CJ180/100</f>
        <v>51.101999999999997</v>
      </c>
      <c r="CL180" s="38">
        <v>119.56</v>
      </c>
      <c r="CM180" s="25">
        <f>(CL180/1000)*(10000/(0.5*2*0.15))</f>
        <v>7970.666666666667</v>
      </c>
      <c r="CN180" s="43">
        <v>1.31</v>
      </c>
      <c r="CO180" s="41">
        <f>CM180*CN180/100</f>
        <v>104.41573333333334</v>
      </c>
      <c r="CP180" s="38">
        <v>274.99</v>
      </c>
      <c r="CQ180" s="25">
        <f>(CP180/1000)*(10000/(0.5*2*0.15))</f>
        <v>18332.666666666668</v>
      </c>
      <c r="CR180" s="43">
        <v>0.90600000000000003</v>
      </c>
      <c r="CS180" s="41">
        <f>CQ180*CR180/100</f>
        <v>166.09396000000001</v>
      </c>
      <c r="CT180" s="8">
        <v>1755.8</v>
      </c>
      <c r="CU180" s="8">
        <v>4.0062299904819669</v>
      </c>
      <c r="CV180" s="8">
        <v>4.2805350000000004</v>
      </c>
      <c r="CW180" s="8">
        <v>4101.8237206330514</v>
      </c>
      <c r="CX180" s="25">
        <f t="shared" si="189"/>
        <v>4101.8237206330514</v>
      </c>
      <c r="CY180" s="25">
        <f t="shared" si="138"/>
        <v>3816.9565217391305</v>
      </c>
      <c r="CZ180" s="25">
        <f>CX180/(CQ180)</f>
        <v>0.2237439754518192</v>
      </c>
      <c r="DA180" s="43">
        <v>1.68</v>
      </c>
      <c r="DB180" s="41">
        <f t="shared" si="139"/>
        <v>68.910638506635266</v>
      </c>
      <c r="DC180" s="4">
        <v>52.8</v>
      </c>
      <c r="DD180" s="4">
        <v>944</v>
      </c>
      <c r="DE180" s="41">
        <f t="shared" si="133"/>
        <v>55.932203389830505</v>
      </c>
      <c r="DF180" s="41">
        <v>52.5</v>
      </c>
      <c r="DG180" s="41">
        <v>0.80492678571428566</v>
      </c>
      <c r="DH180" s="41">
        <v>0.58178750000000012</v>
      </c>
      <c r="DI180" s="41">
        <v>0.49494285714285713</v>
      </c>
      <c r="DJ180" s="41">
        <v>0.76529642857142832</v>
      </c>
      <c r="DK180" s="41">
        <v>0.50751785714285702</v>
      </c>
      <c r="DL180" s="41">
        <v>0.31490000000000007</v>
      </c>
      <c r="DM180" s="41">
        <v>0.22665285714285721</v>
      </c>
      <c r="DN180" s="41">
        <v>0.20242726785714288</v>
      </c>
      <c r="DO180" s="41">
        <v>0.23779228571428573</v>
      </c>
      <c r="DP180" s="41">
        <v>0.21368810714285716</v>
      </c>
      <c r="DQ180" s="41">
        <v>6.896901785714285E-2</v>
      </c>
      <c r="DR180" s="41">
        <v>8.0765125000000021E-2</v>
      </c>
      <c r="DS180" s="41">
        <v>0.1601221428571428</v>
      </c>
      <c r="DT180" s="41">
        <v>0.43693310714285721</v>
      </c>
      <c r="DU180" s="41">
        <v>0.41613941071428551</v>
      </c>
      <c r="DV180" s="41">
        <v>0.19261785714285715</v>
      </c>
      <c r="DW180" s="41">
        <v>0.58665292857142848</v>
      </c>
      <c r="DX180" s="41">
        <v>0.50800898214285728</v>
      </c>
      <c r="DY180" s="41">
        <v>0.67135575000000014</v>
      </c>
      <c r="DZ180" s="41">
        <v>0.70670787500000021</v>
      </c>
      <c r="EA180" s="41">
        <v>0.71605964285714285</v>
      </c>
      <c r="EB180" s="41">
        <v>0.74591287499999959</v>
      </c>
      <c r="EC180" s="41">
        <v>21.214107142857138</v>
      </c>
      <c r="ED180" s="41">
        <v>23.375714285714281</v>
      </c>
      <c r="EE180" s="41">
        <v>24.015357142857141</v>
      </c>
      <c r="EF180" s="41">
        <v>24.935357142857136</v>
      </c>
      <c r="EG180" s="41">
        <f t="shared" si="140"/>
        <v>2.8012500000000031</v>
      </c>
      <c r="EH180" s="41">
        <v>37.298035714285724</v>
      </c>
      <c r="EI180" s="42">
        <f t="shared" si="141"/>
        <v>94.737010714285745</v>
      </c>
      <c r="EJ180" s="4">
        <v>105</v>
      </c>
      <c r="EK180" s="40">
        <f t="shared" si="142"/>
        <v>10.262989285714255</v>
      </c>
      <c r="EL180" s="41">
        <v>0.74559599999999993</v>
      </c>
      <c r="EM180" s="41">
        <v>0.53276999999999985</v>
      </c>
      <c r="EN180" s="41">
        <v>0.43842399999999992</v>
      </c>
      <c r="EO180" s="41">
        <v>0.70673999999999992</v>
      </c>
      <c r="EP180" s="41">
        <v>0.44919999999999988</v>
      </c>
      <c r="EQ180" s="41">
        <v>0.28179799999999999</v>
      </c>
      <c r="ER180" s="41">
        <v>0.24811906000000003</v>
      </c>
      <c r="ES180" s="41">
        <v>0.22282015999999999</v>
      </c>
      <c r="ET180" s="41">
        <v>0.25892920000000003</v>
      </c>
      <c r="EU180" s="41">
        <v>0.23376261999999998</v>
      </c>
      <c r="EV180" s="41">
        <v>8.5771539999999966E-2</v>
      </c>
      <c r="EW180" s="41">
        <v>9.7259699999999963E-2</v>
      </c>
      <c r="EX180" s="41">
        <v>0.16585868000000001</v>
      </c>
      <c r="EY180" s="41">
        <v>0.45090968000000003</v>
      </c>
      <c r="EZ180" s="41">
        <v>0.42932538000000009</v>
      </c>
      <c r="FA180" s="41">
        <v>0.16740199999999997</v>
      </c>
      <c r="FB180" s="41">
        <v>0.66089216000000006</v>
      </c>
      <c r="FC180" s="41">
        <v>0.57409880000000013</v>
      </c>
      <c r="FD180" s="41">
        <v>0.63956736000000003</v>
      </c>
      <c r="FE180" s="41">
        <v>0.66888736000000004</v>
      </c>
      <c r="FF180" s="41">
        <v>0.69039650000000008</v>
      </c>
      <c r="FG180" s="41">
        <v>0.71532532000000015</v>
      </c>
      <c r="FH180" s="41">
        <v>20.399399999999996</v>
      </c>
      <c r="FI180" s="41">
        <v>21.070599999999999</v>
      </c>
      <c r="FJ180" s="41">
        <v>21.902200000000008</v>
      </c>
      <c r="FK180" s="41">
        <v>23.034800000000004</v>
      </c>
      <c r="FL180" s="41">
        <f t="shared" si="190"/>
        <v>1.9642000000000053</v>
      </c>
      <c r="FM180" s="41">
        <v>39.133200000000016</v>
      </c>
      <c r="FN180" s="40">
        <f t="shared" si="144"/>
        <v>99.398328000000049</v>
      </c>
      <c r="FO180" s="4">
        <v>105</v>
      </c>
      <c r="FP180" s="40">
        <f t="shared" si="145"/>
        <v>5.6016719999999509</v>
      </c>
      <c r="FQ180" s="41">
        <v>0.73855263157894746</v>
      </c>
      <c r="FR180" s="41">
        <v>0.52259999999999984</v>
      </c>
      <c r="FS180" s="41">
        <v>0.40647631578947374</v>
      </c>
      <c r="FT180" s="41">
        <v>0.70898157894736857</v>
      </c>
      <c r="FU180" s="41">
        <v>0.41256578947368411</v>
      </c>
      <c r="FV180" s="41">
        <v>0.26826052631578934</v>
      </c>
      <c r="FW180" s="41">
        <v>0.28332376315789476</v>
      </c>
      <c r="FX180" s="41">
        <v>0.26465297368421042</v>
      </c>
      <c r="FY180" s="41">
        <v>0.28964050000000002</v>
      </c>
      <c r="FZ180" s="41">
        <v>0.27107326315789465</v>
      </c>
      <c r="GA180" s="41">
        <v>0.11852568421052631</v>
      </c>
      <c r="GB180" s="41">
        <v>0.12537334210526313</v>
      </c>
      <c r="GC180" s="41">
        <v>0.17050242105263158</v>
      </c>
      <c r="GD180" s="41">
        <v>0.46643436842105257</v>
      </c>
      <c r="GE180" s="41">
        <v>0.45053636842105271</v>
      </c>
      <c r="GF180" s="41">
        <v>0.14430526315789474</v>
      </c>
      <c r="GG180" s="41">
        <v>0.79265086842105259</v>
      </c>
      <c r="GH180" s="41">
        <v>0.72203636842105257</v>
      </c>
      <c r="GI180" s="41">
        <v>0.58853002631578943</v>
      </c>
      <c r="GJ180" s="41">
        <v>0.6044616315789475</v>
      </c>
      <c r="GK180" s="41">
        <v>0.64792626315789503</v>
      </c>
      <c r="GL180" s="41">
        <v>0.66119155263157914</v>
      </c>
      <c r="GM180" s="41">
        <v>19.777105263157893</v>
      </c>
      <c r="GN180" s="41">
        <v>22.629210526315788</v>
      </c>
      <c r="GO180" s="41">
        <v>23.315263157894744</v>
      </c>
      <c r="GP180" s="41">
        <v>23.945789473684208</v>
      </c>
      <c r="GQ180" s="41">
        <f t="shared" si="146"/>
        <v>3.5381578947368517</v>
      </c>
      <c r="GR180" s="40">
        <v>39.016578947368423</v>
      </c>
      <c r="GS180" s="40">
        <f t="shared" si="147"/>
        <v>99.102110526315798</v>
      </c>
      <c r="GT180" s="4">
        <v>104</v>
      </c>
      <c r="GU180" s="41">
        <f t="shared" si="148"/>
        <v>4.8978894736842022</v>
      </c>
      <c r="GV180" s="41">
        <v>0.76896949152542371</v>
      </c>
      <c r="GW180" s="41">
        <v>0.52885423728813552</v>
      </c>
      <c r="GX180" s="41">
        <v>0.37827796610169484</v>
      </c>
      <c r="GY180" s="41">
        <v>0.73482033898305099</v>
      </c>
      <c r="GZ180" s="41">
        <v>0.39218644067796604</v>
      </c>
      <c r="HA180" s="41">
        <v>0.26132881355932214</v>
      </c>
      <c r="HB180" s="41">
        <v>0.32485701694915248</v>
      </c>
      <c r="HC180" s="41">
        <v>0.3045717457627119</v>
      </c>
      <c r="HD180" s="41">
        <v>0.34170098305084756</v>
      </c>
      <c r="HE180" s="41">
        <v>0.32162430508474582</v>
      </c>
      <c r="HF180" s="41">
        <v>0.1493951694915254</v>
      </c>
      <c r="HG180" s="41">
        <v>0.16794786440677964</v>
      </c>
      <c r="HH180" s="41">
        <v>0.18452923728813558</v>
      </c>
      <c r="HI180" s="41">
        <v>0.49275789830508471</v>
      </c>
      <c r="HJ180" s="41">
        <v>0.47549845762711868</v>
      </c>
      <c r="HK180" s="41">
        <v>0.13085762711864415</v>
      </c>
      <c r="HL180" s="41">
        <v>0.96915393220338986</v>
      </c>
      <c r="HM180" s="41">
        <v>0.88226542372881356</v>
      </c>
      <c r="HN180" s="41">
        <v>0.54190838983050849</v>
      </c>
      <c r="HO180" s="41">
        <v>0.57321128813559308</v>
      </c>
      <c r="HP180" s="41">
        <v>0.61267161016949157</v>
      </c>
      <c r="HQ180" s="41">
        <v>0.63875289830508475</v>
      </c>
      <c r="HR180" s="41">
        <v>14.974745762711864</v>
      </c>
      <c r="HS180" s="41">
        <v>17.63</v>
      </c>
      <c r="HT180" s="41">
        <v>17.951355932203391</v>
      </c>
      <c r="HU180" s="41">
        <v>18.530677966101692</v>
      </c>
      <c r="HV180" s="41">
        <f t="shared" si="149"/>
        <v>2.9766101694915275</v>
      </c>
      <c r="HW180" s="41">
        <v>38.769152542372886</v>
      </c>
      <c r="HX180" s="41">
        <f t="shared" si="150"/>
        <v>98.473647457627138</v>
      </c>
      <c r="HY180" s="4">
        <v>106</v>
      </c>
      <c r="HZ180" s="40">
        <f t="shared" si="151"/>
        <v>7.5263525423728623</v>
      </c>
      <c r="IA180" s="41">
        <v>0.70847343750000014</v>
      </c>
      <c r="IB180" s="41">
        <v>0.42890781249999999</v>
      </c>
      <c r="IC180" s="41">
        <v>0.26549999999999996</v>
      </c>
      <c r="ID180" s="41">
        <v>0.65471250000000003</v>
      </c>
      <c r="IE180" s="41">
        <v>0.28890781250000008</v>
      </c>
      <c r="IF180" s="41">
        <v>0.19238750000000004</v>
      </c>
      <c r="IG180" s="41">
        <v>0.42174392187499993</v>
      </c>
      <c r="IH180" s="41">
        <v>0.38893870312499995</v>
      </c>
      <c r="II180" s="41">
        <v>0.45768906250000008</v>
      </c>
      <c r="IJ180" s="41">
        <v>0.42601789062500006</v>
      </c>
      <c r="IK180" s="41">
        <v>0.19661615625000001</v>
      </c>
      <c r="IL180" s="41">
        <v>0.23974657812499992</v>
      </c>
      <c r="IM180" s="41">
        <v>0.24603557812499993</v>
      </c>
      <c r="IN180" s="41">
        <v>0.57375093749999995</v>
      </c>
      <c r="IO180" s="41">
        <v>0.54670739062500007</v>
      </c>
      <c r="IP180" s="41">
        <v>9.6520312500000024E-2</v>
      </c>
      <c r="IQ180" s="41">
        <v>1.4823793750000003</v>
      </c>
      <c r="IR180" s="41">
        <v>1.2930668281250004</v>
      </c>
      <c r="IS180" s="41">
        <v>0.53977129687499992</v>
      </c>
      <c r="IT180" s="41">
        <v>0.59053521874999992</v>
      </c>
      <c r="IU180" s="41">
        <v>0.63036379687499999</v>
      </c>
      <c r="IV180" s="41">
        <v>0.67030582812499995</v>
      </c>
      <c r="IW180" s="41">
        <v>18.11375</v>
      </c>
      <c r="IX180" s="41">
        <v>18.403750000000002</v>
      </c>
      <c r="IY180" s="41">
        <v>18.627968750000001</v>
      </c>
      <c r="IZ180" s="41">
        <v>19.248593749999994</v>
      </c>
      <c r="JA180" s="41">
        <f t="shared" si="152"/>
        <v>0.51421875000000128</v>
      </c>
      <c r="JB180" s="41">
        <v>41.493281250000003</v>
      </c>
      <c r="JC180" s="41">
        <f t="shared" si="191"/>
        <v>105.39293437500001</v>
      </c>
      <c r="JD180" s="41">
        <v>112</v>
      </c>
      <c r="JE180" s="41">
        <f t="shared" si="192"/>
        <v>6.60706562499999</v>
      </c>
      <c r="JF180" s="41">
        <v>0.62985283018867932</v>
      </c>
      <c r="JG180" s="41">
        <v>0.33121886792452826</v>
      </c>
      <c r="JH180" s="41">
        <v>0.16365660377358487</v>
      </c>
      <c r="JI180" s="41">
        <v>0.57431509433962258</v>
      </c>
      <c r="JJ180" s="41">
        <v>0.1935301886792454</v>
      </c>
      <c r="JK180" s="41">
        <v>0.13270188679245282</v>
      </c>
      <c r="JL180" s="41">
        <v>0.53020335849056599</v>
      </c>
      <c r="JM180" s="41">
        <v>0.49653198113207536</v>
      </c>
      <c r="JN180" s="41">
        <v>0.58871603773584902</v>
      </c>
      <c r="JO180" s="41">
        <v>0.55790935849056611</v>
      </c>
      <c r="JP180" s="41">
        <v>0.26354211320754728</v>
      </c>
      <c r="JQ180" s="41">
        <v>0.34389084905660378</v>
      </c>
      <c r="JR180" s="41">
        <v>0.31025433962264154</v>
      </c>
      <c r="JS180" s="41">
        <v>0.65130494339622613</v>
      </c>
      <c r="JT180" s="41">
        <v>0.62404777358490571</v>
      </c>
      <c r="JU180" s="41">
        <v>6.0828301886792453E-2</v>
      </c>
      <c r="JV180" s="41">
        <v>2.3046572641509426</v>
      </c>
      <c r="JW180" s="41">
        <v>2.010520905660377</v>
      </c>
      <c r="JX180" s="41">
        <v>0.52565198113207545</v>
      </c>
      <c r="JY180" s="41">
        <v>0.58794543396226429</v>
      </c>
      <c r="JZ180" s="41">
        <v>0.63651632075471698</v>
      </c>
      <c r="KA180" s="41">
        <v>0.68287600000000015</v>
      </c>
      <c r="KB180" s="41">
        <v>22.501320754716975</v>
      </c>
      <c r="KC180" s="41">
        <v>19.260377358490562</v>
      </c>
      <c r="KD180" s="41">
        <v>19.828113207547172</v>
      </c>
      <c r="KE180" s="41">
        <v>20.497547169811323</v>
      </c>
      <c r="KF180" s="41">
        <f t="shared" si="155"/>
        <v>-2.6732075471698025</v>
      </c>
      <c r="KG180" s="41">
        <v>43.433773584905659</v>
      </c>
      <c r="KH180" s="41">
        <f t="shared" si="156"/>
        <v>110.32178490566038</v>
      </c>
      <c r="KI180" s="41">
        <v>120</v>
      </c>
      <c r="KJ180" s="41">
        <f t="shared" si="157"/>
        <v>9.6782150943396204</v>
      </c>
      <c r="KK180" s="41">
        <v>0.37529803921568627</v>
      </c>
      <c r="KL180" s="41">
        <v>0.18118431372549018</v>
      </c>
      <c r="KM180" s="41">
        <v>7.3435294117647057E-2</v>
      </c>
      <c r="KN180" s="41">
        <v>0.341056862745098</v>
      </c>
      <c r="KO180" s="41">
        <v>9.357254901960782E-2</v>
      </c>
      <c r="KP180" s="41">
        <v>6.9837254901960799E-2</v>
      </c>
      <c r="KQ180" s="41">
        <v>0.59903513725490209</v>
      </c>
      <c r="KR180" s="41">
        <v>0.56801050980392143</v>
      </c>
      <c r="KS180" s="41">
        <v>0.67250713725490208</v>
      </c>
      <c r="KT180" s="41">
        <v>0.64570390196078442</v>
      </c>
      <c r="KU180" s="41">
        <v>0.31936372549019609</v>
      </c>
      <c r="KV180" s="41">
        <v>0.42509329411764707</v>
      </c>
      <c r="KW180" s="41">
        <v>0.34685374509803923</v>
      </c>
      <c r="KX180" s="41">
        <v>0.68516688235294121</v>
      </c>
      <c r="KY180" s="41">
        <v>0.65930188235294096</v>
      </c>
      <c r="KZ180" s="41">
        <v>2.3735294117647052E-2</v>
      </c>
      <c r="LA180" s="41">
        <v>3.0346488823529416</v>
      </c>
      <c r="LB180" s="41">
        <v>2.6651793137254902</v>
      </c>
      <c r="LC180" s="41">
        <v>0.51605537254901956</v>
      </c>
      <c r="LD180" s="41">
        <v>0.57754499999999998</v>
      </c>
      <c r="LE180" s="41">
        <v>0.63921292156862719</v>
      </c>
      <c r="LF180" s="41">
        <v>0.68522811764705893</v>
      </c>
      <c r="LG180" s="41">
        <v>19.009019607843136</v>
      </c>
      <c r="LH180" s="41">
        <v>16.610980392156854</v>
      </c>
      <c r="LI180" s="41">
        <v>16.993529411764698</v>
      </c>
      <c r="LJ180" s="41">
        <v>16.683333333333337</v>
      </c>
      <c r="LK180" s="41">
        <f t="shared" si="158"/>
        <v>-2.0154901960784386</v>
      </c>
      <c r="LL180" s="41">
        <v>56.389019607843139</v>
      </c>
      <c r="LM180" s="41">
        <f t="shared" si="193"/>
        <v>143.22810980392157</v>
      </c>
      <c r="LN180" s="41">
        <v>150</v>
      </c>
      <c r="LO180" s="41">
        <f t="shared" si="194"/>
        <v>6.7718901960784308</v>
      </c>
      <c r="LP180" s="41">
        <v>0.40058777777777765</v>
      </c>
      <c r="LQ180" s="41">
        <v>0.16639333333333339</v>
      </c>
      <c r="LR180" s="41">
        <v>4.6665555555555578E-2</v>
      </c>
      <c r="LS180" s="41">
        <v>0.36405000000000004</v>
      </c>
      <c r="LT180" s="41">
        <v>7.2322222222222218E-2</v>
      </c>
      <c r="LU180" s="41">
        <v>5.8592222222222219E-2</v>
      </c>
      <c r="LV180" s="41">
        <v>0.69327072222222252</v>
      </c>
      <c r="LW180" s="41">
        <v>0.66796708888888934</v>
      </c>
      <c r="LX180" s="41">
        <v>0.79118781111111103</v>
      </c>
      <c r="LY180" s="41">
        <v>0.7728356999999999</v>
      </c>
      <c r="LZ180" s="41">
        <v>0.39435915555555545</v>
      </c>
      <c r="MA180" s="41">
        <v>0.56261192222222245</v>
      </c>
      <c r="MB180" s="41">
        <v>0.41208769999999995</v>
      </c>
      <c r="MC180" s="41">
        <v>0.74422698888888905</v>
      </c>
      <c r="MD180" s="41">
        <v>0.72233911111111115</v>
      </c>
      <c r="ME180" s="41">
        <v>1.3730000000000001E-2</v>
      </c>
      <c r="MF180" s="41">
        <v>4.5751438222222243</v>
      </c>
      <c r="MG180" s="41">
        <v>4.0653113777777792</v>
      </c>
      <c r="MH180" s="41">
        <v>0.52105794444444453</v>
      </c>
      <c r="MI180" s="41">
        <v>0.59413895555555585</v>
      </c>
      <c r="MJ180" s="41">
        <v>0.6601162777777777</v>
      </c>
      <c r="MK180" s="41">
        <v>0.71201123333333338</v>
      </c>
      <c r="ML180" s="41">
        <v>20.575111111111088</v>
      </c>
      <c r="MM180" s="41">
        <v>18.056777777777771</v>
      </c>
      <c r="MN180" s="41">
        <v>18.294222222222224</v>
      </c>
      <c r="MO180" s="41">
        <v>18.379111111111115</v>
      </c>
      <c r="MP180" s="41">
        <v>60.961999999999989</v>
      </c>
      <c r="MQ180" s="41">
        <v>60.961999999999989</v>
      </c>
      <c r="MR180" s="41">
        <f t="shared" si="162"/>
        <v>154.84347999999997</v>
      </c>
      <c r="MS180" s="41">
        <v>150</v>
      </c>
      <c r="MT180" s="41">
        <f t="shared" si="163"/>
        <v>-4.8434799999999711</v>
      </c>
      <c r="MU180" s="41">
        <v>0.3737990476190477</v>
      </c>
      <c r="MV180" s="41">
        <v>0.15518761904761905</v>
      </c>
      <c r="MW180" s="41">
        <v>4.1696190476190484E-2</v>
      </c>
      <c r="MX180" s="41">
        <v>0.33147523809523805</v>
      </c>
      <c r="MY180" s="41">
        <v>6.8416190476190478E-2</v>
      </c>
      <c r="MZ180" s="41">
        <v>5.2184761904761907E-2</v>
      </c>
      <c r="NA180" s="41">
        <v>0.69030056190476197</v>
      </c>
      <c r="NB180" s="41">
        <v>0.65782369523809503</v>
      </c>
      <c r="NC180" s="41">
        <v>0.79907237142857168</v>
      </c>
      <c r="ND180" s="41">
        <v>0.77666124761904765</v>
      </c>
      <c r="NE180" s="41">
        <v>0.38799388571428561</v>
      </c>
      <c r="NF180" s="41">
        <v>0.57709019047619037</v>
      </c>
      <c r="NG180" s="41">
        <v>0.41288995238095233</v>
      </c>
      <c r="NH180" s="41">
        <v>0.75479724761904754</v>
      </c>
      <c r="NI180" s="41">
        <v>0.72806152380952394</v>
      </c>
      <c r="NJ180" s="41">
        <v>1.6231428571428574E-2</v>
      </c>
      <c r="NK180" s="41">
        <v>4.4837601238095255</v>
      </c>
      <c r="NL180" s="41">
        <v>3.8645109714285715</v>
      </c>
      <c r="NM180" s="41">
        <v>0.51674469523809541</v>
      </c>
      <c r="NN180" s="41">
        <v>0.59817052380952374</v>
      </c>
      <c r="NO180" s="41">
        <v>0.65751127619047578</v>
      </c>
      <c r="NP180" s="41">
        <v>0.71508934285714276</v>
      </c>
      <c r="NQ180" s="41">
        <v>23.544190476190455</v>
      </c>
      <c r="NR180" s="41">
        <v>20.605142857142862</v>
      </c>
      <c r="NS180" s="41">
        <v>20.823619047619058</v>
      </c>
      <c r="NT180" s="41">
        <v>21.868857142857138</v>
      </c>
      <c r="NU180" s="41">
        <f t="shared" si="164"/>
        <v>-2.7205714285713967</v>
      </c>
      <c r="NV180" s="41">
        <v>73.070476190476199</v>
      </c>
      <c r="NW180" s="41">
        <f t="shared" si="165"/>
        <v>185.59900952380954</v>
      </c>
      <c r="NX180" s="41">
        <v>174</v>
      </c>
      <c r="NY180" s="41">
        <f t="shared" si="195"/>
        <v>-11.599009523809542</v>
      </c>
      <c r="NZ180" s="41">
        <v>0.33276956521739104</v>
      </c>
      <c r="OA180" s="41">
        <v>0.14258260869565223</v>
      </c>
      <c r="OB180" s="41">
        <v>4.1208695652173923E-2</v>
      </c>
      <c r="OC180" s="41">
        <v>0.30032391304347827</v>
      </c>
      <c r="OD180" s="41">
        <v>6.1849999999999981E-2</v>
      </c>
      <c r="OE180" s="41">
        <v>4.8397826086956523E-2</v>
      </c>
      <c r="OF180" s="41">
        <v>0.68628211956521767</v>
      </c>
      <c r="OG180" s="41">
        <v>0.65856085869565217</v>
      </c>
      <c r="OH180" s="41">
        <v>0.77952577173913074</v>
      </c>
      <c r="OI180" s="41">
        <v>0.75871933695652205</v>
      </c>
      <c r="OJ180" s="41">
        <v>0.39523319565217402</v>
      </c>
      <c r="OK180" s="41">
        <v>0.55204459782608695</v>
      </c>
      <c r="OL180" s="41">
        <v>0.39958861956521735</v>
      </c>
      <c r="OM180" s="41">
        <v>0.74584957608695657</v>
      </c>
      <c r="ON180" s="41">
        <v>0.72239657608695662</v>
      </c>
      <c r="OO180" s="41">
        <v>1.3452173913043474E-2</v>
      </c>
      <c r="OP180" s="41">
        <v>4.4184442391304355</v>
      </c>
      <c r="OQ180" s="41">
        <v>3.8850020000000001</v>
      </c>
      <c r="OR180" s="41">
        <v>0.5126609456521739</v>
      </c>
      <c r="OS180" s="41">
        <v>0.58253445652173907</v>
      </c>
      <c r="OT180" s="41">
        <v>0.65122908695652182</v>
      </c>
      <c r="OU180" s="41">
        <v>0.7011408478260871</v>
      </c>
      <c r="OV180" s="41">
        <v>15.029565217391294</v>
      </c>
      <c r="OW180" s="41">
        <v>12.800108695652177</v>
      </c>
      <c r="OX180" s="41">
        <v>12.944021739130436</v>
      </c>
      <c r="OY180" s="41">
        <v>13.228478260869567</v>
      </c>
      <c r="OZ180" s="41">
        <f t="shared" si="167"/>
        <v>-2.085543478260858</v>
      </c>
      <c r="PA180" s="41">
        <v>47.953586956521754</v>
      </c>
      <c r="PB180" s="41">
        <f t="shared" si="196"/>
        <v>121.80211086956525</v>
      </c>
      <c r="PC180" s="41">
        <v>184</v>
      </c>
      <c r="PD180" s="41">
        <f t="shared" si="197"/>
        <v>62.197889130434746</v>
      </c>
      <c r="PE180" s="41">
        <v>0.34457758620689666</v>
      </c>
      <c r="PF180" s="41">
        <v>0.11625862068965516</v>
      </c>
      <c r="PG180" s="41">
        <v>4.5834482758620697E-2</v>
      </c>
      <c r="PH180" s="41">
        <v>0.30453448275862072</v>
      </c>
      <c r="PI180" s="41">
        <v>5.8898275862068965E-2</v>
      </c>
      <c r="PJ180" s="41">
        <v>5.0050000000000011E-2</v>
      </c>
      <c r="PK180" s="41">
        <v>0.70753586206896535</v>
      </c>
      <c r="PL180" s="41">
        <v>0.6754122931034483</v>
      </c>
      <c r="PM180" s="41">
        <v>0.76502105172413792</v>
      </c>
      <c r="PN180" s="41">
        <v>0.73823667241379298</v>
      </c>
      <c r="PO180" s="41">
        <v>0.32701756896551731</v>
      </c>
      <c r="PP180" s="41">
        <v>0.43451508620689655</v>
      </c>
      <c r="PQ180" s="41">
        <v>0.49507462068965508</v>
      </c>
      <c r="PR180" s="41">
        <v>0.74635974137931005</v>
      </c>
      <c r="PS180" s="41">
        <v>0.71776036206896554</v>
      </c>
      <c r="PT180" s="41">
        <v>8.848275862068964E-3</v>
      </c>
      <c r="PU180" s="41">
        <v>4.8614765517241372</v>
      </c>
      <c r="PV180" s="41">
        <v>4.1816672931034491</v>
      </c>
      <c r="PW180" s="41">
        <v>0.64717541379310362</v>
      </c>
      <c r="PX180" s="41">
        <v>0.69967531034482755</v>
      </c>
      <c r="PY180" s="41">
        <v>0.76368182758620695</v>
      </c>
      <c r="PZ180" s="41">
        <v>0.79881956896551687</v>
      </c>
      <c r="QA180" s="41">
        <v>24.717068965517228</v>
      </c>
      <c r="QB180" s="41">
        <v>21.229482758620687</v>
      </c>
      <c r="QC180" s="41">
        <v>21.668275862068967</v>
      </c>
      <c r="QD180" s="41">
        <v>21.893793103448274</v>
      </c>
      <c r="QE180" s="41">
        <f t="shared" si="170"/>
        <v>-3.0487931034482614</v>
      </c>
      <c r="QF180" s="41">
        <v>69.396896551724097</v>
      </c>
      <c r="QG180" s="41">
        <f t="shared" si="171"/>
        <v>176.2681172413792</v>
      </c>
      <c r="QH180" s="41">
        <v>185</v>
      </c>
      <c r="QI180" s="41">
        <f t="shared" si="172"/>
        <v>8.7318827586207988</v>
      </c>
      <c r="QJ180" s="41">
        <v>0.3269111111111111</v>
      </c>
      <c r="QK180" s="41">
        <v>0.14786000000000005</v>
      </c>
      <c r="QL180" s="41">
        <v>5.088666666666667E-2</v>
      </c>
      <c r="QM180" s="41">
        <v>0.22955555555555551</v>
      </c>
      <c r="QN180" s="41">
        <v>5.549999999999998E-2</v>
      </c>
      <c r="QO180" s="41">
        <v>5.6497777777777786E-2</v>
      </c>
      <c r="QP180" s="41">
        <v>0.70933191111111138</v>
      </c>
      <c r="QQ180" s="41">
        <v>0.61065435555555558</v>
      </c>
      <c r="QR180" s="41">
        <v>0.73009684444444456</v>
      </c>
      <c r="QS180" s="41">
        <v>0.63662217777777774</v>
      </c>
      <c r="QT180" s="41">
        <v>0.45381639999999995</v>
      </c>
      <c r="QU180" s="41">
        <v>0.48690351111111108</v>
      </c>
      <c r="QV180" s="41">
        <v>0.37690055555555563</v>
      </c>
      <c r="QW180" s="41">
        <v>0.70510173333333337</v>
      </c>
      <c r="QX180" s="41">
        <v>0.60509648888888878</v>
      </c>
      <c r="QY180" s="41">
        <v>-9.9777777777777799E-4</v>
      </c>
      <c r="QZ180" s="41">
        <v>4.9119586000000011</v>
      </c>
      <c r="RA180" s="41">
        <v>3.1487187777777774</v>
      </c>
      <c r="RB180" s="41">
        <v>0.5160361333333332</v>
      </c>
      <c r="RC180" s="41">
        <v>0.53085915555555563</v>
      </c>
      <c r="RD180" s="41">
        <v>0.64757831111111108</v>
      </c>
      <c r="RE180" s="41">
        <v>0.65842062222222209</v>
      </c>
      <c r="RF180" s="41">
        <v>24.236444444444448</v>
      </c>
      <c r="RG180" s="41">
        <v>21.695555555555558</v>
      </c>
      <c r="RH180" s="41">
        <v>21.912888888888887</v>
      </c>
      <c r="RI180" s="41">
        <v>22.065555555555559</v>
      </c>
      <c r="RJ180" s="41">
        <f t="shared" si="173"/>
        <v>-2.3235555555555614</v>
      </c>
      <c r="RK180" s="41">
        <v>60.133777777777766</v>
      </c>
      <c r="RL180" s="41">
        <f t="shared" si="174"/>
        <v>152.73979555555553</v>
      </c>
      <c r="RM180" s="41">
        <v>197</v>
      </c>
      <c r="RN180" s="41">
        <f t="shared" si="175"/>
        <v>44.260204444444469</v>
      </c>
      <c r="RO180" s="41">
        <v>0.31474117647058825</v>
      </c>
      <c r="RP180" s="41">
        <v>0.1176970588235294</v>
      </c>
      <c r="RQ180" s="41">
        <v>4.5905882352941192E-2</v>
      </c>
      <c r="RR180" s="41">
        <v>0.21860882352941177</v>
      </c>
      <c r="RS180" s="41">
        <v>5.8264705882352941E-2</v>
      </c>
      <c r="RT180" s="41">
        <v>5.2929411764705891E-2</v>
      </c>
      <c r="RU180" s="41">
        <v>0.68738794117647051</v>
      </c>
      <c r="RV180" s="41">
        <v>0.57902744117647065</v>
      </c>
      <c r="RW180" s="41">
        <v>0.7449011176470588</v>
      </c>
      <c r="RX180" s="41">
        <v>0.65241517647058822</v>
      </c>
      <c r="RY180" s="41">
        <v>0.33756099999999994</v>
      </c>
      <c r="RZ180" s="41">
        <v>0.43822420588235289</v>
      </c>
      <c r="SA180" s="41">
        <v>0.45560414705882346</v>
      </c>
      <c r="SB180" s="41">
        <v>0.7116548529411767</v>
      </c>
      <c r="SC180" s="41">
        <v>0.60979644117647058</v>
      </c>
      <c r="SD180" s="41">
        <v>5.3352941176470605E-3</v>
      </c>
      <c r="SE180" s="41">
        <v>4.4221823529411743</v>
      </c>
      <c r="SF180" s="41">
        <v>2.7640025882352948</v>
      </c>
      <c r="SG180" s="41">
        <v>0.61184770588235293</v>
      </c>
      <c r="SH180" s="41">
        <v>0.66300964705882359</v>
      </c>
      <c r="SI180" s="41">
        <v>0.73305182352941189</v>
      </c>
      <c r="SJ180" s="41">
        <v>0.76819076470588243</v>
      </c>
      <c r="SK180" s="41">
        <v>27.258823529411764</v>
      </c>
      <c r="SL180" s="41">
        <v>23.634705882352936</v>
      </c>
      <c r="SM180" s="41">
        <v>23.937941176470584</v>
      </c>
      <c r="SN180" s="41">
        <v>24.402058823529416</v>
      </c>
      <c r="SO180" s="41">
        <f t="shared" si="176"/>
        <v>-3.3208823529411795</v>
      </c>
      <c r="SP180" s="42">
        <v>68.398529411764699</v>
      </c>
      <c r="SQ180" s="42">
        <f t="shared" si="177"/>
        <v>173.73226470588233</v>
      </c>
      <c r="SR180" s="42">
        <v>202.5</v>
      </c>
      <c r="SS180" s="42">
        <f t="shared" si="178"/>
        <v>28.767735294117671</v>
      </c>
      <c r="ST180" s="41">
        <v>0.2910204545454545</v>
      </c>
      <c r="SU180" s="41">
        <v>0.1234318181818182</v>
      </c>
      <c r="SV180" s="41">
        <v>6.3961363636363622E-2</v>
      </c>
      <c r="SW180" s="41">
        <v>0.20633636363636362</v>
      </c>
      <c r="SX180" s="41">
        <v>7.0411363636363647E-2</v>
      </c>
      <c r="SY180" s="41">
        <v>5.5645454545454553E-2</v>
      </c>
      <c r="SZ180" s="41">
        <v>0.60994470454545446</v>
      </c>
      <c r="TA180" s="41">
        <v>0.49113318181818177</v>
      </c>
      <c r="TB180" s="41">
        <v>0.63926122727272727</v>
      </c>
      <c r="TC180" s="41">
        <v>0.52620840909090905</v>
      </c>
      <c r="TD180" s="41">
        <v>0.27302920454545448</v>
      </c>
      <c r="TE180" s="41">
        <v>0.31650820454545453</v>
      </c>
      <c r="TF180" s="41">
        <v>0.40438445454545469</v>
      </c>
      <c r="TG180" s="41">
        <v>0.67876022727272722</v>
      </c>
      <c r="TH180" s="41">
        <v>0.57530181818181803</v>
      </c>
      <c r="TI180" s="41">
        <v>1.4765909090909097E-2</v>
      </c>
      <c r="TJ180" s="41">
        <v>3.1476374318181821</v>
      </c>
      <c r="TK180" s="41">
        <v>1.9359718863636368</v>
      </c>
      <c r="TL180" s="41">
        <v>0.63327152272727261</v>
      </c>
      <c r="TM180" s="41">
        <v>0.66293529545454544</v>
      </c>
      <c r="TN180" s="41">
        <v>0.73816795454545459</v>
      </c>
      <c r="TO180" s="41">
        <v>0.75947713636363656</v>
      </c>
      <c r="TP180" s="41">
        <v>29.559318181818174</v>
      </c>
      <c r="TQ180" s="41">
        <v>26.187045454545455</v>
      </c>
      <c r="TR180" s="41">
        <v>27.485909090909104</v>
      </c>
      <c r="TS180" s="41">
        <v>27.796818181818193</v>
      </c>
      <c r="TT180" s="41">
        <f t="shared" si="200"/>
        <v>-2.0734090909090703</v>
      </c>
      <c r="TU180" s="41">
        <v>72.988409090909087</v>
      </c>
      <c r="TV180" s="41">
        <f t="shared" ref="TV180:TV181" si="201">TU180*2.54</f>
        <v>185.39055909090908</v>
      </c>
      <c r="TW180" s="41">
        <v>207</v>
      </c>
      <c r="TX180" s="41">
        <f t="shared" ref="TX180:TX181" si="202">TW180-TV180</f>
        <v>21.609440909090921</v>
      </c>
      <c r="TY180" s="41">
        <v>0.27234687499999993</v>
      </c>
      <c r="TZ180" s="41">
        <v>0.12702187500000001</v>
      </c>
      <c r="UA180" s="41">
        <v>7.5228124999999993E-2</v>
      </c>
      <c r="UB180" s="41">
        <v>0.19316249999999996</v>
      </c>
      <c r="UC180" s="41">
        <v>8.2290624999999992E-2</v>
      </c>
      <c r="UD180" s="41">
        <v>6.0824999999999997E-2</v>
      </c>
      <c r="UE180" s="41">
        <v>0.53527371875000007</v>
      </c>
      <c r="UF180" s="41">
        <v>0.40226968749999992</v>
      </c>
      <c r="UG180" s="41">
        <v>0.56598762499999999</v>
      </c>
      <c r="UH180" s="41">
        <v>0.43822665624999996</v>
      </c>
      <c r="UI180" s="41">
        <v>0.21338293749999998</v>
      </c>
      <c r="UJ180" s="41">
        <v>0.25500084374999998</v>
      </c>
      <c r="UK180" s="41">
        <v>0.36370137499999999</v>
      </c>
      <c r="UL180" s="41">
        <v>0.63430312499999997</v>
      </c>
      <c r="UM180" s="41">
        <v>0.52090771874999997</v>
      </c>
      <c r="UN180" s="41">
        <v>2.1465624999999999E-2</v>
      </c>
      <c r="UO180" s="41">
        <v>2.3261095312500002</v>
      </c>
      <c r="UP180" s="41">
        <v>1.3577240312499999</v>
      </c>
      <c r="UQ180" s="41">
        <v>0.64372768749999998</v>
      </c>
      <c r="UR180" s="41">
        <v>0.68027156250000009</v>
      </c>
      <c r="US180" s="41">
        <v>0.73790118750000011</v>
      </c>
      <c r="UT180" s="41">
        <v>0.76479428125000004</v>
      </c>
      <c r="UU180" s="41">
        <v>30.116874999999997</v>
      </c>
      <c r="UV180" s="41">
        <v>26.520937500000006</v>
      </c>
      <c r="UW180" s="41">
        <v>26.83</v>
      </c>
      <c r="UX180" s="41">
        <v>27.294687500000006</v>
      </c>
      <c r="UY180" s="41">
        <f t="shared" si="179"/>
        <v>-3.2868749999999984</v>
      </c>
      <c r="UZ180" s="42">
        <v>75.98</v>
      </c>
      <c r="VA180" s="42">
        <f t="shared" si="180"/>
        <v>192.98920000000001</v>
      </c>
      <c r="VB180" s="42">
        <v>206</v>
      </c>
      <c r="VC180" s="42">
        <f t="shared" si="181"/>
        <v>13.010799999999989</v>
      </c>
      <c r="VD180" s="41">
        <f t="shared" si="198"/>
        <v>20.922284931737494</v>
      </c>
      <c r="VE180" s="41">
        <f t="shared" si="199"/>
        <v>21.407993549812353</v>
      </c>
      <c r="VF180" s="41">
        <f t="shared" si="183"/>
        <v>8.6638083624014595</v>
      </c>
    </row>
    <row r="181" spans="1:578" x14ac:dyDescent="0.25">
      <c r="A181" s="4">
        <v>3</v>
      </c>
      <c r="B181" s="4">
        <v>18</v>
      </c>
      <c r="C181" s="28">
        <v>1810</v>
      </c>
      <c r="D181" s="58">
        <v>-9999</v>
      </c>
      <c r="E181" s="58">
        <v>-9999</v>
      </c>
      <c r="F181" s="4">
        <v>10</v>
      </c>
      <c r="G181" s="4">
        <v>48.8</v>
      </c>
      <c r="H181" s="40">
        <v>548.71012658227846</v>
      </c>
      <c r="I181" s="40">
        <f t="shared" si="136"/>
        <v>597.51012658227842</v>
      </c>
      <c r="J181" s="41">
        <f t="shared" si="137"/>
        <v>1.2358017095807206</v>
      </c>
      <c r="K181" s="4" t="s">
        <v>10</v>
      </c>
      <c r="L181" s="42">
        <v>75</v>
      </c>
      <c r="M181" s="42">
        <f t="shared" si="185"/>
        <v>84.000000000000014</v>
      </c>
      <c r="N181" s="42">
        <v>-9999</v>
      </c>
      <c r="O181" s="42">
        <v>-9999</v>
      </c>
      <c r="P181" s="42">
        <v>-9999</v>
      </c>
      <c r="Q181" s="42">
        <v>-9999</v>
      </c>
      <c r="R181" s="42">
        <v>-9999</v>
      </c>
      <c r="S181" s="42">
        <v>-9999</v>
      </c>
      <c r="T181" s="42">
        <v>-9999</v>
      </c>
      <c r="U181" s="42">
        <v>-9999</v>
      </c>
      <c r="V181" s="42">
        <v>-9999</v>
      </c>
      <c r="W181" s="42">
        <v>-9999</v>
      </c>
      <c r="X181" s="42">
        <v>-9999</v>
      </c>
      <c r="Y181" s="42">
        <v>-9999</v>
      </c>
      <c r="Z181" s="42">
        <v>-9999</v>
      </c>
      <c r="AA181" s="42">
        <v>-9999</v>
      </c>
      <c r="AB181" s="42">
        <v>-9999</v>
      </c>
      <c r="AC181" s="42">
        <v>-9999</v>
      </c>
      <c r="AD181" s="42">
        <v>-9999</v>
      </c>
      <c r="AE181" s="42">
        <v>-9999</v>
      </c>
      <c r="AF181" s="42">
        <v>-9999</v>
      </c>
      <c r="AG181" s="42">
        <v>-9999</v>
      </c>
      <c r="AH181" s="42">
        <v>-9999</v>
      </c>
      <c r="AI181" s="42">
        <v>-9999</v>
      </c>
      <c r="AJ181" s="42">
        <v>-9999</v>
      </c>
      <c r="AK181" s="42">
        <v>-9999</v>
      </c>
      <c r="AL181" s="42">
        <v>-9999</v>
      </c>
      <c r="AM181" s="42">
        <v>-9999</v>
      </c>
      <c r="AN181" s="42">
        <v>-9999</v>
      </c>
      <c r="AO181" s="42">
        <v>-9999</v>
      </c>
      <c r="AP181" s="42">
        <v>-9999</v>
      </c>
      <c r="AQ181" s="42">
        <v>-9999</v>
      </c>
      <c r="AR181" s="42">
        <v>-9999</v>
      </c>
      <c r="AS181" s="42">
        <v>-9999</v>
      </c>
      <c r="AT181" s="42">
        <v>-9999</v>
      </c>
      <c r="AU181" s="42">
        <v>-9999</v>
      </c>
      <c r="AV181" s="42">
        <v>-9999</v>
      </c>
      <c r="AW181" s="42">
        <v>-9999</v>
      </c>
      <c r="AX181" s="42">
        <v>-9999</v>
      </c>
      <c r="AY181" s="42">
        <v>-9999</v>
      </c>
      <c r="AZ181" s="42">
        <v>-9999</v>
      </c>
      <c r="BA181" s="42">
        <v>-9999</v>
      </c>
      <c r="BB181" s="42">
        <v>-9999</v>
      </c>
      <c r="BC181" s="42">
        <v>-9999</v>
      </c>
      <c r="BD181" s="42">
        <v>-9999</v>
      </c>
      <c r="BE181" s="42">
        <v>-9999</v>
      </c>
      <c r="BF181" s="42">
        <v>-9999</v>
      </c>
      <c r="BG181" s="42">
        <v>-9999</v>
      </c>
      <c r="BH181" s="42">
        <v>-9999</v>
      </c>
      <c r="BI181" s="42">
        <v>-9999</v>
      </c>
      <c r="BJ181" s="42">
        <v>-9999</v>
      </c>
      <c r="BK181" s="42">
        <v>-9999</v>
      </c>
      <c r="BL181" s="42">
        <v>-9999</v>
      </c>
      <c r="BM181" s="42">
        <v>-9999</v>
      </c>
      <c r="BN181" s="42">
        <v>-9999</v>
      </c>
      <c r="BO181" s="42">
        <v>-9999</v>
      </c>
      <c r="BP181" s="42">
        <v>-9999</v>
      </c>
      <c r="BQ181" s="42">
        <v>-9999</v>
      </c>
      <c r="BR181" s="42">
        <v>-9999</v>
      </c>
      <c r="BS181" s="42">
        <v>-9999</v>
      </c>
      <c r="BT181" s="42">
        <v>-9999</v>
      </c>
      <c r="BU181" s="42">
        <v>-9999</v>
      </c>
      <c r="BV181" s="42">
        <v>-9999</v>
      </c>
      <c r="BW181" s="42">
        <v>-9999</v>
      </c>
      <c r="BX181" s="42">
        <v>-9999</v>
      </c>
      <c r="BY181" s="42">
        <v>-9999</v>
      </c>
      <c r="BZ181" s="42">
        <v>-9999</v>
      </c>
      <c r="CA181" s="42">
        <v>-9999</v>
      </c>
      <c r="CB181" s="42">
        <v>-9999</v>
      </c>
      <c r="CC181" s="42">
        <v>-9999</v>
      </c>
      <c r="CD181" s="82">
        <v>-9999</v>
      </c>
      <c r="CE181" s="60">
        <v>-9999</v>
      </c>
      <c r="CF181" s="42">
        <v>-9999</v>
      </c>
      <c r="CG181" s="60">
        <v>-9999</v>
      </c>
      <c r="CH181" s="60">
        <v>-9999</v>
      </c>
      <c r="CI181" s="60">
        <v>-9999</v>
      </c>
      <c r="CJ181" s="42">
        <v>-9999</v>
      </c>
      <c r="CK181" s="57">
        <v>-9999</v>
      </c>
      <c r="CL181" s="42">
        <v>-9999</v>
      </c>
      <c r="CM181" s="42">
        <v>-9999</v>
      </c>
      <c r="CN181" s="79">
        <v>-9999</v>
      </c>
      <c r="CO181" s="42">
        <v>-9999</v>
      </c>
      <c r="CP181" s="57">
        <v>-9999</v>
      </c>
      <c r="CQ181" s="60">
        <v>-9999</v>
      </c>
      <c r="CR181" s="42">
        <v>-9999</v>
      </c>
      <c r="CS181" s="42">
        <v>-9999</v>
      </c>
      <c r="CT181" s="8">
        <v>1674.05</v>
      </c>
      <c r="CU181" s="8">
        <v>3.9022133107118093</v>
      </c>
      <c r="CV181" s="8">
        <v>4.0062150000000001</v>
      </c>
      <c r="CW181" s="8">
        <v>4178.6324498310751</v>
      </c>
      <c r="CX181" s="25">
        <f t="shared" si="189"/>
        <v>4178.6324498310751</v>
      </c>
      <c r="CY181" s="25">
        <f t="shared" si="138"/>
        <v>3639.239130434783</v>
      </c>
      <c r="CZ181" s="60">
        <v>-9999</v>
      </c>
      <c r="DA181" s="43">
        <v>1.65</v>
      </c>
      <c r="DB181" s="41">
        <f t="shared" si="139"/>
        <v>68.947435422212749</v>
      </c>
      <c r="DC181" s="4">
        <v>67.900000000000006</v>
      </c>
      <c r="DD181" s="4">
        <v>1206</v>
      </c>
      <c r="DE181" s="41">
        <f t="shared" si="133"/>
        <v>56.301824212271974</v>
      </c>
      <c r="DF181" s="41">
        <v>45</v>
      </c>
      <c r="DG181" s="41">
        <v>0.78617924528301864</v>
      </c>
      <c r="DH181" s="41">
        <v>0.57586037735849049</v>
      </c>
      <c r="DI181" s="41">
        <v>0.49055283018867923</v>
      </c>
      <c r="DJ181" s="41">
        <v>0.75114528301886796</v>
      </c>
      <c r="DK181" s="41">
        <v>0.49813018867924536</v>
      </c>
      <c r="DL181" s="41">
        <v>0.31221886792452835</v>
      </c>
      <c r="DM181" s="41">
        <v>0.22427805660377356</v>
      </c>
      <c r="DN181" s="41">
        <v>0.202559358490566</v>
      </c>
      <c r="DO181" s="41">
        <v>0.23102905660377362</v>
      </c>
      <c r="DP181" s="41">
        <v>0.20937730188679249</v>
      </c>
      <c r="DQ181" s="41">
        <v>7.2981283018867943E-2</v>
      </c>
      <c r="DR181" s="41">
        <v>8.0129660377358483E-2</v>
      </c>
      <c r="DS181" s="41">
        <v>0.15374171698113215</v>
      </c>
      <c r="DT181" s="41">
        <v>0.43097535849056612</v>
      </c>
      <c r="DU181" s="41">
        <v>0.41227837735849071</v>
      </c>
      <c r="DV181" s="41">
        <v>0.18591132075471697</v>
      </c>
      <c r="DW181" s="41">
        <v>0.57911905660377361</v>
      </c>
      <c r="DX181" s="41">
        <v>0.50866456603773591</v>
      </c>
      <c r="DY181" s="41">
        <v>0.66226086792452832</v>
      </c>
      <c r="DZ181" s="41">
        <v>0.68433867924528291</v>
      </c>
      <c r="EA181" s="41">
        <v>0.70613143396226419</v>
      </c>
      <c r="EB181" s="41">
        <v>0.72475128301886782</v>
      </c>
      <c r="EC181" s="41">
        <v>21.16452830188679</v>
      </c>
      <c r="ED181" s="41">
        <v>23.186226415094342</v>
      </c>
      <c r="EE181" s="41">
        <v>24.253018867924524</v>
      </c>
      <c r="EF181" s="41">
        <v>25.612830188679254</v>
      </c>
      <c r="EG181" s="41">
        <f t="shared" si="140"/>
        <v>3.0884905660377342</v>
      </c>
      <c r="EH181" s="41">
        <v>37.314905660377342</v>
      </c>
      <c r="EI181" s="42">
        <f t="shared" si="141"/>
        <v>94.779860377358446</v>
      </c>
      <c r="EJ181" s="4">
        <v>105</v>
      </c>
      <c r="EK181" s="40">
        <f t="shared" si="142"/>
        <v>10.220139622641554</v>
      </c>
      <c r="EL181" s="41">
        <v>0.73717954545454556</v>
      </c>
      <c r="EM181" s="41">
        <v>0.52854090909090912</v>
      </c>
      <c r="EN181" s="41">
        <v>0.43634545454545459</v>
      </c>
      <c r="EO181" s="41">
        <v>0.70313409090909085</v>
      </c>
      <c r="EP181" s="41">
        <v>0.44753863636363628</v>
      </c>
      <c r="EQ181" s="41">
        <v>0.27949318181818189</v>
      </c>
      <c r="ER181" s="41">
        <v>0.24426963636363627</v>
      </c>
      <c r="ES181" s="41">
        <v>0.22188345454545449</v>
      </c>
      <c r="ET181" s="41">
        <v>0.25598861363636372</v>
      </c>
      <c r="EU181" s="41">
        <v>0.23373397727272727</v>
      </c>
      <c r="EV181" s="41">
        <v>8.3286840909090901E-2</v>
      </c>
      <c r="EW181" s="41">
        <v>9.5719681818181815E-2</v>
      </c>
      <c r="EX181" s="41">
        <v>0.16428943181818181</v>
      </c>
      <c r="EY181" s="41">
        <v>0.44973077272727269</v>
      </c>
      <c r="EZ181" s="41">
        <v>0.43063286363636366</v>
      </c>
      <c r="FA181" s="41">
        <v>0.16804545454545458</v>
      </c>
      <c r="FB181" s="41">
        <v>0.64794279545454547</v>
      </c>
      <c r="FC181" s="41">
        <v>0.57144134090909082</v>
      </c>
      <c r="FD181" s="41">
        <v>0.63997888636363642</v>
      </c>
      <c r="FE181" s="41">
        <v>0.67088418181818177</v>
      </c>
      <c r="FF181" s="41">
        <v>0.68964124999999998</v>
      </c>
      <c r="FG181" s="41">
        <v>0.71603790909090914</v>
      </c>
      <c r="FH181" s="41">
        <v>20.578863636363643</v>
      </c>
      <c r="FI181" s="41">
        <v>21.022500000000012</v>
      </c>
      <c r="FJ181" s="41">
        <v>21.954318181818181</v>
      </c>
      <c r="FK181" s="41">
        <v>23.546590909090902</v>
      </c>
      <c r="FL181" s="41">
        <f t="shared" si="143"/>
        <v>1.3754545454545379</v>
      </c>
      <c r="FM181" s="41">
        <v>39.043181818181822</v>
      </c>
      <c r="FN181" s="40">
        <f t="shared" si="144"/>
        <v>99.169681818181829</v>
      </c>
      <c r="FO181" s="4">
        <v>105</v>
      </c>
      <c r="FP181" s="40">
        <f t="shared" si="145"/>
        <v>5.8303181818181713</v>
      </c>
      <c r="FQ181" s="41">
        <v>0.73522444444444435</v>
      </c>
      <c r="FR181" s="41">
        <v>0.52118888888888892</v>
      </c>
      <c r="FS181" s="41">
        <v>0.40730444444444441</v>
      </c>
      <c r="FT181" s="41">
        <v>0.70623333333333338</v>
      </c>
      <c r="FU181" s="41">
        <v>0.41260888888888886</v>
      </c>
      <c r="FV181" s="41">
        <v>0.26948</v>
      </c>
      <c r="FW181" s="41">
        <v>0.2807311111111111</v>
      </c>
      <c r="FX181" s="41">
        <v>0.26218780000000003</v>
      </c>
      <c r="FY181" s="41">
        <v>0.28676008888888899</v>
      </c>
      <c r="FZ181" s="41">
        <v>0.26828317777777777</v>
      </c>
      <c r="GA181" s="41">
        <v>0.11668062222222224</v>
      </c>
      <c r="GB181" s="41">
        <v>0.12316464444444447</v>
      </c>
      <c r="GC181" s="41">
        <v>0.1696124</v>
      </c>
      <c r="GD181" s="41">
        <v>0.46308784444444434</v>
      </c>
      <c r="GE181" s="41">
        <v>0.44722644444444437</v>
      </c>
      <c r="GF181" s="41">
        <v>0.14312888888888892</v>
      </c>
      <c r="GG181" s="41">
        <v>0.7839952666666663</v>
      </c>
      <c r="GH181" s="41">
        <v>0.71388273333333341</v>
      </c>
      <c r="GI181" s="41">
        <v>0.58946140000000014</v>
      </c>
      <c r="GJ181" s="41">
        <v>0.60257175555555542</v>
      </c>
      <c r="GK181" s="41">
        <v>0.64746295555555533</v>
      </c>
      <c r="GL181" s="41">
        <v>0.6585695777777778</v>
      </c>
      <c r="GM181" s="41">
        <v>19.911111111111104</v>
      </c>
      <c r="GN181" s="41">
        <v>22.22066666666667</v>
      </c>
      <c r="GO181" s="41">
        <v>23.001333333333331</v>
      </c>
      <c r="GP181" s="41">
        <v>24.305777777777777</v>
      </c>
      <c r="GQ181" s="41">
        <f t="shared" si="146"/>
        <v>3.0902222222222271</v>
      </c>
      <c r="GR181" s="40">
        <v>38.770666666666678</v>
      </c>
      <c r="GS181" s="40">
        <f t="shared" si="147"/>
        <v>98.477493333333356</v>
      </c>
      <c r="GT181" s="4">
        <v>104</v>
      </c>
      <c r="GU181" s="41">
        <f t="shared" si="148"/>
        <v>5.5225066666666436</v>
      </c>
      <c r="GV181" s="41">
        <v>0.75548548387096748</v>
      </c>
      <c r="GW181" s="41">
        <v>0.52543387096774197</v>
      </c>
      <c r="GX181" s="41">
        <v>0.37547419354838718</v>
      </c>
      <c r="GY181" s="41">
        <v>0.72410806451612908</v>
      </c>
      <c r="GZ181" s="41">
        <v>0.39766290322580627</v>
      </c>
      <c r="HA181" s="41">
        <v>0.25956129032258052</v>
      </c>
      <c r="HB181" s="41">
        <v>0.31046909677419349</v>
      </c>
      <c r="HC181" s="41">
        <v>0.29117198387096777</v>
      </c>
      <c r="HD181" s="41">
        <v>0.33723998387096782</v>
      </c>
      <c r="HE181" s="41">
        <v>0.31828472580645162</v>
      </c>
      <c r="HF181" s="41">
        <v>0.13924525806451618</v>
      </c>
      <c r="HG181" s="41">
        <v>0.16852682258064516</v>
      </c>
      <c r="HH181" s="41">
        <v>0.17916943548387099</v>
      </c>
      <c r="HI181" s="41">
        <v>0.48853853225806454</v>
      </c>
      <c r="HJ181" s="41">
        <v>0.4721863064516128</v>
      </c>
      <c r="HK181" s="41">
        <v>0.13810161290322581</v>
      </c>
      <c r="HL181" s="41">
        <v>0.90862485483870947</v>
      </c>
      <c r="HM181" s="41">
        <v>0.82891179032258067</v>
      </c>
      <c r="HN181" s="41">
        <v>0.53324237096774207</v>
      </c>
      <c r="HO181" s="41">
        <v>0.57897296774193563</v>
      </c>
      <c r="HP181" s="41">
        <v>0.60309803225806446</v>
      </c>
      <c r="HQ181" s="41">
        <v>0.64174261290322576</v>
      </c>
      <c r="HR181" s="41">
        <v>15.141774193548386</v>
      </c>
      <c r="HS181" s="41">
        <v>17.689193548387092</v>
      </c>
      <c r="HT181" s="41">
        <v>18.299354838709672</v>
      </c>
      <c r="HU181" s="41">
        <v>19.131129032258062</v>
      </c>
      <c r="HV181" s="41">
        <f t="shared" si="149"/>
        <v>3.1575806451612856</v>
      </c>
      <c r="HW181" s="41">
        <v>38.818709677419335</v>
      </c>
      <c r="HX181" s="41">
        <f t="shared" si="150"/>
        <v>98.599522580645115</v>
      </c>
      <c r="HY181" s="4">
        <v>106</v>
      </c>
      <c r="HZ181" s="40">
        <f t="shared" si="151"/>
        <v>7.4004774193548855</v>
      </c>
      <c r="IA181" s="41">
        <v>0.70461034482758644</v>
      </c>
      <c r="IB181" s="41">
        <v>0.4350120689655172</v>
      </c>
      <c r="IC181" s="41">
        <v>0.27650517241379302</v>
      </c>
      <c r="ID181" s="41">
        <v>0.65195517241379308</v>
      </c>
      <c r="IE181" s="41">
        <v>0.30090000000000017</v>
      </c>
      <c r="IF181" s="41">
        <v>0.19819310344827584</v>
      </c>
      <c r="IG181" s="41">
        <v>0.40190365517241383</v>
      </c>
      <c r="IH181" s="41">
        <v>0.36917506896551716</v>
      </c>
      <c r="II181" s="41">
        <v>0.43860084482758621</v>
      </c>
      <c r="IJ181" s="41">
        <v>0.40699058620689643</v>
      </c>
      <c r="IK181" s="41">
        <v>0.18363275862068967</v>
      </c>
      <c r="IL181" s="41">
        <v>0.22689422413793106</v>
      </c>
      <c r="IM181" s="41">
        <v>0.23642168965517241</v>
      </c>
      <c r="IN181" s="41">
        <v>0.5610905517241378</v>
      </c>
      <c r="IO181" s="41">
        <v>0.53408960344827583</v>
      </c>
      <c r="IP181" s="41">
        <v>0.10270689655172412</v>
      </c>
      <c r="IQ181" s="41">
        <v>1.3728421206896551</v>
      </c>
      <c r="IR181" s="41">
        <v>1.1940226206896551</v>
      </c>
      <c r="IS181" s="41">
        <v>0.54051022413793093</v>
      </c>
      <c r="IT181" s="41">
        <v>0.5929391551724138</v>
      </c>
      <c r="IU181" s="41">
        <v>0.62737320689655196</v>
      </c>
      <c r="IV181" s="41">
        <v>0.66930205172413793</v>
      </c>
      <c r="IW181" s="41">
        <v>17.879655172413784</v>
      </c>
      <c r="IX181" s="41">
        <v>17.828965517241382</v>
      </c>
      <c r="IY181" s="41">
        <v>18.627241379310348</v>
      </c>
      <c r="IZ181" s="41">
        <v>19.335000000000004</v>
      </c>
      <c r="JA181" s="41">
        <f t="shared" si="152"/>
        <v>0.74758620689656397</v>
      </c>
      <c r="JB181" s="41">
        <v>41.646206896551725</v>
      </c>
      <c r="JC181" s="41">
        <f t="shared" si="191"/>
        <v>105.78136551724138</v>
      </c>
      <c r="JD181" s="41">
        <v>112</v>
      </c>
      <c r="JE181" s="41">
        <f t="shared" si="192"/>
        <v>6.2186344827586169</v>
      </c>
      <c r="JF181" s="41">
        <v>0.62737954545454544</v>
      </c>
      <c r="JG181" s="41">
        <v>0.3426499999999999</v>
      </c>
      <c r="JH181" s="41">
        <v>0.1807636363636364</v>
      </c>
      <c r="JI181" s="41">
        <v>0.57015909090909089</v>
      </c>
      <c r="JJ181" s="41">
        <v>0.20088409090909093</v>
      </c>
      <c r="JK181" s="41">
        <v>0.14170681818181821</v>
      </c>
      <c r="JL181" s="41">
        <v>0.51480803409090881</v>
      </c>
      <c r="JM181" s="41">
        <v>0.47901362499999983</v>
      </c>
      <c r="JN181" s="41">
        <v>0.55292288636363662</v>
      </c>
      <c r="JO181" s="41">
        <v>0.51909901136363623</v>
      </c>
      <c r="JP181" s="41">
        <v>0.26180080681818185</v>
      </c>
      <c r="JQ181" s="41">
        <v>0.31390176136363646</v>
      </c>
      <c r="JR181" s="41">
        <v>0.2926328295454545</v>
      </c>
      <c r="JS181" s="41">
        <v>0.63017660227272765</v>
      </c>
      <c r="JT181" s="41">
        <v>0.60068262500000003</v>
      </c>
      <c r="JU181" s="41">
        <v>5.917727272727271E-2</v>
      </c>
      <c r="JV181" s="41">
        <v>2.1718149204545458</v>
      </c>
      <c r="JW181" s="41">
        <v>1.8815248522727273</v>
      </c>
      <c r="JX181" s="41">
        <v>0.52534122727272747</v>
      </c>
      <c r="JY181" s="41">
        <v>0.56662656818181822</v>
      </c>
      <c r="JZ181" s="41">
        <v>0.62957740909090909</v>
      </c>
      <c r="KA181" s="41">
        <v>0.66043330681818191</v>
      </c>
      <c r="KB181" s="41">
        <v>22.692840909090936</v>
      </c>
      <c r="KC181" s="41">
        <v>19.529772727272722</v>
      </c>
      <c r="KD181" s="41">
        <v>20.156022727272735</v>
      </c>
      <c r="KE181" s="41">
        <v>21.274659090909093</v>
      </c>
      <c r="KF181" s="41">
        <f t="shared" si="155"/>
        <v>-2.5368181818182016</v>
      </c>
      <c r="KG181" s="41">
        <v>43.293068181818192</v>
      </c>
      <c r="KH181" s="41">
        <f t="shared" si="156"/>
        <v>109.96439318181821</v>
      </c>
      <c r="KI181" s="41">
        <v>120</v>
      </c>
      <c r="KJ181" s="41">
        <f t="shared" si="157"/>
        <v>10.03560681818179</v>
      </c>
      <c r="KK181" s="41">
        <v>0.38137223350253752</v>
      </c>
      <c r="KL181" s="41">
        <v>0.18694659898477142</v>
      </c>
      <c r="KM181" s="41">
        <v>8.2012868020304733E-2</v>
      </c>
      <c r="KN181" s="41">
        <v>0.34962492385786753</v>
      </c>
      <c r="KO181" s="41">
        <v>9.9916700507614226E-2</v>
      </c>
      <c r="KP181" s="41">
        <v>7.5874949238578626E-2</v>
      </c>
      <c r="KQ181" s="41">
        <v>0.58458469796954338</v>
      </c>
      <c r="KR181" s="41">
        <v>0.55539041294416391</v>
      </c>
      <c r="KS181" s="41">
        <v>0.64582385076142135</v>
      </c>
      <c r="KT181" s="41">
        <v>0.61990501675127008</v>
      </c>
      <c r="KU181" s="41">
        <v>0.30320491522842635</v>
      </c>
      <c r="KV181" s="41">
        <v>0.38993922055837621</v>
      </c>
      <c r="KW181" s="41">
        <v>0.34195365152284141</v>
      </c>
      <c r="KX181" s="41">
        <v>0.66801845456852715</v>
      </c>
      <c r="KY181" s="41">
        <v>0.64338536802030499</v>
      </c>
      <c r="KZ181" s="41">
        <v>2.4041751269035499E-2</v>
      </c>
      <c r="LA181" s="41">
        <v>2.8193091667512742</v>
      </c>
      <c r="LB181" s="41">
        <v>2.5014255055837618</v>
      </c>
      <c r="LC181" s="41">
        <v>0.52932551928933957</v>
      </c>
      <c r="LD181" s="41">
        <v>0.58482192639593922</v>
      </c>
      <c r="LE181" s="41">
        <v>0.64891788959390695</v>
      </c>
      <c r="LF181" s="41">
        <v>0.69026792766497502</v>
      </c>
      <c r="LG181" s="41">
        <v>19.28247208121838</v>
      </c>
      <c r="LH181" s="41">
        <v>16.597959390862776</v>
      </c>
      <c r="LI181" s="41">
        <v>17.216304568527789</v>
      </c>
      <c r="LJ181" s="41">
        <v>16.762152284264118</v>
      </c>
      <c r="LK181" s="41">
        <f t="shared" si="158"/>
        <v>-2.0661675126905905</v>
      </c>
      <c r="LL181" s="41">
        <v>55.681213197969477</v>
      </c>
      <c r="LM181" s="41">
        <f t="shared" si="193"/>
        <v>141.43028152284248</v>
      </c>
      <c r="LN181" s="41">
        <v>150</v>
      </c>
      <c r="LO181" s="41">
        <f t="shared" si="194"/>
        <v>8.5697184771575223</v>
      </c>
      <c r="LP181" s="41">
        <v>0.40173999999999987</v>
      </c>
      <c r="LQ181" s="41">
        <v>0.17023199999999999</v>
      </c>
      <c r="LR181" s="41">
        <v>5.154266666666666E-2</v>
      </c>
      <c r="LS181" s="41">
        <v>0.36367466666666665</v>
      </c>
      <c r="LT181" s="41">
        <v>7.6293333333333352E-2</v>
      </c>
      <c r="LU181" s="41">
        <v>6.0569333333333336E-2</v>
      </c>
      <c r="LV181" s="41">
        <v>0.67899016000000012</v>
      </c>
      <c r="LW181" s="41">
        <v>0.65161015999999994</v>
      </c>
      <c r="LX181" s="41">
        <v>0.77247068000000008</v>
      </c>
      <c r="LY181" s="41">
        <v>0.7517564000000001</v>
      </c>
      <c r="LZ181" s="41">
        <v>0.38086948000000009</v>
      </c>
      <c r="MA181" s="41">
        <v>0.53721142666666666</v>
      </c>
      <c r="MB181" s="41">
        <v>0.40314836000000004</v>
      </c>
      <c r="MC181" s="41">
        <v>0.73691306666666656</v>
      </c>
      <c r="MD181" s="41">
        <v>0.71356366666666693</v>
      </c>
      <c r="ME181" s="41">
        <v>1.5723999999999998E-2</v>
      </c>
      <c r="MF181" s="41">
        <v>4.3091724533333329</v>
      </c>
      <c r="MG181" s="41">
        <v>3.8039132933333324</v>
      </c>
      <c r="MH181" s="41">
        <v>0.52191049333333328</v>
      </c>
      <c r="MI181" s="41">
        <v>0.59305325333333347</v>
      </c>
      <c r="MJ181" s="41">
        <v>0.6580424800000001</v>
      </c>
      <c r="MK181" s="41">
        <v>0.70890979999999981</v>
      </c>
      <c r="ML181" s="41">
        <v>20.646933333333351</v>
      </c>
      <c r="MM181" s="41">
        <v>18.010533333333331</v>
      </c>
      <c r="MN181" s="41">
        <v>18.575066666666665</v>
      </c>
      <c r="MO181" s="41">
        <v>18.690133333333332</v>
      </c>
      <c r="MP181" s="41">
        <v>61.186133333333359</v>
      </c>
      <c r="MQ181" s="41">
        <v>61.186133333333359</v>
      </c>
      <c r="MR181" s="41">
        <f t="shared" si="162"/>
        <v>155.41277866666672</v>
      </c>
      <c r="MS181" s="41">
        <v>150</v>
      </c>
      <c r="MT181" s="41">
        <f t="shared" si="163"/>
        <v>-5.4127786666667248</v>
      </c>
      <c r="MU181" s="41">
        <v>0.36495485232067498</v>
      </c>
      <c r="MV181" s="41">
        <v>0.16049240506329115</v>
      </c>
      <c r="MW181" s="41">
        <v>4.7707172995780603E-2</v>
      </c>
      <c r="MX181" s="41">
        <v>0.32611308016877633</v>
      </c>
      <c r="MY181" s="41">
        <v>6.7919831223628657E-2</v>
      </c>
      <c r="MZ181" s="41">
        <v>5.5781012658227845E-2</v>
      </c>
      <c r="NA181" s="41">
        <v>0.68585786497890289</v>
      </c>
      <c r="NB181" s="41">
        <v>0.65505442194092844</v>
      </c>
      <c r="NC181" s="41">
        <v>0.76870449367088611</v>
      </c>
      <c r="ND181" s="41">
        <v>0.7449243966244723</v>
      </c>
      <c r="NE181" s="41">
        <v>0.40500904641350211</v>
      </c>
      <c r="NF181" s="41">
        <v>0.54217997046413502</v>
      </c>
      <c r="NG181" s="41">
        <v>0.38889719409282703</v>
      </c>
      <c r="NH181" s="41">
        <v>0.73473537552742596</v>
      </c>
      <c r="NI181" s="41">
        <v>0.70799347257383916</v>
      </c>
      <c r="NJ181" s="41">
        <v>1.2138818565400833E-2</v>
      </c>
      <c r="NK181" s="41">
        <v>4.3901493966244729</v>
      </c>
      <c r="NL181" s="41">
        <v>3.8168107848101256</v>
      </c>
      <c r="NM181" s="41">
        <v>0.5059089493670883</v>
      </c>
      <c r="NN181" s="41">
        <v>0.56708843881856552</v>
      </c>
      <c r="NO181" s="41">
        <v>0.64380754008438834</v>
      </c>
      <c r="NP181" s="41">
        <v>0.68781675949367094</v>
      </c>
      <c r="NQ181" s="41">
        <v>23.748354430379745</v>
      </c>
      <c r="NR181" s="41">
        <v>20.650000000000016</v>
      </c>
      <c r="NS181" s="41">
        <v>21.323164556962013</v>
      </c>
      <c r="NT181" s="41">
        <v>22.422151898734214</v>
      </c>
      <c r="NU181" s="41">
        <f t="shared" si="164"/>
        <v>-2.4251898734177324</v>
      </c>
      <c r="NV181" s="41">
        <v>75.52797468354386</v>
      </c>
      <c r="NW181" s="41">
        <f t="shared" si="165"/>
        <v>191.84105569620141</v>
      </c>
      <c r="NX181" s="41">
        <v>174</v>
      </c>
      <c r="NY181" s="41">
        <f t="shared" si="195"/>
        <v>-17.841055696201408</v>
      </c>
      <c r="NZ181" s="41">
        <v>0.33074788732394361</v>
      </c>
      <c r="OA181" s="41">
        <v>0.14430985915492953</v>
      </c>
      <c r="OB181" s="41">
        <v>4.3587323943661965E-2</v>
      </c>
      <c r="OC181" s="41">
        <v>0.29867887323943659</v>
      </c>
      <c r="OD181" s="41">
        <v>6.386056338028169E-2</v>
      </c>
      <c r="OE181" s="41">
        <v>4.9415492957746492E-2</v>
      </c>
      <c r="OF181" s="41">
        <v>0.67479994366197193</v>
      </c>
      <c r="OG181" s="41">
        <v>0.64683687323943662</v>
      </c>
      <c r="OH181" s="41">
        <v>0.76736959154929607</v>
      </c>
      <c r="OI181" s="41">
        <v>0.74582402816901416</v>
      </c>
      <c r="OJ181" s="41">
        <v>0.38648467605633824</v>
      </c>
      <c r="OK181" s="41">
        <v>0.5375382253521126</v>
      </c>
      <c r="OL181" s="41">
        <v>0.39134483098591549</v>
      </c>
      <c r="OM181" s="41">
        <v>0.73957316901408454</v>
      </c>
      <c r="ON181" s="41">
        <v>0.7159880000000004</v>
      </c>
      <c r="OO181" s="41">
        <v>1.4445070422535216E-2</v>
      </c>
      <c r="OP181" s="41">
        <v>4.2337501830985911</v>
      </c>
      <c r="OQ181" s="41">
        <v>3.7232308169014088</v>
      </c>
      <c r="OR181" s="41">
        <v>0.51026198591549288</v>
      </c>
      <c r="OS181" s="41">
        <v>0.58011784507042263</v>
      </c>
      <c r="OT181" s="41">
        <v>0.64719228169014054</v>
      </c>
      <c r="OU181" s="41">
        <v>0.69758984507042243</v>
      </c>
      <c r="OV181" s="41">
        <v>14.758309859154931</v>
      </c>
      <c r="OW181" s="41">
        <v>12.663661971830988</v>
      </c>
      <c r="OX181" s="41">
        <v>12.827042253521126</v>
      </c>
      <c r="OY181" s="41">
        <v>13.162816901408453</v>
      </c>
      <c r="OZ181" s="41">
        <f t="shared" si="167"/>
        <v>-1.9312676056338045</v>
      </c>
      <c r="PA181" s="41">
        <v>47.074647887323955</v>
      </c>
      <c r="PB181" s="41">
        <f t="shared" si="196"/>
        <v>119.56960563380285</v>
      </c>
      <c r="PC181" s="41">
        <v>184</v>
      </c>
      <c r="PD181" s="41">
        <f t="shared" si="197"/>
        <v>64.430394366197149</v>
      </c>
      <c r="PE181" s="41">
        <v>0.34372786885245893</v>
      </c>
      <c r="PF181" s="41">
        <v>0.11772622950819668</v>
      </c>
      <c r="PG181" s="41">
        <v>4.7431147540983598E-2</v>
      </c>
      <c r="PH181" s="41">
        <v>0.3029688524590165</v>
      </c>
      <c r="PI181" s="41">
        <v>6.0290163934426232E-2</v>
      </c>
      <c r="PJ181" s="41">
        <v>5.1088524590163949E-2</v>
      </c>
      <c r="PK181" s="41">
        <v>0.7009831639344265</v>
      </c>
      <c r="PL181" s="41">
        <v>0.66758129508196751</v>
      </c>
      <c r="PM181" s="41">
        <v>0.757329295081967</v>
      </c>
      <c r="PN181" s="41">
        <v>0.72918313114754085</v>
      </c>
      <c r="PO181" s="41">
        <v>0.32270026229508192</v>
      </c>
      <c r="PP181" s="41">
        <v>0.42583642622950824</v>
      </c>
      <c r="PQ181" s="41">
        <v>0.48935124590163925</v>
      </c>
      <c r="PR181" s="41">
        <v>0.74093349180327861</v>
      </c>
      <c r="PS181" s="41">
        <v>0.71124288524590162</v>
      </c>
      <c r="PT181" s="41">
        <v>9.2016393442622951E-3</v>
      </c>
      <c r="PU181" s="41">
        <v>4.7324515409836065</v>
      </c>
      <c r="PV181" s="41">
        <v>4.0542710819672134</v>
      </c>
      <c r="PW181" s="41">
        <v>0.64637350819672146</v>
      </c>
      <c r="PX181" s="41">
        <v>0.69835290163934449</v>
      </c>
      <c r="PY181" s="41">
        <v>0.76223322950819672</v>
      </c>
      <c r="PZ181" s="41">
        <v>0.79721350819672154</v>
      </c>
      <c r="QA181" s="41">
        <v>24.941639344262285</v>
      </c>
      <c r="QB181" s="41">
        <v>21.180163934426229</v>
      </c>
      <c r="QC181" s="41">
        <v>21.620819672131145</v>
      </c>
      <c r="QD181" s="41">
        <v>21.93098360655738</v>
      </c>
      <c r="QE181" s="41">
        <f t="shared" si="170"/>
        <v>-3.3208196721311403</v>
      </c>
      <c r="QF181" s="41">
        <v>67.809836065573748</v>
      </c>
      <c r="QG181" s="41">
        <f t="shared" si="171"/>
        <v>172.23698360655732</v>
      </c>
      <c r="QH181" s="41">
        <v>185</v>
      </c>
      <c r="QI181" s="41">
        <f t="shared" si="172"/>
        <v>12.763016393442683</v>
      </c>
      <c r="QJ181" s="41">
        <v>0.32610810810810809</v>
      </c>
      <c r="QK181" s="41">
        <v>0.15420270270270273</v>
      </c>
      <c r="QL181" s="41">
        <v>5.1986486486486495E-2</v>
      </c>
      <c r="QM181" s="41">
        <v>0.2309108108108108</v>
      </c>
      <c r="QN181" s="41">
        <v>5.9056756756756763E-2</v>
      </c>
      <c r="QO181" s="41">
        <v>5.677567567567568E-2</v>
      </c>
      <c r="QP181" s="41">
        <v>0.69194345945945979</v>
      </c>
      <c r="QQ181" s="41">
        <v>0.59242089189189184</v>
      </c>
      <c r="QR181" s="41">
        <v>0.72443437837837843</v>
      </c>
      <c r="QS181" s="41">
        <v>0.63224481081081063</v>
      </c>
      <c r="QT181" s="41">
        <v>0.44490740540540535</v>
      </c>
      <c r="QU181" s="41">
        <v>0.49553713513513509</v>
      </c>
      <c r="QV181" s="41">
        <v>0.35728602702702694</v>
      </c>
      <c r="QW181" s="41">
        <v>0.70235056756756764</v>
      </c>
      <c r="QX181" s="41">
        <v>0.60527616216216207</v>
      </c>
      <c r="QY181" s="41">
        <v>2.281081081081081E-3</v>
      </c>
      <c r="QZ181" s="41">
        <v>4.5335278648648645</v>
      </c>
      <c r="RA181" s="41">
        <v>2.9180350810810816</v>
      </c>
      <c r="RB181" s="41">
        <v>0.49311345945945961</v>
      </c>
      <c r="RC181" s="41">
        <v>0.51612572972972981</v>
      </c>
      <c r="RD181" s="41">
        <v>0.62579740540540529</v>
      </c>
      <c r="RE181" s="41">
        <v>0.64278527027027021</v>
      </c>
      <c r="RF181" s="41">
        <v>23.974324324324328</v>
      </c>
      <c r="RG181" s="41">
        <v>21.408918918918914</v>
      </c>
      <c r="RH181" s="41">
        <v>21.672432432432437</v>
      </c>
      <c r="RI181" s="41">
        <v>22.038378378378376</v>
      </c>
      <c r="RJ181" s="41">
        <f t="shared" si="173"/>
        <v>-2.3018918918918914</v>
      </c>
      <c r="RK181" s="41">
        <v>59.751621621621645</v>
      </c>
      <c r="RL181" s="41">
        <f t="shared" si="174"/>
        <v>151.76911891891899</v>
      </c>
      <c r="RM181" s="41">
        <v>197</v>
      </c>
      <c r="RN181" s="41">
        <f t="shared" si="175"/>
        <v>45.230881081081009</v>
      </c>
      <c r="RO181" s="41">
        <v>0.31101842105263167</v>
      </c>
      <c r="RP181" s="41">
        <v>0.11980263157894737</v>
      </c>
      <c r="RQ181" s="41">
        <v>4.635526315789474E-2</v>
      </c>
      <c r="RR181" s="41">
        <v>0.21744210526315791</v>
      </c>
      <c r="RS181" s="41">
        <v>5.7986842105263184E-2</v>
      </c>
      <c r="RT181" s="41">
        <v>5.1894736842105257E-2</v>
      </c>
      <c r="RU181" s="41">
        <v>0.68434728947368417</v>
      </c>
      <c r="RV181" s="41">
        <v>0.57860049999999996</v>
      </c>
      <c r="RW181" s="41">
        <v>0.7399218157894738</v>
      </c>
      <c r="RX181" s="41">
        <v>0.64793665789473676</v>
      </c>
      <c r="RY181" s="41">
        <v>0.34671194736842098</v>
      </c>
      <c r="RZ181" s="41">
        <v>0.44165973684210541</v>
      </c>
      <c r="SA181" s="41">
        <v>0.44305600000000006</v>
      </c>
      <c r="SB181" s="41">
        <v>0.71316421052631573</v>
      </c>
      <c r="SC181" s="41">
        <v>0.61447807894736828</v>
      </c>
      <c r="SD181" s="41">
        <v>6.0921052631578952E-3</v>
      </c>
      <c r="SE181" s="41">
        <v>4.3763620789473681</v>
      </c>
      <c r="SF181" s="41">
        <v>2.754586763157894</v>
      </c>
      <c r="SG181" s="41">
        <v>0.59901499999999996</v>
      </c>
      <c r="SH181" s="41">
        <v>0.64727600000000007</v>
      </c>
      <c r="SI181" s="41">
        <v>0.72153642105263149</v>
      </c>
      <c r="SJ181" s="41">
        <v>0.75508789473684201</v>
      </c>
      <c r="SK181" s="41">
        <v>27.303684210526303</v>
      </c>
      <c r="SL181" s="41">
        <v>23.983947368421052</v>
      </c>
      <c r="SM181" s="41">
        <v>23.848684210526311</v>
      </c>
      <c r="SN181" s="41">
        <v>24.308947368421048</v>
      </c>
      <c r="SO181" s="41">
        <f t="shared" si="176"/>
        <v>-3.4549999999999912</v>
      </c>
      <c r="SP181" s="42">
        <v>68.861842105263136</v>
      </c>
      <c r="SQ181" s="42">
        <f t="shared" si="177"/>
        <v>174.90907894736836</v>
      </c>
      <c r="SR181" s="42">
        <v>202.5</v>
      </c>
      <c r="SS181" s="42">
        <f t="shared" si="178"/>
        <v>27.590921052631643</v>
      </c>
      <c r="ST181" s="41">
        <v>0.29712241379310328</v>
      </c>
      <c r="SU181" s="41">
        <v>0.12711379310344828</v>
      </c>
      <c r="SV181" s="41">
        <v>5.7835344827586191E-2</v>
      </c>
      <c r="SW181" s="41">
        <v>0.20523103448275856</v>
      </c>
      <c r="SX181" s="41">
        <v>6.9589655172413792E-2</v>
      </c>
      <c r="SY181" s="41">
        <v>5.339310344827583E-2</v>
      </c>
      <c r="SZ181" s="41">
        <v>0.61945511206896564</v>
      </c>
      <c r="TA181" s="41">
        <v>0.49331885344827586</v>
      </c>
      <c r="TB181" s="41">
        <v>0.67341962931034471</v>
      </c>
      <c r="TC181" s="41">
        <v>0.56040524999999997</v>
      </c>
      <c r="TD181" s="41">
        <v>0.29152255172413793</v>
      </c>
      <c r="TE181" s="41">
        <v>0.37425525000000009</v>
      </c>
      <c r="TF181" s="41">
        <v>0.40016489655172433</v>
      </c>
      <c r="TG181" s="41">
        <v>0.69462619827586214</v>
      </c>
      <c r="TH181" s="41">
        <v>0.58722272413793097</v>
      </c>
      <c r="TI181" s="41">
        <v>1.6196551724137934E-2</v>
      </c>
      <c r="TJ181" s="41">
        <v>3.27851150862069</v>
      </c>
      <c r="TK181" s="41">
        <v>1.9535335431034482</v>
      </c>
      <c r="TL181" s="41">
        <v>0.59481868965517226</v>
      </c>
      <c r="TM181" s="41">
        <v>0.64583586206896515</v>
      </c>
      <c r="TN181" s="41">
        <v>0.7097136379310347</v>
      </c>
      <c r="TO181" s="41">
        <v>0.74620218103448288</v>
      </c>
      <c r="TP181" s="41">
        <v>30.045862068965537</v>
      </c>
      <c r="TQ181" s="41">
        <v>27.498189655172403</v>
      </c>
      <c r="TR181" s="41">
        <v>28.140431034482763</v>
      </c>
      <c r="TS181" s="41">
        <v>28.284051724137942</v>
      </c>
      <c r="TT181" s="41">
        <f t="shared" si="200"/>
        <v>-1.9054310344827741</v>
      </c>
      <c r="TU181" s="41">
        <v>74.95594827586207</v>
      </c>
      <c r="TV181" s="41">
        <f t="shared" si="201"/>
        <v>190.38810862068965</v>
      </c>
      <c r="TW181" s="41">
        <v>207</v>
      </c>
      <c r="TX181" s="41">
        <f t="shared" si="202"/>
        <v>16.61189137931035</v>
      </c>
      <c r="TY181" s="41">
        <v>0.2856258064516129</v>
      </c>
      <c r="TZ181" s="41">
        <v>0.12943548387096776</v>
      </c>
      <c r="UA181" s="41">
        <v>7.79258064516129E-2</v>
      </c>
      <c r="UB181" s="41">
        <v>0.19612580645161287</v>
      </c>
      <c r="UC181" s="41">
        <v>8.3067741935483871E-2</v>
      </c>
      <c r="UD181" s="41">
        <v>6.3832258064516131E-2</v>
      </c>
      <c r="UE181" s="41">
        <v>0.54756706451612902</v>
      </c>
      <c r="UF181" s="41">
        <v>0.40431735483870973</v>
      </c>
      <c r="UG181" s="41">
        <v>0.56958612903225814</v>
      </c>
      <c r="UH181" s="41">
        <v>0.43125754838709685</v>
      </c>
      <c r="UI181" s="41">
        <v>0.21674299999999996</v>
      </c>
      <c r="UJ181" s="41">
        <v>0.2481941612903226</v>
      </c>
      <c r="UK181" s="41">
        <v>0.37547945161290325</v>
      </c>
      <c r="UL181" s="41">
        <v>0.63301451612903226</v>
      </c>
      <c r="UM181" s="41">
        <v>0.50846732258064531</v>
      </c>
      <c r="UN181" s="41">
        <v>1.923548387096774E-2</v>
      </c>
      <c r="UO181" s="41">
        <v>2.4397682580645164</v>
      </c>
      <c r="UP181" s="41">
        <v>1.3639236451612902</v>
      </c>
      <c r="UQ181" s="41">
        <v>0.66242212903225828</v>
      </c>
      <c r="UR181" s="41">
        <v>0.68628729032258073</v>
      </c>
      <c r="US181" s="41">
        <v>0.75389867741935479</v>
      </c>
      <c r="UT181" s="41">
        <v>0.77116019354838694</v>
      </c>
      <c r="UU181" s="41">
        <v>30.261290322580638</v>
      </c>
      <c r="UV181" s="41">
        <v>27.063225806451616</v>
      </c>
      <c r="UW181" s="41">
        <v>27.425483870967739</v>
      </c>
      <c r="UX181" s="41">
        <v>28.401935483870968</v>
      </c>
      <c r="UY181" s="41">
        <f t="shared" si="179"/>
        <v>-2.8358064516128998</v>
      </c>
      <c r="UZ181" s="42">
        <v>75.979354838709682</v>
      </c>
      <c r="VA181" s="42">
        <f t="shared" si="180"/>
        <v>192.98756129032259</v>
      </c>
      <c r="VB181" s="42">
        <v>206</v>
      </c>
      <c r="VC181" s="42">
        <f t="shared" si="181"/>
        <v>13.012438709677411</v>
      </c>
      <c r="VD181" s="41">
        <f t="shared" si="198"/>
        <v>20.984039277679326</v>
      </c>
      <c r="VE181" s="41">
        <f t="shared" si="199"/>
        <v>21.588116891653559</v>
      </c>
      <c r="VF181" s="41">
        <f t="shared" si="183"/>
        <v>8.8264909971864451</v>
      </c>
    </row>
    <row r="182" spans="1:578" x14ac:dyDescent="0.25"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CJ182" s="2"/>
      <c r="CK182" s="2"/>
      <c r="CN182" s="26"/>
      <c r="CR182" s="2"/>
      <c r="CT182" s="7"/>
      <c r="CU182" s="7"/>
      <c r="DA182" s="7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EV182" s="49"/>
    </row>
    <row r="183" spans="1:578" x14ac:dyDescent="0.25"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CJ183" s="2"/>
      <c r="CN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EV183" s="49"/>
    </row>
    <row r="184" spans="1:578" x14ac:dyDescent="0.25"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CN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EV184" s="49"/>
    </row>
    <row r="185" spans="1:578" x14ac:dyDescent="0.25"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EV185" s="49"/>
    </row>
    <row r="186" spans="1:578" x14ac:dyDescent="0.25"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EV186" s="49"/>
    </row>
    <row r="187" spans="1:578" x14ac:dyDescent="0.25"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EV187" s="49"/>
    </row>
    <row r="188" spans="1:578" x14ac:dyDescent="0.25"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EV188" s="49"/>
    </row>
    <row r="189" spans="1:578" x14ac:dyDescent="0.25"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EV189" s="49"/>
    </row>
    <row r="190" spans="1:578" x14ac:dyDescent="0.25"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EV190" s="49"/>
    </row>
    <row r="191" spans="1:578" x14ac:dyDescent="0.25"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EV191" s="49"/>
      <c r="FC191" s="2" t="s">
        <v>601</v>
      </c>
    </row>
    <row r="192" spans="1:578" x14ac:dyDescent="0.25"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EV192" s="49"/>
    </row>
    <row r="193" spans="14:152" x14ac:dyDescent="0.25"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EV193" s="49"/>
    </row>
    <row r="194" spans="14:152" x14ac:dyDescent="0.25"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EV194" s="49"/>
    </row>
    <row r="195" spans="14:152" x14ac:dyDescent="0.25"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EV195" s="49"/>
    </row>
    <row r="196" spans="14:152" x14ac:dyDescent="0.25"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EV196" s="49"/>
    </row>
    <row r="197" spans="14:152" x14ac:dyDescent="0.25"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EV197" s="49"/>
    </row>
    <row r="198" spans="14:152" x14ac:dyDescent="0.25"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EV198" s="49"/>
    </row>
    <row r="199" spans="14:152" x14ac:dyDescent="0.25"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EV199" s="49"/>
    </row>
    <row r="200" spans="14:152" x14ac:dyDescent="0.25"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EV200" s="49"/>
    </row>
    <row r="201" spans="14:152" x14ac:dyDescent="0.25"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EV201" s="49"/>
    </row>
    <row r="202" spans="14:152" x14ac:dyDescent="0.25"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EV202" s="49"/>
    </row>
    <row r="203" spans="14:152" x14ac:dyDescent="0.25"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EV203" s="49"/>
    </row>
    <row r="204" spans="14:152" x14ac:dyDescent="0.25"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EV204" s="49"/>
    </row>
    <row r="205" spans="14:152" x14ac:dyDescent="0.25"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EV205" s="49"/>
    </row>
    <row r="206" spans="14:152" x14ac:dyDescent="0.25"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EV206" s="49"/>
    </row>
    <row r="207" spans="14:152" x14ac:dyDescent="0.25"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EV207" s="49"/>
    </row>
    <row r="208" spans="14:152" x14ac:dyDescent="0.25"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EV208" s="49"/>
    </row>
    <row r="209" spans="14:152" x14ac:dyDescent="0.25"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EV209" s="49"/>
    </row>
    <row r="210" spans="14:152" x14ac:dyDescent="0.25"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EV210" s="49"/>
    </row>
    <row r="211" spans="14:152" x14ac:dyDescent="0.25"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EV211" s="49"/>
    </row>
    <row r="212" spans="14:152" x14ac:dyDescent="0.25"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EV212" s="49"/>
    </row>
    <row r="213" spans="14:152" x14ac:dyDescent="0.25"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EV213" s="49"/>
    </row>
    <row r="214" spans="14:152" x14ac:dyDescent="0.25"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EV214" s="49"/>
    </row>
    <row r="215" spans="14:152" x14ac:dyDescent="0.25"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EV215" s="49"/>
    </row>
    <row r="216" spans="14:152" x14ac:dyDescent="0.25"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EV216" s="49"/>
    </row>
    <row r="217" spans="14:152" x14ac:dyDescent="0.25"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EV217" s="49"/>
    </row>
    <row r="218" spans="14:152" x14ac:dyDescent="0.25"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EV218" s="49"/>
    </row>
    <row r="219" spans="14:152" x14ac:dyDescent="0.25"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EV219" s="49"/>
    </row>
    <row r="220" spans="14:152" x14ac:dyDescent="0.25"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EV220" s="49"/>
    </row>
    <row r="221" spans="14:152" x14ac:dyDescent="0.25"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EV221" s="49"/>
    </row>
    <row r="222" spans="14:152" x14ac:dyDescent="0.25"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EV222" s="49"/>
    </row>
    <row r="223" spans="14:152" x14ac:dyDescent="0.25"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EV223" s="49"/>
    </row>
    <row r="224" spans="14:152" x14ac:dyDescent="0.25"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EV224" s="49"/>
    </row>
    <row r="225" spans="14:152" x14ac:dyDescent="0.25"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EV225" s="49"/>
    </row>
    <row r="226" spans="14:152" x14ac:dyDescent="0.25"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EV226" s="49"/>
    </row>
    <row r="227" spans="14:152" x14ac:dyDescent="0.25"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EV227" s="49"/>
    </row>
    <row r="228" spans="14:152" x14ac:dyDescent="0.25"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EV228" s="49"/>
    </row>
    <row r="229" spans="14:152" x14ac:dyDescent="0.25"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EV229" s="49"/>
    </row>
    <row r="230" spans="14:152" x14ac:dyDescent="0.25"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EV230" s="49"/>
    </row>
    <row r="231" spans="14:152" x14ac:dyDescent="0.25"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EV231" s="49"/>
    </row>
    <row r="232" spans="14:152" x14ac:dyDescent="0.25"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EV232" s="49"/>
    </row>
    <row r="233" spans="14:152" x14ac:dyDescent="0.25"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EV233" s="49"/>
    </row>
    <row r="234" spans="14:152" x14ac:dyDescent="0.25"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EV234" s="49"/>
    </row>
    <row r="235" spans="14:152" x14ac:dyDescent="0.25"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EV235" s="49"/>
    </row>
    <row r="236" spans="14:152" x14ac:dyDescent="0.25"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EV236" s="49"/>
    </row>
    <row r="237" spans="14:152" x14ac:dyDescent="0.25"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EV237" s="49"/>
    </row>
    <row r="238" spans="14:152" x14ac:dyDescent="0.25"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EV238" s="49"/>
    </row>
    <row r="239" spans="14:152" x14ac:dyDescent="0.25"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EV239" s="49"/>
    </row>
    <row r="240" spans="14:152" x14ac:dyDescent="0.25"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EV240" s="49"/>
    </row>
    <row r="241" spans="14:152" x14ac:dyDescent="0.25"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EV241" s="49"/>
    </row>
    <row r="242" spans="14:152" x14ac:dyDescent="0.25"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EV242" s="49"/>
    </row>
    <row r="243" spans="14:152" x14ac:dyDescent="0.25"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EV243" s="49"/>
    </row>
    <row r="244" spans="14:152" x14ac:dyDescent="0.25"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EV244" s="49"/>
    </row>
    <row r="245" spans="14:152" x14ac:dyDescent="0.25"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EV245" s="49"/>
    </row>
    <row r="246" spans="14:152" x14ac:dyDescent="0.25"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EV246" s="49"/>
    </row>
    <row r="247" spans="14:152" x14ac:dyDescent="0.25"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EV247" s="49"/>
    </row>
    <row r="248" spans="14:152" x14ac:dyDescent="0.25"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EV248" s="49"/>
    </row>
    <row r="249" spans="14:152" x14ac:dyDescent="0.25"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EV249" s="49"/>
    </row>
    <row r="250" spans="14:152" x14ac:dyDescent="0.25"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EV250" s="49"/>
    </row>
    <row r="251" spans="14:152" x14ac:dyDescent="0.25"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EV251" s="49"/>
    </row>
    <row r="252" spans="14:152" x14ac:dyDescent="0.25"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EV252" s="49"/>
    </row>
    <row r="253" spans="14:152" x14ac:dyDescent="0.25"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EV253" s="49"/>
    </row>
    <row r="254" spans="14:152" x14ac:dyDescent="0.25"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EV254" s="49"/>
    </row>
    <row r="255" spans="14:152" x14ac:dyDescent="0.25"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EV255" s="49"/>
    </row>
    <row r="256" spans="14:152" x14ac:dyDescent="0.25"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EV256" s="49"/>
    </row>
    <row r="257" spans="14:152" x14ac:dyDescent="0.25"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EV257" s="49"/>
    </row>
    <row r="258" spans="14:152" x14ac:dyDescent="0.25"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EV258" s="49"/>
    </row>
    <row r="259" spans="14:152" x14ac:dyDescent="0.25"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EV259" s="49"/>
    </row>
    <row r="260" spans="14:152" x14ac:dyDescent="0.25"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EV260" s="49"/>
    </row>
    <row r="261" spans="14:152" x14ac:dyDescent="0.25"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EV261" s="49"/>
    </row>
    <row r="262" spans="14:152" x14ac:dyDescent="0.25"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EV262" s="49"/>
    </row>
    <row r="263" spans="14:152" x14ac:dyDescent="0.25"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EV263" s="49"/>
    </row>
    <row r="264" spans="14:152" x14ac:dyDescent="0.25"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EV264" s="49"/>
    </row>
    <row r="265" spans="14:152" x14ac:dyDescent="0.25"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EV265" s="49"/>
    </row>
    <row r="266" spans="14:152" x14ac:dyDescent="0.25"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EV266" s="49"/>
    </row>
    <row r="267" spans="14:152" x14ac:dyDescent="0.25"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EV267" s="49"/>
    </row>
    <row r="268" spans="14:152" x14ac:dyDescent="0.25"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EV268" s="49"/>
    </row>
    <row r="269" spans="14:152" x14ac:dyDescent="0.25"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EV269" s="49"/>
    </row>
    <row r="270" spans="14:152" x14ac:dyDescent="0.25"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EV270" s="49"/>
    </row>
    <row r="271" spans="14:152" x14ac:dyDescent="0.25"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EV271" s="49"/>
    </row>
    <row r="272" spans="14:152" x14ac:dyDescent="0.25"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EV272" s="49"/>
    </row>
    <row r="273" spans="152:152" x14ac:dyDescent="0.25">
      <c r="EV273" s="49"/>
    </row>
    <row r="274" spans="152:152" x14ac:dyDescent="0.25">
      <c r="EV274" s="49"/>
    </row>
    <row r="275" spans="152:152" x14ac:dyDescent="0.25">
      <c r="EV275" s="49"/>
    </row>
    <row r="276" spans="152:152" x14ac:dyDescent="0.25">
      <c r="EV276" s="49"/>
    </row>
    <row r="277" spans="152:152" x14ac:dyDescent="0.25">
      <c r="EV277" s="49"/>
    </row>
    <row r="278" spans="152:152" x14ac:dyDescent="0.25">
      <c r="EV278" s="49"/>
    </row>
    <row r="279" spans="152:152" x14ac:dyDescent="0.25">
      <c r="EV279" s="49"/>
    </row>
    <row r="280" spans="152:152" x14ac:dyDescent="0.25">
      <c r="EV280" s="49"/>
    </row>
    <row r="281" spans="152:152" x14ac:dyDescent="0.25">
      <c r="EV281" s="49"/>
    </row>
    <row r="282" spans="152:152" x14ac:dyDescent="0.25">
      <c r="EV282" s="49"/>
    </row>
    <row r="283" spans="152:152" x14ac:dyDescent="0.25">
      <c r="EV283" s="49"/>
    </row>
    <row r="284" spans="152:152" x14ac:dyDescent="0.25">
      <c r="EV284" s="49"/>
    </row>
    <row r="285" spans="152:152" x14ac:dyDescent="0.25">
      <c r="EV285" s="49"/>
    </row>
    <row r="286" spans="152:152" x14ac:dyDescent="0.25">
      <c r="EV286" s="49"/>
    </row>
    <row r="287" spans="152:152" x14ac:dyDescent="0.25">
      <c r="EV287" s="49"/>
    </row>
    <row r="288" spans="152:152" x14ac:dyDescent="0.25">
      <c r="EV288" s="49"/>
    </row>
    <row r="289" spans="152:152" x14ac:dyDescent="0.25">
      <c r="EV289" s="49"/>
    </row>
    <row r="290" spans="152:152" x14ac:dyDescent="0.25">
      <c r="EV290" s="49"/>
    </row>
    <row r="291" spans="152:152" x14ac:dyDescent="0.25">
      <c r="EV291" s="49"/>
    </row>
    <row r="292" spans="152:152" x14ac:dyDescent="0.25">
      <c r="EV292" s="49"/>
    </row>
    <row r="293" spans="152:152" x14ac:dyDescent="0.25">
      <c r="EV293" s="49"/>
    </row>
    <row r="294" spans="152:152" x14ac:dyDescent="0.25">
      <c r="EV294" s="49"/>
    </row>
    <row r="295" spans="152:152" x14ac:dyDescent="0.25">
      <c r="EV295" s="49"/>
    </row>
    <row r="296" spans="152:152" x14ac:dyDescent="0.25">
      <c r="EV296" s="49"/>
    </row>
    <row r="297" spans="152:152" x14ac:dyDescent="0.25">
      <c r="EV297" s="49"/>
    </row>
    <row r="298" spans="152:152" x14ac:dyDescent="0.25">
      <c r="EV298" s="49"/>
    </row>
    <row r="299" spans="152:152" x14ac:dyDescent="0.25">
      <c r="EV299" s="49"/>
    </row>
    <row r="300" spans="152:152" x14ac:dyDescent="0.25">
      <c r="EV300" s="49"/>
    </row>
    <row r="301" spans="152:152" x14ac:dyDescent="0.25">
      <c r="EV301" s="49"/>
    </row>
    <row r="302" spans="152:152" x14ac:dyDescent="0.25">
      <c r="EV302" s="49"/>
    </row>
    <row r="303" spans="152:152" x14ac:dyDescent="0.25">
      <c r="EV303" s="49"/>
    </row>
    <row r="304" spans="152:152" x14ac:dyDescent="0.25">
      <c r="EV304" s="49"/>
    </row>
    <row r="305" spans="152:152" x14ac:dyDescent="0.25">
      <c r="EV305" s="49"/>
    </row>
    <row r="306" spans="152:152" x14ac:dyDescent="0.25">
      <c r="EV306" s="49"/>
    </row>
    <row r="307" spans="152:152" x14ac:dyDescent="0.25">
      <c r="EV307" s="49"/>
    </row>
    <row r="308" spans="152:152" x14ac:dyDescent="0.25">
      <c r="EV308" s="49"/>
    </row>
    <row r="309" spans="152:152" x14ac:dyDescent="0.25">
      <c r="EV309" s="49"/>
    </row>
    <row r="310" spans="152:152" x14ac:dyDescent="0.25">
      <c r="EV310" s="49"/>
    </row>
    <row r="311" spans="152:152" x14ac:dyDescent="0.25">
      <c r="EV311" s="49"/>
    </row>
    <row r="312" spans="152:152" x14ac:dyDescent="0.25">
      <c r="EV312" s="49"/>
    </row>
    <row r="313" spans="152:152" x14ac:dyDescent="0.25">
      <c r="EV313" s="49"/>
    </row>
    <row r="314" spans="152:152" x14ac:dyDescent="0.25">
      <c r="EV314" s="49"/>
    </row>
    <row r="315" spans="152:152" x14ac:dyDescent="0.25">
      <c r="EV315" s="49"/>
    </row>
    <row r="316" spans="152:152" x14ac:dyDescent="0.25">
      <c r="EV316" s="49"/>
    </row>
    <row r="317" spans="152:152" x14ac:dyDescent="0.25">
      <c r="EV317" s="49"/>
    </row>
    <row r="318" spans="152:152" x14ac:dyDescent="0.25">
      <c r="EV318" s="49"/>
    </row>
    <row r="319" spans="152:152" x14ac:dyDescent="0.25">
      <c r="EV319" s="49"/>
    </row>
    <row r="320" spans="152:152" x14ac:dyDescent="0.25">
      <c r="EV320" s="49"/>
    </row>
    <row r="321" spans="152:152" x14ac:dyDescent="0.25">
      <c r="EV321" s="49"/>
    </row>
    <row r="322" spans="152:152" x14ac:dyDescent="0.25">
      <c r="EV322" s="49"/>
    </row>
    <row r="323" spans="152:152" x14ac:dyDescent="0.25">
      <c r="EV323" s="49"/>
    </row>
    <row r="324" spans="152:152" x14ac:dyDescent="0.25">
      <c r="EV324" s="49"/>
    </row>
    <row r="325" spans="152:152" x14ac:dyDescent="0.25">
      <c r="EV325" s="49"/>
    </row>
    <row r="326" spans="152:152" x14ac:dyDescent="0.25">
      <c r="EV326" s="49"/>
    </row>
    <row r="327" spans="152:152" x14ac:dyDescent="0.25">
      <c r="EV327" s="49"/>
    </row>
    <row r="328" spans="152:152" x14ac:dyDescent="0.25">
      <c r="EV328" s="49"/>
    </row>
    <row r="329" spans="152:152" x14ac:dyDescent="0.25">
      <c r="EV329" s="49"/>
    </row>
    <row r="330" spans="152:152" x14ac:dyDescent="0.25">
      <c r="EV330" s="49"/>
    </row>
    <row r="331" spans="152:152" x14ac:dyDescent="0.25">
      <c r="EV331" s="49"/>
    </row>
    <row r="332" spans="152:152" x14ac:dyDescent="0.25">
      <c r="EV332" s="49"/>
    </row>
    <row r="333" spans="152:152" x14ac:dyDescent="0.25">
      <c r="EV333" s="49"/>
    </row>
    <row r="334" spans="152:152" x14ac:dyDescent="0.25">
      <c r="EV334" s="49"/>
    </row>
    <row r="335" spans="152:152" x14ac:dyDescent="0.25">
      <c r="EV335" s="49"/>
    </row>
    <row r="336" spans="152:152" x14ac:dyDescent="0.25">
      <c r="EV336" s="49"/>
    </row>
    <row r="337" spans="152:152" x14ac:dyDescent="0.25">
      <c r="EV337" s="49"/>
    </row>
    <row r="338" spans="152:152" x14ac:dyDescent="0.25">
      <c r="EV338" s="49"/>
    </row>
    <row r="339" spans="152:152" x14ac:dyDescent="0.25">
      <c r="EV339" s="49"/>
    </row>
    <row r="340" spans="152:152" x14ac:dyDescent="0.25">
      <c r="EV340" s="49"/>
    </row>
    <row r="341" spans="152:152" x14ac:dyDescent="0.25">
      <c r="EV341" s="49"/>
    </row>
    <row r="342" spans="152:152" x14ac:dyDescent="0.25">
      <c r="EV342" s="49"/>
    </row>
    <row r="343" spans="152:152" x14ac:dyDescent="0.25">
      <c r="EV343" s="49"/>
    </row>
    <row r="344" spans="152:152" x14ac:dyDescent="0.25">
      <c r="EV344" s="49"/>
    </row>
    <row r="345" spans="152:152" x14ac:dyDescent="0.25">
      <c r="EV345" s="49"/>
    </row>
    <row r="346" spans="152:152" x14ac:dyDescent="0.25">
      <c r="EV346" s="49"/>
    </row>
    <row r="347" spans="152:152" x14ac:dyDescent="0.25">
      <c r="EV347" s="49"/>
    </row>
    <row r="348" spans="152:152" x14ac:dyDescent="0.25">
      <c r="EV348" s="49"/>
    </row>
    <row r="349" spans="152:152" x14ac:dyDescent="0.25">
      <c r="EV349" s="49"/>
    </row>
    <row r="350" spans="152:152" x14ac:dyDescent="0.25">
      <c r="EV350" s="49"/>
    </row>
    <row r="351" spans="152:152" x14ac:dyDescent="0.25">
      <c r="EV351" s="49"/>
    </row>
    <row r="352" spans="152:152" x14ac:dyDescent="0.25">
      <c r="EV352" s="49"/>
    </row>
    <row r="353" spans="152:152" x14ac:dyDescent="0.25">
      <c r="EV353" s="49"/>
    </row>
    <row r="354" spans="152:152" x14ac:dyDescent="0.25">
      <c r="EV354" s="49"/>
    </row>
    <row r="355" spans="152:152" x14ac:dyDescent="0.25">
      <c r="EV355" s="49"/>
    </row>
    <row r="356" spans="152:152" x14ac:dyDescent="0.25">
      <c r="EV356" s="49"/>
    </row>
    <row r="357" spans="152:152" x14ac:dyDescent="0.25">
      <c r="EV357" s="49"/>
    </row>
    <row r="358" spans="152:152" x14ac:dyDescent="0.25">
      <c r="EV358" s="49"/>
    </row>
    <row r="359" spans="152:152" x14ac:dyDescent="0.25">
      <c r="EV359" s="49"/>
    </row>
    <row r="360" spans="152:152" x14ac:dyDescent="0.25">
      <c r="EV360" s="49"/>
    </row>
    <row r="361" spans="152:152" x14ac:dyDescent="0.25">
      <c r="EV361" s="49"/>
    </row>
    <row r="362" spans="152:152" x14ac:dyDescent="0.25">
      <c r="EV362" s="49"/>
    </row>
    <row r="363" spans="152:152" x14ac:dyDescent="0.25">
      <c r="EV363" s="49"/>
    </row>
    <row r="364" spans="152:152" x14ac:dyDescent="0.25">
      <c r="EV364" s="49"/>
    </row>
    <row r="365" spans="152:152" x14ac:dyDescent="0.25">
      <c r="EV365" s="49"/>
    </row>
    <row r="366" spans="152:152" x14ac:dyDescent="0.25">
      <c r="EV366" s="49"/>
    </row>
    <row r="367" spans="152:152" x14ac:dyDescent="0.25">
      <c r="EV367" s="49"/>
    </row>
    <row r="368" spans="152:152" x14ac:dyDescent="0.25">
      <c r="EV368" s="49"/>
    </row>
    <row r="369" spans="152:152" x14ac:dyDescent="0.25">
      <c r="EV369" s="49"/>
    </row>
    <row r="370" spans="152:152" x14ac:dyDescent="0.25">
      <c r="EV370" s="49"/>
    </row>
    <row r="371" spans="152:152" x14ac:dyDescent="0.25">
      <c r="EV371" s="49"/>
    </row>
    <row r="372" spans="152:152" x14ac:dyDescent="0.25">
      <c r="EV372" s="49"/>
    </row>
    <row r="373" spans="152:152" x14ac:dyDescent="0.25">
      <c r="EV373" s="49"/>
    </row>
    <row r="374" spans="152:152" x14ac:dyDescent="0.25">
      <c r="EV374" s="49"/>
    </row>
    <row r="375" spans="152:152" x14ac:dyDescent="0.25">
      <c r="EV375" s="49"/>
    </row>
    <row r="376" spans="152:152" x14ac:dyDescent="0.25">
      <c r="EV376" s="49"/>
    </row>
    <row r="377" spans="152:152" x14ac:dyDescent="0.25">
      <c r="EV377" s="49"/>
    </row>
    <row r="378" spans="152:152" x14ac:dyDescent="0.25">
      <c r="EV378" s="49"/>
    </row>
    <row r="379" spans="152:152" x14ac:dyDescent="0.25">
      <c r="EV379" s="49"/>
    </row>
    <row r="380" spans="152:152" x14ac:dyDescent="0.25">
      <c r="EV380" s="49"/>
    </row>
    <row r="381" spans="152:152" x14ac:dyDescent="0.25">
      <c r="EV381" s="49"/>
    </row>
    <row r="382" spans="152:152" x14ac:dyDescent="0.25">
      <c r="EV382" s="49"/>
    </row>
    <row r="383" spans="152:152" x14ac:dyDescent="0.25">
      <c r="EV383" s="49"/>
    </row>
    <row r="384" spans="152:152" x14ac:dyDescent="0.25">
      <c r="EV384" s="49"/>
    </row>
    <row r="385" spans="152:152" x14ac:dyDescent="0.25">
      <c r="EV385" s="49"/>
    </row>
    <row r="386" spans="152:152" x14ac:dyDescent="0.25">
      <c r="EV386" s="49"/>
    </row>
    <row r="387" spans="152:152" x14ac:dyDescent="0.25">
      <c r="EV387" s="49"/>
    </row>
    <row r="388" spans="152:152" x14ac:dyDescent="0.25">
      <c r="EV388" s="49"/>
    </row>
    <row r="389" spans="152:152" x14ac:dyDescent="0.25">
      <c r="EV389" s="49"/>
    </row>
    <row r="390" spans="152:152" x14ac:dyDescent="0.25">
      <c r="EV390" s="49"/>
    </row>
    <row r="391" spans="152:152" x14ac:dyDescent="0.25">
      <c r="EV391" s="49"/>
    </row>
    <row r="392" spans="152:152" x14ac:dyDescent="0.25">
      <c r="EV392" s="49"/>
    </row>
    <row r="393" spans="152:152" x14ac:dyDescent="0.25">
      <c r="EV393" s="49"/>
    </row>
    <row r="394" spans="152:152" x14ac:dyDescent="0.25">
      <c r="EV394" s="49"/>
    </row>
    <row r="395" spans="152:152" x14ac:dyDescent="0.25">
      <c r="EV395" s="49"/>
    </row>
    <row r="396" spans="152:152" x14ac:dyDescent="0.25">
      <c r="EV396" s="49"/>
    </row>
    <row r="397" spans="152:152" x14ac:dyDescent="0.25">
      <c r="EV397" s="49"/>
    </row>
    <row r="398" spans="152:152" x14ac:dyDescent="0.25">
      <c r="EV398" s="49"/>
    </row>
    <row r="399" spans="152:152" x14ac:dyDescent="0.25">
      <c r="EV399" s="49"/>
    </row>
    <row r="400" spans="152:152" x14ac:dyDescent="0.25">
      <c r="EV400" s="49"/>
    </row>
    <row r="401" spans="152:152" x14ac:dyDescent="0.25">
      <c r="EV401" s="49"/>
    </row>
    <row r="402" spans="152:152" x14ac:dyDescent="0.25">
      <c r="EV402" s="49"/>
    </row>
    <row r="403" spans="152:152" x14ac:dyDescent="0.25">
      <c r="EV403" s="49"/>
    </row>
    <row r="404" spans="152:152" x14ac:dyDescent="0.25">
      <c r="EV404" s="49"/>
    </row>
    <row r="405" spans="152:152" x14ac:dyDescent="0.25">
      <c r="EV405" s="49"/>
    </row>
    <row r="406" spans="152:152" x14ac:dyDescent="0.25">
      <c r="EV406" s="49"/>
    </row>
    <row r="407" spans="152:152" x14ac:dyDescent="0.25">
      <c r="EV407" s="49"/>
    </row>
    <row r="408" spans="152:152" x14ac:dyDescent="0.25">
      <c r="EV408" s="49"/>
    </row>
    <row r="409" spans="152:152" x14ac:dyDescent="0.25">
      <c r="EV409" s="49"/>
    </row>
    <row r="410" spans="152:152" x14ac:dyDescent="0.25">
      <c r="EV410" s="49"/>
    </row>
    <row r="411" spans="152:152" x14ac:dyDescent="0.25">
      <c r="EV411" s="49"/>
    </row>
    <row r="412" spans="152:152" x14ac:dyDescent="0.25">
      <c r="EV412" s="49"/>
    </row>
    <row r="413" spans="152:152" x14ac:dyDescent="0.25">
      <c r="EV413" s="49"/>
    </row>
    <row r="414" spans="152:152" x14ac:dyDescent="0.25">
      <c r="EV414" s="49"/>
    </row>
    <row r="415" spans="152:152" x14ac:dyDescent="0.25">
      <c r="EV415" s="49"/>
    </row>
    <row r="416" spans="152:152" x14ac:dyDescent="0.25">
      <c r="EV416" s="49"/>
    </row>
    <row r="417" spans="152:152" x14ac:dyDescent="0.25">
      <c r="EV417" s="49"/>
    </row>
    <row r="418" spans="152:152" x14ac:dyDescent="0.25">
      <c r="EV418" s="49"/>
    </row>
    <row r="419" spans="152:152" x14ac:dyDescent="0.25">
      <c r="EV419" s="49"/>
    </row>
    <row r="420" spans="152:152" x14ac:dyDescent="0.25">
      <c r="EV420" s="49"/>
    </row>
    <row r="421" spans="152:152" x14ac:dyDescent="0.25">
      <c r="EV421" s="49"/>
    </row>
    <row r="422" spans="152:152" x14ac:dyDescent="0.25">
      <c r="EV422" s="49"/>
    </row>
    <row r="423" spans="152:152" x14ac:dyDescent="0.25">
      <c r="EV423" s="49"/>
    </row>
    <row r="424" spans="152:152" x14ac:dyDescent="0.25">
      <c r="EV424" s="49"/>
    </row>
    <row r="425" spans="152:152" x14ac:dyDescent="0.25">
      <c r="EV425" s="49"/>
    </row>
    <row r="426" spans="152:152" x14ac:dyDescent="0.25">
      <c r="EV426" s="49"/>
    </row>
    <row r="427" spans="152:152" x14ac:dyDescent="0.25">
      <c r="EV427" s="49"/>
    </row>
    <row r="428" spans="152:152" x14ac:dyDescent="0.25">
      <c r="EV428" s="49"/>
    </row>
    <row r="429" spans="152:152" x14ac:dyDescent="0.25">
      <c r="EV429" s="49"/>
    </row>
    <row r="430" spans="152:152" x14ac:dyDescent="0.25">
      <c r="EV430" s="49"/>
    </row>
    <row r="431" spans="152:152" x14ac:dyDescent="0.25">
      <c r="EV431" s="49"/>
    </row>
    <row r="432" spans="152:152" x14ac:dyDescent="0.25">
      <c r="EV432" s="49"/>
    </row>
    <row r="433" spans="152:152" x14ac:dyDescent="0.25">
      <c r="EV433" s="49"/>
    </row>
    <row r="434" spans="152:152" x14ac:dyDescent="0.25">
      <c r="EV434" s="49"/>
    </row>
    <row r="435" spans="152:152" x14ac:dyDescent="0.25">
      <c r="EV435" s="49"/>
    </row>
    <row r="436" spans="152:152" x14ac:dyDescent="0.25">
      <c r="EV436" s="49"/>
    </row>
    <row r="437" spans="152:152" x14ac:dyDescent="0.25">
      <c r="EV437" s="49"/>
    </row>
    <row r="438" spans="152:152" x14ac:dyDescent="0.25">
      <c r="EV438" s="49"/>
    </row>
    <row r="439" spans="152:152" x14ac:dyDescent="0.25">
      <c r="EV439" s="49"/>
    </row>
    <row r="440" spans="152:152" x14ac:dyDescent="0.25">
      <c r="EV440" s="49"/>
    </row>
    <row r="441" spans="152:152" x14ac:dyDescent="0.25">
      <c r="EV441" s="49"/>
    </row>
    <row r="442" spans="152:152" x14ac:dyDescent="0.25">
      <c r="EV442" s="49"/>
    </row>
    <row r="443" spans="152:152" x14ac:dyDescent="0.25">
      <c r="EV443" s="49"/>
    </row>
    <row r="444" spans="152:152" x14ac:dyDescent="0.25">
      <c r="EV444" s="49"/>
    </row>
    <row r="445" spans="152:152" x14ac:dyDescent="0.25">
      <c r="EV445" s="49"/>
    </row>
    <row r="446" spans="152:152" x14ac:dyDescent="0.25">
      <c r="EV446" s="49"/>
    </row>
    <row r="447" spans="152:152" x14ac:dyDescent="0.25">
      <c r="EV447" s="49"/>
    </row>
    <row r="448" spans="152:152" x14ac:dyDescent="0.25">
      <c r="EV448" s="49"/>
    </row>
    <row r="449" spans="152:152" x14ac:dyDescent="0.25">
      <c r="EV449" s="49"/>
    </row>
    <row r="450" spans="152:152" x14ac:dyDescent="0.25">
      <c r="EV450" s="49"/>
    </row>
    <row r="451" spans="152:152" x14ac:dyDescent="0.25">
      <c r="EV451" s="49"/>
    </row>
    <row r="452" spans="152:152" x14ac:dyDescent="0.25">
      <c r="EV452" s="49"/>
    </row>
    <row r="453" spans="152:152" x14ac:dyDescent="0.25">
      <c r="EV453" s="49"/>
    </row>
    <row r="454" spans="152:152" x14ac:dyDescent="0.25">
      <c r="EV454" s="49"/>
    </row>
    <row r="455" spans="152:152" x14ac:dyDescent="0.25">
      <c r="EV455" s="49"/>
    </row>
    <row r="456" spans="152:152" x14ac:dyDescent="0.25">
      <c r="EV456" s="49"/>
    </row>
    <row r="457" spans="152:152" x14ac:dyDescent="0.25">
      <c r="EV457" s="49"/>
    </row>
    <row r="458" spans="152:152" x14ac:dyDescent="0.25">
      <c r="EV458" s="49"/>
    </row>
    <row r="459" spans="152:152" x14ac:dyDescent="0.25">
      <c r="EV459" s="49"/>
    </row>
    <row r="460" spans="152:152" x14ac:dyDescent="0.25">
      <c r="EV460" s="49"/>
    </row>
    <row r="461" spans="152:152" x14ac:dyDescent="0.25">
      <c r="EV461" s="49"/>
    </row>
    <row r="462" spans="152:152" x14ac:dyDescent="0.25">
      <c r="EV462" s="49"/>
    </row>
    <row r="463" spans="152:152" x14ac:dyDescent="0.25">
      <c r="EV463" s="49"/>
    </row>
    <row r="464" spans="152:152" x14ac:dyDescent="0.25">
      <c r="EV464" s="49"/>
    </row>
    <row r="465" spans="152:152" x14ac:dyDescent="0.25">
      <c r="EV465" s="49"/>
    </row>
    <row r="466" spans="152:152" x14ac:dyDescent="0.25">
      <c r="EV466" s="49"/>
    </row>
    <row r="467" spans="152:152" x14ac:dyDescent="0.25">
      <c r="EV467" s="49"/>
    </row>
    <row r="468" spans="152:152" x14ac:dyDescent="0.25">
      <c r="EV468" s="49"/>
    </row>
    <row r="469" spans="152:152" x14ac:dyDescent="0.25">
      <c r="EV469" s="49"/>
    </row>
    <row r="470" spans="152:152" x14ac:dyDescent="0.25">
      <c r="EV470" s="49"/>
    </row>
    <row r="471" spans="152:152" x14ac:dyDescent="0.25">
      <c r="EV471" s="49"/>
    </row>
    <row r="472" spans="152:152" x14ac:dyDescent="0.25">
      <c r="EV472" s="49"/>
    </row>
    <row r="473" spans="152:152" x14ac:dyDescent="0.25">
      <c r="EV473" s="49"/>
    </row>
    <row r="474" spans="152:152" x14ac:dyDescent="0.25">
      <c r="EV474" s="49"/>
    </row>
    <row r="475" spans="152:152" x14ac:dyDescent="0.25">
      <c r="EV475" s="49"/>
    </row>
    <row r="476" spans="152:152" x14ac:dyDescent="0.25">
      <c r="EV476" s="49"/>
    </row>
    <row r="477" spans="152:152" x14ac:dyDescent="0.25">
      <c r="EV477" s="49"/>
    </row>
    <row r="478" spans="152:152" x14ac:dyDescent="0.25">
      <c r="EV478" s="49"/>
    </row>
    <row r="479" spans="152:152" x14ac:dyDescent="0.25">
      <c r="EV479" s="49"/>
    </row>
    <row r="480" spans="152:152" x14ac:dyDescent="0.25">
      <c r="EV480" s="49"/>
    </row>
    <row r="481" spans="152:152" x14ac:dyDescent="0.25">
      <c r="EV481" s="49"/>
    </row>
    <row r="482" spans="152:152" x14ac:dyDescent="0.25">
      <c r="EV482" s="49"/>
    </row>
    <row r="483" spans="152:152" x14ac:dyDescent="0.25">
      <c r="EV483" s="49"/>
    </row>
    <row r="484" spans="152:152" x14ac:dyDescent="0.25">
      <c r="EV484" s="49"/>
    </row>
    <row r="485" spans="152:152" x14ac:dyDescent="0.25">
      <c r="EV485" s="49"/>
    </row>
    <row r="486" spans="152:152" x14ac:dyDescent="0.25">
      <c r="EV486" s="49"/>
    </row>
    <row r="487" spans="152:152" x14ac:dyDescent="0.25">
      <c r="EV487" s="49"/>
    </row>
    <row r="488" spans="152:152" x14ac:dyDescent="0.25">
      <c r="EV488" s="49"/>
    </row>
    <row r="489" spans="152:152" x14ac:dyDescent="0.25">
      <c r="EV489" s="49"/>
    </row>
    <row r="490" spans="152:152" x14ac:dyDescent="0.25">
      <c r="EV490" s="49"/>
    </row>
    <row r="491" spans="152:152" x14ac:dyDescent="0.25">
      <c r="EV491" s="49"/>
    </row>
    <row r="492" spans="152:152" x14ac:dyDescent="0.25">
      <c r="EV492" s="49"/>
    </row>
    <row r="493" spans="152:152" x14ac:dyDescent="0.25">
      <c r="EV493" s="49"/>
    </row>
    <row r="494" spans="152:152" x14ac:dyDescent="0.25">
      <c r="EV494" s="49"/>
    </row>
    <row r="495" spans="152:152" x14ac:dyDescent="0.25">
      <c r="EV495" s="49"/>
    </row>
    <row r="496" spans="152:152" x14ac:dyDescent="0.25">
      <c r="EV496" s="49"/>
    </row>
    <row r="497" spans="152:152" x14ac:dyDescent="0.25">
      <c r="EV497" s="49"/>
    </row>
    <row r="498" spans="152:152" x14ac:dyDescent="0.25">
      <c r="EV498" s="49"/>
    </row>
    <row r="499" spans="152:152" x14ac:dyDescent="0.25">
      <c r="EV499" s="49"/>
    </row>
    <row r="500" spans="152:152" x14ac:dyDescent="0.25">
      <c r="EV500" s="49"/>
    </row>
    <row r="501" spans="152:152" x14ac:dyDescent="0.25">
      <c r="EV501" s="49"/>
    </row>
    <row r="502" spans="152:152" x14ac:dyDescent="0.25">
      <c r="EV502" s="49"/>
    </row>
    <row r="503" spans="152:152" x14ac:dyDescent="0.25">
      <c r="EV503" s="49"/>
    </row>
    <row r="504" spans="152:152" x14ac:dyDescent="0.25">
      <c r="EV504" s="49"/>
    </row>
    <row r="505" spans="152:152" x14ac:dyDescent="0.25">
      <c r="EV505" s="49"/>
    </row>
    <row r="506" spans="152:152" x14ac:dyDescent="0.25">
      <c r="EV506" s="49"/>
    </row>
    <row r="507" spans="152:152" x14ac:dyDescent="0.25">
      <c r="EV507" s="49"/>
    </row>
    <row r="508" spans="152:152" x14ac:dyDescent="0.25">
      <c r="EV508" s="49"/>
    </row>
    <row r="509" spans="152:152" x14ac:dyDescent="0.25">
      <c r="EV509" s="49"/>
    </row>
    <row r="510" spans="152:152" x14ac:dyDescent="0.25">
      <c r="EV510" s="49"/>
    </row>
    <row r="511" spans="152:152" x14ac:dyDescent="0.25">
      <c r="EV511" s="49"/>
    </row>
    <row r="512" spans="152:152" x14ac:dyDescent="0.25">
      <c r="EV512" s="49"/>
    </row>
    <row r="513" spans="152:152" x14ac:dyDescent="0.25">
      <c r="EV513" s="49"/>
    </row>
    <row r="514" spans="152:152" x14ac:dyDescent="0.25">
      <c r="EV514" s="49"/>
    </row>
    <row r="515" spans="152:152" x14ac:dyDescent="0.25">
      <c r="EV515" s="49"/>
    </row>
    <row r="516" spans="152:152" x14ac:dyDescent="0.25">
      <c r="EV516" s="49"/>
    </row>
    <row r="517" spans="152:152" x14ac:dyDescent="0.25">
      <c r="EV517" s="49"/>
    </row>
    <row r="518" spans="152:152" x14ac:dyDescent="0.25">
      <c r="EV518" s="49"/>
    </row>
    <row r="519" spans="152:152" x14ac:dyDescent="0.25">
      <c r="EV519" s="49"/>
    </row>
    <row r="520" spans="152:152" x14ac:dyDescent="0.25">
      <c r="EV520" s="49"/>
    </row>
    <row r="521" spans="152:152" x14ac:dyDescent="0.25">
      <c r="EV521" s="49"/>
    </row>
    <row r="522" spans="152:152" x14ac:dyDescent="0.25">
      <c r="EV522" s="49"/>
    </row>
    <row r="523" spans="152:152" x14ac:dyDescent="0.25">
      <c r="EV523" s="49"/>
    </row>
    <row r="524" spans="152:152" x14ac:dyDescent="0.25">
      <c r="EV524" s="49"/>
    </row>
    <row r="525" spans="152:152" x14ac:dyDescent="0.25">
      <c r="EV525" s="49"/>
    </row>
    <row r="526" spans="152:152" x14ac:dyDescent="0.25">
      <c r="EV526" s="49"/>
    </row>
    <row r="527" spans="152:152" x14ac:dyDescent="0.25">
      <c r="EV527" s="49"/>
    </row>
    <row r="528" spans="152:152" x14ac:dyDescent="0.25">
      <c r="EV528" s="49"/>
    </row>
    <row r="529" spans="152:152" x14ac:dyDescent="0.25">
      <c r="EV529" s="49"/>
    </row>
    <row r="530" spans="152:152" x14ac:dyDescent="0.25">
      <c r="EV530" s="49"/>
    </row>
    <row r="531" spans="152:152" x14ac:dyDescent="0.25">
      <c r="EV531" s="49"/>
    </row>
    <row r="532" spans="152:152" x14ac:dyDescent="0.25">
      <c r="EV532" s="49"/>
    </row>
    <row r="533" spans="152:152" x14ac:dyDescent="0.25">
      <c r="EV533" s="49"/>
    </row>
    <row r="534" spans="152:152" x14ac:dyDescent="0.25">
      <c r="EV534" s="49"/>
    </row>
    <row r="535" spans="152:152" x14ac:dyDescent="0.25">
      <c r="EV535" s="49"/>
    </row>
    <row r="536" spans="152:152" x14ac:dyDescent="0.25">
      <c r="EV536" s="49"/>
    </row>
    <row r="537" spans="152:152" x14ac:dyDescent="0.25">
      <c r="EV537" s="49"/>
    </row>
    <row r="538" spans="152:152" x14ac:dyDescent="0.25">
      <c r="EV538" s="49"/>
    </row>
    <row r="539" spans="152:152" x14ac:dyDescent="0.25">
      <c r="EV539" s="49"/>
    </row>
    <row r="540" spans="152:152" x14ac:dyDescent="0.25">
      <c r="EV540" s="49"/>
    </row>
    <row r="541" spans="152:152" x14ac:dyDescent="0.25">
      <c r="EV541" s="49"/>
    </row>
    <row r="542" spans="152:152" x14ac:dyDescent="0.25">
      <c r="EV542" s="49"/>
    </row>
    <row r="543" spans="152:152" x14ac:dyDescent="0.25">
      <c r="EV543" s="49"/>
    </row>
    <row r="544" spans="152:152" x14ac:dyDescent="0.25">
      <c r="EV544" s="49"/>
    </row>
    <row r="545" spans="152:152" x14ac:dyDescent="0.25">
      <c r="EV545" s="49"/>
    </row>
    <row r="546" spans="152:152" x14ac:dyDescent="0.25">
      <c r="EV546" s="49"/>
    </row>
    <row r="547" spans="152:152" x14ac:dyDescent="0.25">
      <c r="EV547" s="49"/>
    </row>
    <row r="548" spans="152:152" x14ac:dyDescent="0.25">
      <c r="EV548" s="49"/>
    </row>
    <row r="549" spans="152:152" x14ac:dyDescent="0.25">
      <c r="EV549" s="49"/>
    </row>
    <row r="550" spans="152:152" x14ac:dyDescent="0.25">
      <c r="EV550" s="49"/>
    </row>
    <row r="551" spans="152:152" x14ac:dyDescent="0.25">
      <c r="EV551" s="49"/>
    </row>
    <row r="552" spans="152:152" x14ac:dyDescent="0.25">
      <c r="EV552" s="49"/>
    </row>
    <row r="553" spans="152:152" x14ac:dyDescent="0.25">
      <c r="EV553" s="49"/>
    </row>
    <row r="554" spans="152:152" x14ac:dyDescent="0.25">
      <c r="EV554" s="49"/>
    </row>
    <row r="555" spans="152:152" x14ac:dyDescent="0.25">
      <c r="EV555" s="49"/>
    </row>
    <row r="556" spans="152:152" x14ac:dyDescent="0.25">
      <c r="EV556" s="49"/>
    </row>
    <row r="557" spans="152:152" x14ac:dyDescent="0.25">
      <c r="EV557" s="49"/>
    </row>
    <row r="558" spans="152:152" x14ac:dyDescent="0.25">
      <c r="EV558" s="49"/>
    </row>
    <row r="559" spans="152:152" x14ac:dyDescent="0.25">
      <c r="EV559" s="49"/>
    </row>
    <row r="560" spans="152:152" x14ac:dyDescent="0.25">
      <c r="EV560" s="49"/>
    </row>
    <row r="561" spans="152:152" x14ac:dyDescent="0.25">
      <c r="EV561" s="49"/>
    </row>
    <row r="562" spans="152:152" x14ac:dyDescent="0.25">
      <c r="EV562" s="49"/>
    </row>
    <row r="563" spans="152:152" x14ac:dyDescent="0.25">
      <c r="EV563" s="49"/>
    </row>
    <row r="564" spans="152:152" x14ac:dyDescent="0.25">
      <c r="EV564" s="49"/>
    </row>
    <row r="565" spans="152:152" x14ac:dyDescent="0.25">
      <c r="EV565" s="49"/>
    </row>
    <row r="566" spans="152:152" x14ac:dyDescent="0.25">
      <c r="EV566" s="49"/>
    </row>
    <row r="567" spans="152:152" x14ac:dyDescent="0.25">
      <c r="EV567" s="49"/>
    </row>
    <row r="568" spans="152:152" x14ac:dyDescent="0.25">
      <c r="EV568" s="49"/>
    </row>
    <row r="569" spans="152:152" x14ac:dyDescent="0.25">
      <c r="EV569" s="49"/>
    </row>
    <row r="570" spans="152:152" x14ac:dyDescent="0.25">
      <c r="EV570" s="49"/>
    </row>
    <row r="571" spans="152:152" x14ac:dyDescent="0.25">
      <c r="EV571" s="49"/>
    </row>
    <row r="572" spans="152:152" x14ac:dyDescent="0.25">
      <c r="EV572" s="49"/>
    </row>
    <row r="573" spans="152:152" x14ac:dyDescent="0.25">
      <c r="EV573" s="49"/>
    </row>
    <row r="574" spans="152:152" x14ac:dyDescent="0.25">
      <c r="EV574" s="49"/>
    </row>
    <row r="575" spans="152:152" x14ac:dyDescent="0.25">
      <c r="EV575" s="49"/>
    </row>
    <row r="576" spans="152:152" x14ac:dyDescent="0.25">
      <c r="EV576" s="49"/>
    </row>
    <row r="577" spans="152:152" x14ac:dyDescent="0.25">
      <c r="EV577" s="49"/>
    </row>
    <row r="578" spans="152:152" x14ac:dyDescent="0.25">
      <c r="EV578" s="49"/>
    </row>
    <row r="579" spans="152:152" x14ac:dyDescent="0.25">
      <c r="EV579" s="49"/>
    </row>
    <row r="580" spans="152:152" x14ac:dyDescent="0.25">
      <c r="EV580" s="49"/>
    </row>
    <row r="581" spans="152:152" x14ac:dyDescent="0.25">
      <c r="EV581" s="49"/>
    </row>
    <row r="582" spans="152:152" x14ac:dyDescent="0.25">
      <c r="EV582" s="49"/>
    </row>
    <row r="583" spans="152:152" x14ac:dyDescent="0.25">
      <c r="EV583" s="49"/>
    </row>
    <row r="584" spans="152:152" x14ac:dyDescent="0.25">
      <c r="EV584" s="49"/>
    </row>
    <row r="585" spans="152:152" x14ac:dyDescent="0.25">
      <c r="EV585" s="49"/>
    </row>
    <row r="586" spans="152:152" x14ac:dyDescent="0.25">
      <c r="EV586" s="49"/>
    </row>
    <row r="587" spans="152:152" x14ac:dyDescent="0.25">
      <c r="EV587" s="49"/>
    </row>
    <row r="588" spans="152:152" x14ac:dyDescent="0.25">
      <c r="EV588" s="49"/>
    </row>
    <row r="589" spans="152:152" x14ac:dyDescent="0.25">
      <c r="EV589" s="49"/>
    </row>
    <row r="590" spans="152:152" x14ac:dyDescent="0.25">
      <c r="EV590" s="49"/>
    </row>
    <row r="591" spans="152:152" x14ac:dyDescent="0.25">
      <c r="EV591" s="49"/>
    </row>
    <row r="592" spans="152:152" x14ac:dyDescent="0.25">
      <c r="EV592" s="49"/>
    </row>
    <row r="593" spans="152:152" x14ac:dyDescent="0.25">
      <c r="EV593" s="49"/>
    </row>
    <row r="594" spans="152:152" x14ac:dyDescent="0.25">
      <c r="EV594" s="49"/>
    </row>
    <row r="595" spans="152:152" x14ac:dyDescent="0.25">
      <c r="EV595" s="49"/>
    </row>
    <row r="596" spans="152:152" x14ac:dyDescent="0.25">
      <c r="EV596" s="49"/>
    </row>
    <row r="597" spans="152:152" x14ac:dyDescent="0.25">
      <c r="EV597" s="49"/>
    </row>
    <row r="598" spans="152:152" x14ac:dyDescent="0.25">
      <c r="EV598" s="49"/>
    </row>
    <row r="599" spans="152:152" x14ac:dyDescent="0.25">
      <c r="EV599" s="49"/>
    </row>
    <row r="600" spans="152:152" x14ac:dyDescent="0.25">
      <c r="EV600" s="49"/>
    </row>
    <row r="601" spans="152:152" x14ac:dyDescent="0.25">
      <c r="EV601" s="49"/>
    </row>
    <row r="602" spans="152:152" x14ac:dyDescent="0.25">
      <c r="EV602" s="49"/>
    </row>
    <row r="603" spans="152:152" x14ac:dyDescent="0.25">
      <c r="EV603" s="49"/>
    </row>
    <row r="604" spans="152:152" x14ac:dyDescent="0.25">
      <c r="EV604" s="49"/>
    </row>
    <row r="605" spans="152:152" x14ac:dyDescent="0.25">
      <c r="EV605" s="49"/>
    </row>
    <row r="606" spans="152:152" x14ac:dyDescent="0.25">
      <c r="EV606" s="49"/>
    </row>
    <row r="607" spans="152:152" x14ac:dyDescent="0.25">
      <c r="EV607" s="49"/>
    </row>
    <row r="608" spans="152:152" x14ac:dyDescent="0.25">
      <c r="EV608" s="49"/>
    </row>
    <row r="609" spans="152:152" x14ac:dyDescent="0.25">
      <c r="EV609" s="49"/>
    </row>
    <row r="610" spans="152:152" x14ac:dyDescent="0.25">
      <c r="EV610" s="49"/>
    </row>
    <row r="611" spans="152:152" x14ac:dyDescent="0.25">
      <c r="EV611" s="49"/>
    </row>
    <row r="612" spans="152:152" x14ac:dyDescent="0.25">
      <c r="EV612" s="49"/>
    </row>
    <row r="613" spans="152:152" x14ac:dyDescent="0.25">
      <c r="EV613" s="49"/>
    </row>
    <row r="614" spans="152:152" x14ac:dyDescent="0.25">
      <c r="EV614" s="49"/>
    </row>
    <row r="615" spans="152:152" x14ac:dyDescent="0.25">
      <c r="EV615" s="49"/>
    </row>
    <row r="616" spans="152:152" x14ac:dyDescent="0.25">
      <c r="EV616" s="49"/>
    </row>
    <row r="617" spans="152:152" x14ac:dyDescent="0.25">
      <c r="EV617" s="49"/>
    </row>
    <row r="618" spans="152:152" x14ac:dyDescent="0.25">
      <c r="EV618" s="49"/>
    </row>
    <row r="619" spans="152:152" x14ac:dyDescent="0.25">
      <c r="EV619" s="49"/>
    </row>
    <row r="620" spans="152:152" x14ac:dyDescent="0.25">
      <c r="EV620" s="49"/>
    </row>
    <row r="621" spans="152:152" x14ac:dyDescent="0.25">
      <c r="EV621" s="49"/>
    </row>
    <row r="622" spans="152:152" x14ac:dyDescent="0.25">
      <c r="EV622" s="49"/>
    </row>
    <row r="623" spans="152:152" x14ac:dyDescent="0.25">
      <c r="EV623" s="49"/>
    </row>
    <row r="624" spans="152:152" x14ac:dyDescent="0.25">
      <c r="EV624" s="49"/>
    </row>
    <row r="625" spans="152:152" x14ac:dyDescent="0.25">
      <c r="EV625" s="49"/>
    </row>
    <row r="626" spans="152:152" x14ac:dyDescent="0.25">
      <c r="EV626" s="49"/>
    </row>
    <row r="627" spans="152:152" x14ac:dyDescent="0.25">
      <c r="EV627" s="49"/>
    </row>
    <row r="628" spans="152:152" x14ac:dyDescent="0.25">
      <c r="EV628" s="49"/>
    </row>
    <row r="629" spans="152:152" x14ac:dyDescent="0.25">
      <c r="EV629" s="49"/>
    </row>
    <row r="630" spans="152:152" x14ac:dyDescent="0.25">
      <c r="EV630" s="49"/>
    </row>
    <row r="631" spans="152:152" x14ac:dyDescent="0.25">
      <c r="EV631" s="49"/>
    </row>
    <row r="632" spans="152:152" x14ac:dyDescent="0.25">
      <c r="EV632" s="49"/>
    </row>
    <row r="633" spans="152:152" x14ac:dyDescent="0.25">
      <c r="EV633" s="49"/>
    </row>
    <row r="634" spans="152:152" x14ac:dyDescent="0.25">
      <c r="EV634" s="49"/>
    </row>
    <row r="635" spans="152:152" x14ac:dyDescent="0.25">
      <c r="EV635" s="49"/>
    </row>
    <row r="636" spans="152:152" x14ac:dyDescent="0.25">
      <c r="EV636" s="49"/>
    </row>
    <row r="637" spans="152:152" x14ac:dyDescent="0.25">
      <c r="EV637" s="49"/>
    </row>
    <row r="638" spans="152:152" x14ac:dyDescent="0.25">
      <c r="EV638" s="49"/>
    </row>
    <row r="639" spans="152:152" x14ac:dyDescent="0.25">
      <c r="EV639" s="49"/>
    </row>
    <row r="640" spans="152:152" x14ac:dyDescent="0.25">
      <c r="EV640" s="49"/>
    </row>
    <row r="641" spans="152:152" x14ac:dyDescent="0.25">
      <c r="EV641" s="49"/>
    </row>
    <row r="642" spans="152:152" x14ac:dyDescent="0.25">
      <c r="EV642" s="49"/>
    </row>
    <row r="643" spans="152:152" x14ac:dyDescent="0.25">
      <c r="EV643" s="49"/>
    </row>
    <row r="644" spans="152:152" x14ac:dyDescent="0.25">
      <c r="EV644" s="49"/>
    </row>
    <row r="645" spans="152:152" x14ac:dyDescent="0.25">
      <c r="EV645" s="49"/>
    </row>
    <row r="646" spans="152:152" x14ac:dyDescent="0.25">
      <c r="EV646" s="49"/>
    </row>
    <row r="647" spans="152:152" x14ac:dyDescent="0.25">
      <c r="EV647" s="49"/>
    </row>
    <row r="648" spans="152:152" x14ac:dyDescent="0.25">
      <c r="EV648" s="49"/>
    </row>
    <row r="649" spans="152:152" x14ac:dyDescent="0.25">
      <c r="EV649" s="49"/>
    </row>
    <row r="650" spans="152:152" x14ac:dyDescent="0.25">
      <c r="EV650" s="49"/>
    </row>
    <row r="651" spans="152:152" x14ac:dyDescent="0.25">
      <c r="EV651" s="49"/>
    </row>
    <row r="652" spans="152:152" x14ac:dyDescent="0.25">
      <c r="EV652" s="49"/>
    </row>
    <row r="653" spans="152:152" x14ac:dyDescent="0.25">
      <c r="EV653" s="49"/>
    </row>
    <row r="654" spans="152:152" x14ac:dyDescent="0.25">
      <c r="EV654" s="49"/>
    </row>
    <row r="655" spans="152:152" x14ac:dyDescent="0.25">
      <c r="EV655" s="49"/>
    </row>
    <row r="656" spans="152:152" x14ac:dyDescent="0.25">
      <c r="EV656" s="49"/>
    </row>
    <row r="657" spans="152:152" x14ac:dyDescent="0.25">
      <c r="EV657" s="49"/>
    </row>
    <row r="658" spans="152:152" x14ac:dyDescent="0.25">
      <c r="EV658" s="49"/>
    </row>
    <row r="659" spans="152:152" x14ac:dyDescent="0.25">
      <c r="EV659" s="49"/>
    </row>
    <row r="660" spans="152:152" x14ac:dyDescent="0.25">
      <c r="EV660" s="49"/>
    </row>
    <row r="661" spans="152:152" x14ac:dyDescent="0.25">
      <c r="EV661" s="49"/>
    </row>
    <row r="662" spans="152:152" x14ac:dyDescent="0.25">
      <c r="EV662" s="49"/>
    </row>
    <row r="663" spans="152:152" x14ac:dyDescent="0.25">
      <c r="EV663" s="49"/>
    </row>
    <row r="664" spans="152:152" x14ac:dyDescent="0.25">
      <c r="EV664" s="49"/>
    </row>
    <row r="665" spans="152:152" x14ac:dyDescent="0.25">
      <c r="EV665" s="49"/>
    </row>
    <row r="666" spans="152:152" x14ac:dyDescent="0.25">
      <c r="EV666" s="49"/>
    </row>
    <row r="667" spans="152:152" x14ac:dyDescent="0.25">
      <c r="EV667" s="49"/>
    </row>
    <row r="668" spans="152:152" x14ac:dyDescent="0.25">
      <c r="EV668" s="49"/>
    </row>
    <row r="669" spans="152:152" x14ac:dyDescent="0.25">
      <c r="EV669" s="49"/>
    </row>
    <row r="670" spans="152:152" x14ac:dyDescent="0.25">
      <c r="EV670" s="49"/>
    </row>
    <row r="671" spans="152:152" x14ac:dyDescent="0.25">
      <c r="EV671" s="49"/>
    </row>
    <row r="672" spans="152:152" x14ac:dyDescent="0.25">
      <c r="EV672" s="49"/>
    </row>
    <row r="673" spans="152:152" x14ac:dyDescent="0.25">
      <c r="EV673" s="49"/>
    </row>
    <row r="674" spans="152:152" x14ac:dyDescent="0.25">
      <c r="EV674" s="49"/>
    </row>
    <row r="675" spans="152:152" x14ac:dyDescent="0.25">
      <c r="EV675" s="49"/>
    </row>
    <row r="676" spans="152:152" x14ac:dyDescent="0.25">
      <c r="EV676" s="49"/>
    </row>
    <row r="677" spans="152:152" x14ac:dyDescent="0.25">
      <c r="EV677" s="49"/>
    </row>
    <row r="678" spans="152:152" x14ac:dyDescent="0.25">
      <c r="EV678" s="49"/>
    </row>
    <row r="679" spans="152:152" x14ac:dyDescent="0.25">
      <c r="EV679" s="49"/>
    </row>
    <row r="680" spans="152:152" x14ac:dyDescent="0.25">
      <c r="EV680" s="49"/>
    </row>
    <row r="681" spans="152:152" x14ac:dyDescent="0.25">
      <c r="EV681" s="49"/>
    </row>
    <row r="682" spans="152:152" x14ac:dyDescent="0.25">
      <c r="EV682" s="49"/>
    </row>
    <row r="683" spans="152:152" x14ac:dyDescent="0.25">
      <c r="EV683" s="49"/>
    </row>
    <row r="684" spans="152:152" x14ac:dyDescent="0.25">
      <c r="EV684" s="49"/>
    </row>
    <row r="685" spans="152:152" x14ac:dyDescent="0.25">
      <c r="EV685" s="49"/>
    </row>
    <row r="686" spans="152:152" x14ac:dyDescent="0.25">
      <c r="EV686" s="49"/>
    </row>
    <row r="687" spans="152:152" x14ac:dyDescent="0.25">
      <c r="EV687" s="49"/>
    </row>
    <row r="688" spans="152:152" x14ac:dyDescent="0.25">
      <c r="EV688" s="49"/>
    </row>
    <row r="689" spans="152:152" x14ac:dyDescent="0.25">
      <c r="EV689" s="49"/>
    </row>
    <row r="690" spans="152:152" x14ac:dyDescent="0.25">
      <c r="EV690" s="49"/>
    </row>
    <row r="691" spans="152:152" x14ac:dyDescent="0.25">
      <c r="EV691" s="49"/>
    </row>
    <row r="692" spans="152:152" x14ac:dyDescent="0.25">
      <c r="EV692" s="49"/>
    </row>
    <row r="693" spans="152:152" x14ac:dyDescent="0.25">
      <c r="EV693" s="49"/>
    </row>
    <row r="694" spans="152:152" x14ac:dyDescent="0.25">
      <c r="EV694" s="49"/>
    </row>
    <row r="695" spans="152:152" x14ac:dyDescent="0.25">
      <c r="EV695" s="49"/>
    </row>
    <row r="696" spans="152:152" x14ac:dyDescent="0.25">
      <c r="EV696" s="49"/>
    </row>
    <row r="697" spans="152:152" x14ac:dyDescent="0.25">
      <c r="EV697" s="49"/>
    </row>
    <row r="698" spans="152:152" x14ac:dyDescent="0.25">
      <c r="EV698" s="49"/>
    </row>
    <row r="699" spans="152:152" x14ac:dyDescent="0.25">
      <c r="EV699" s="49"/>
    </row>
    <row r="700" spans="152:152" x14ac:dyDescent="0.25">
      <c r="EV700" s="49"/>
    </row>
    <row r="701" spans="152:152" x14ac:dyDescent="0.25">
      <c r="EV701" s="49"/>
    </row>
    <row r="702" spans="152:152" x14ac:dyDescent="0.25">
      <c r="EV702" s="49"/>
    </row>
    <row r="703" spans="152:152" x14ac:dyDescent="0.25">
      <c r="EV703" s="49"/>
    </row>
    <row r="704" spans="152:152" x14ac:dyDescent="0.25">
      <c r="EV704" s="49"/>
    </row>
    <row r="705" spans="152:152" x14ac:dyDescent="0.25">
      <c r="EV705" s="49"/>
    </row>
    <row r="706" spans="152:152" x14ac:dyDescent="0.25">
      <c r="EV706" s="49"/>
    </row>
    <row r="707" spans="152:152" x14ac:dyDescent="0.25">
      <c r="EV707" s="49"/>
    </row>
    <row r="708" spans="152:152" x14ac:dyDescent="0.25">
      <c r="EV708" s="49"/>
    </row>
    <row r="709" spans="152:152" x14ac:dyDescent="0.25">
      <c r="EV709" s="49"/>
    </row>
    <row r="710" spans="152:152" x14ac:dyDescent="0.25">
      <c r="EV710" s="49"/>
    </row>
    <row r="711" spans="152:152" x14ac:dyDescent="0.25">
      <c r="EV711" s="49"/>
    </row>
    <row r="712" spans="152:152" x14ac:dyDescent="0.25">
      <c r="EV712" s="49"/>
    </row>
    <row r="713" spans="152:152" x14ac:dyDescent="0.25">
      <c r="EV713" s="49"/>
    </row>
    <row r="714" spans="152:152" x14ac:dyDescent="0.25">
      <c r="EV714" s="49"/>
    </row>
    <row r="715" spans="152:152" x14ac:dyDescent="0.25">
      <c r="EV715" s="49"/>
    </row>
    <row r="716" spans="152:152" x14ac:dyDescent="0.25">
      <c r="EV716" s="49"/>
    </row>
    <row r="717" spans="152:152" x14ac:dyDescent="0.25">
      <c r="EV717" s="49"/>
    </row>
    <row r="718" spans="152:152" x14ac:dyDescent="0.25">
      <c r="EV718" s="49"/>
    </row>
    <row r="719" spans="152:152" x14ac:dyDescent="0.25">
      <c r="EV719" s="49"/>
    </row>
    <row r="720" spans="152:152" x14ac:dyDescent="0.25">
      <c r="EV720" s="49"/>
    </row>
    <row r="721" spans="152:152" x14ac:dyDescent="0.25">
      <c r="EV721" s="49"/>
    </row>
    <row r="722" spans="152:152" x14ac:dyDescent="0.25">
      <c r="EV722" s="49"/>
    </row>
    <row r="723" spans="152:152" x14ac:dyDescent="0.25">
      <c r="EV723" s="49"/>
    </row>
    <row r="724" spans="152:152" x14ac:dyDescent="0.25">
      <c r="EV724" s="49"/>
    </row>
    <row r="725" spans="152:152" x14ac:dyDescent="0.25">
      <c r="EV725" s="49"/>
    </row>
    <row r="726" spans="152:152" x14ac:dyDescent="0.25">
      <c r="EV726" s="49"/>
    </row>
    <row r="727" spans="152:152" x14ac:dyDescent="0.25">
      <c r="EV727" s="49"/>
    </row>
    <row r="728" spans="152:152" x14ac:dyDescent="0.25">
      <c r="EV728" s="49"/>
    </row>
    <row r="729" spans="152:152" x14ac:dyDescent="0.25">
      <c r="EV729" s="49"/>
    </row>
    <row r="730" spans="152:152" x14ac:dyDescent="0.25">
      <c r="EV730" s="49"/>
    </row>
    <row r="731" spans="152:152" x14ac:dyDescent="0.25">
      <c r="EV731" s="49"/>
    </row>
    <row r="732" spans="152:152" x14ac:dyDescent="0.25">
      <c r="EV732" s="49"/>
    </row>
    <row r="733" spans="152:152" x14ac:dyDescent="0.25">
      <c r="EV733" s="49"/>
    </row>
    <row r="734" spans="152:152" x14ac:dyDescent="0.25">
      <c r="EV734" s="49"/>
    </row>
    <row r="735" spans="152:152" x14ac:dyDescent="0.25">
      <c r="EV735" s="49"/>
    </row>
    <row r="736" spans="152:152" x14ac:dyDescent="0.25">
      <c r="EV736" s="49"/>
    </row>
    <row r="737" spans="152:152" x14ac:dyDescent="0.25">
      <c r="EV737" s="49"/>
    </row>
    <row r="738" spans="152:152" x14ac:dyDescent="0.25">
      <c r="EV738" s="49"/>
    </row>
    <row r="739" spans="152:152" x14ac:dyDescent="0.25">
      <c r="EV739" s="49"/>
    </row>
    <row r="740" spans="152:152" x14ac:dyDescent="0.25">
      <c r="EV740" s="49"/>
    </row>
    <row r="741" spans="152:152" x14ac:dyDescent="0.25">
      <c r="EV741" s="49"/>
    </row>
    <row r="742" spans="152:152" x14ac:dyDescent="0.25">
      <c r="EV742" s="49"/>
    </row>
    <row r="743" spans="152:152" x14ac:dyDescent="0.25">
      <c r="EV743" s="49"/>
    </row>
    <row r="744" spans="152:152" x14ac:dyDescent="0.25">
      <c r="EV744" s="49"/>
    </row>
    <row r="745" spans="152:152" x14ac:dyDescent="0.25">
      <c r="EV745" s="49"/>
    </row>
    <row r="746" spans="152:152" x14ac:dyDescent="0.25">
      <c r="EV746" s="49"/>
    </row>
    <row r="747" spans="152:152" x14ac:dyDescent="0.25">
      <c r="EV747" s="49"/>
    </row>
    <row r="748" spans="152:152" x14ac:dyDescent="0.25">
      <c r="EV748" s="49"/>
    </row>
    <row r="749" spans="152:152" x14ac:dyDescent="0.25">
      <c r="EV749" s="49"/>
    </row>
    <row r="750" spans="152:152" x14ac:dyDescent="0.25">
      <c r="EV750" s="49"/>
    </row>
    <row r="751" spans="152:152" x14ac:dyDescent="0.25">
      <c r="EV751" s="49"/>
    </row>
    <row r="752" spans="152:152" x14ac:dyDescent="0.25">
      <c r="EV752" s="49"/>
    </row>
    <row r="753" spans="152:152" x14ac:dyDescent="0.25">
      <c r="EV753" s="49"/>
    </row>
    <row r="754" spans="152:152" x14ac:dyDescent="0.25">
      <c r="EV754" s="49"/>
    </row>
    <row r="755" spans="152:152" x14ac:dyDescent="0.25">
      <c r="EV755" s="49"/>
    </row>
    <row r="756" spans="152:152" x14ac:dyDescent="0.25">
      <c r="EV756" s="49"/>
    </row>
    <row r="757" spans="152:152" x14ac:dyDescent="0.25">
      <c r="EV757" s="49"/>
    </row>
    <row r="758" spans="152:152" x14ac:dyDescent="0.25">
      <c r="EV758" s="49"/>
    </row>
    <row r="759" spans="152:152" x14ac:dyDescent="0.25">
      <c r="EV759" s="49"/>
    </row>
    <row r="760" spans="152:152" x14ac:dyDescent="0.25">
      <c r="EV760" s="49"/>
    </row>
    <row r="761" spans="152:152" x14ac:dyDescent="0.25">
      <c r="EV761" s="49"/>
    </row>
    <row r="762" spans="152:152" x14ac:dyDescent="0.25">
      <c r="EV762" s="49"/>
    </row>
    <row r="763" spans="152:152" x14ac:dyDescent="0.25">
      <c r="EV763" s="49"/>
    </row>
    <row r="764" spans="152:152" x14ac:dyDescent="0.25">
      <c r="EV764" s="49"/>
    </row>
    <row r="765" spans="152:152" x14ac:dyDescent="0.25">
      <c r="EV765" s="49"/>
    </row>
    <row r="766" spans="152:152" x14ac:dyDescent="0.25">
      <c r="EV766" s="49"/>
    </row>
    <row r="767" spans="152:152" x14ac:dyDescent="0.25">
      <c r="EV767" s="49"/>
    </row>
    <row r="768" spans="152:152" x14ac:dyDescent="0.25">
      <c r="EV768" s="49"/>
    </row>
    <row r="769" spans="152:152" x14ac:dyDescent="0.25">
      <c r="EV769" s="49"/>
    </row>
    <row r="770" spans="152:152" x14ac:dyDescent="0.25">
      <c r="EV770" s="49"/>
    </row>
    <row r="771" spans="152:152" x14ac:dyDescent="0.25">
      <c r="EV771" s="49"/>
    </row>
    <row r="772" spans="152:152" x14ac:dyDescent="0.25">
      <c r="EV772" s="49"/>
    </row>
    <row r="773" spans="152:152" x14ac:dyDescent="0.25">
      <c r="EV773" s="49"/>
    </row>
    <row r="774" spans="152:152" x14ac:dyDescent="0.25">
      <c r="EV774" s="49"/>
    </row>
    <row r="775" spans="152:152" x14ac:dyDescent="0.25">
      <c r="EV775" s="49"/>
    </row>
    <row r="776" spans="152:152" x14ac:dyDescent="0.25">
      <c r="EV776" s="49"/>
    </row>
    <row r="777" spans="152:152" x14ac:dyDescent="0.25">
      <c r="EV777" s="49"/>
    </row>
    <row r="778" spans="152:152" x14ac:dyDescent="0.25">
      <c r="EV778" s="49"/>
    </row>
    <row r="779" spans="152:152" x14ac:dyDescent="0.25">
      <c r="EV779" s="49"/>
    </row>
    <row r="780" spans="152:152" x14ac:dyDescent="0.25">
      <c r="EV780" s="49"/>
    </row>
    <row r="781" spans="152:152" x14ac:dyDescent="0.25">
      <c r="EV781" s="49"/>
    </row>
    <row r="782" spans="152:152" x14ac:dyDescent="0.25">
      <c r="EV782" s="49"/>
    </row>
    <row r="783" spans="152:152" x14ac:dyDescent="0.25">
      <c r="EV783" s="49"/>
    </row>
    <row r="784" spans="152:152" x14ac:dyDescent="0.25">
      <c r="EV784" s="49"/>
    </row>
    <row r="785" spans="152:152" x14ac:dyDescent="0.25">
      <c r="EV785" s="49"/>
    </row>
    <row r="786" spans="152:152" x14ac:dyDescent="0.25">
      <c r="EV786" s="49"/>
    </row>
    <row r="787" spans="152:152" x14ac:dyDescent="0.25">
      <c r="EV787" s="49"/>
    </row>
    <row r="788" spans="152:152" x14ac:dyDescent="0.25">
      <c r="EV788" s="49"/>
    </row>
    <row r="789" spans="152:152" x14ac:dyDescent="0.25">
      <c r="EV789" s="49"/>
    </row>
    <row r="790" spans="152:152" x14ac:dyDescent="0.25">
      <c r="EV790" s="49"/>
    </row>
    <row r="791" spans="152:152" x14ac:dyDescent="0.25">
      <c r="EV791" s="49"/>
    </row>
    <row r="792" spans="152:152" x14ac:dyDescent="0.25">
      <c r="EV792" s="49"/>
    </row>
    <row r="793" spans="152:152" x14ac:dyDescent="0.25">
      <c r="EV793" s="49"/>
    </row>
    <row r="794" spans="152:152" x14ac:dyDescent="0.25">
      <c r="EV794" s="49"/>
    </row>
    <row r="795" spans="152:152" x14ac:dyDescent="0.25">
      <c r="EV795" s="49"/>
    </row>
    <row r="796" spans="152:152" x14ac:dyDescent="0.25">
      <c r="EV796" s="49"/>
    </row>
    <row r="797" spans="152:152" x14ac:dyDescent="0.25">
      <c r="EV797" s="49"/>
    </row>
    <row r="798" spans="152:152" x14ac:dyDescent="0.25">
      <c r="EV798" s="49"/>
    </row>
    <row r="799" spans="152:152" x14ac:dyDescent="0.25">
      <c r="EV799" s="49"/>
    </row>
    <row r="800" spans="152:152" x14ac:dyDescent="0.25">
      <c r="EV800" s="49"/>
    </row>
    <row r="801" spans="152:152" x14ac:dyDescent="0.25">
      <c r="EV801" s="49"/>
    </row>
    <row r="802" spans="152:152" x14ac:dyDescent="0.25">
      <c r="EV802" s="49"/>
    </row>
    <row r="803" spans="152:152" x14ac:dyDescent="0.25">
      <c r="EV803" s="49"/>
    </row>
    <row r="804" spans="152:152" x14ac:dyDescent="0.25">
      <c r="EV804" s="49"/>
    </row>
    <row r="805" spans="152:152" x14ac:dyDescent="0.25">
      <c r="EV805" s="49"/>
    </row>
    <row r="806" spans="152:152" x14ac:dyDescent="0.25">
      <c r="EV806" s="49"/>
    </row>
    <row r="807" spans="152:152" x14ac:dyDescent="0.25">
      <c r="EV807" s="49"/>
    </row>
    <row r="808" spans="152:152" x14ac:dyDescent="0.25">
      <c r="EV808" s="49"/>
    </row>
    <row r="809" spans="152:152" x14ac:dyDescent="0.25">
      <c r="EV809" s="49"/>
    </row>
    <row r="810" spans="152:152" x14ac:dyDescent="0.25">
      <c r="EV810" s="49"/>
    </row>
    <row r="811" spans="152:152" x14ac:dyDescent="0.25">
      <c r="EV811" s="49"/>
    </row>
    <row r="812" spans="152:152" x14ac:dyDescent="0.25">
      <c r="EV812" s="49"/>
    </row>
    <row r="813" spans="152:152" x14ac:dyDescent="0.25">
      <c r="EV813" s="49"/>
    </row>
    <row r="814" spans="152:152" x14ac:dyDescent="0.25">
      <c r="EV814" s="49"/>
    </row>
    <row r="815" spans="152:152" x14ac:dyDescent="0.25">
      <c r="EV815" s="49"/>
    </row>
    <row r="816" spans="152:152" x14ac:dyDescent="0.25">
      <c r="EV816" s="49"/>
    </row>
    <row r="817" spans="152:152" x14ac:dyDescent="0.25">
      <c r="EV817" s="49"/>
    </row>
    <row r="818" spans="152:152" x14ac:dyDescent="0.25">
      <c r="EV818" s="49"/>
    </row>
    <row r="819" spans="152:152" x14ac:dyDescent="0.25">
      <c r="EV819" s="49"/>
    </row>
    <row r="820" spans="152:152" x14ac:dyDescent="0.25">
      <c r="EV820" s="49"/>
    </row>
    <row r="821" spans="152:152" x14ac:dyDescent="0.25">
      <c r="EV821" s="49"/>
    </row>
    <row r="822" spans="152:152" x14ac:dyDescent="0.25">
      <c r="EV822" s="49"/>
    </row>
    <row r="823" spans="152:152" x14ac:dyDescent="0.25">
      <c r="EV823" s="49"/>
    </row>
    <row r="824" spans="152:152" x14ac:dyDescent="0.25">
      <c r="EV824" s="49"/>
    </row>
    <row r="825" spans="152:152" x14ac:dyDescent="0.25">
      <c r="EV825" s="49"/>
    </row>
    <row r="826" spans="152:152" x14ac:dyDescent="0.25">
      <c r="EV826" s="49"/>
    </row>
    <row r="827" spans="152:152" x14ac:dyDescent="0.25">
      <c r="EV827" s="49"/>
    </row>
    <row r="828" spans="152:152" x14ac:dyDescent="0.25">
      <c r="EV828" s="49"/>
    </row>
    <row r="829" spans="152:152" x14ac:dyDescent="0.25">
      <c r="EV829" s="49"/>
    </row>
    <row r="830" spans="152:152" x14ac:dyDescent="0.25">
      <c r="EV830" s="49"/>
    </row>
    <row r="831" spans="152:152" x14ac:dyDescent="0.25">
      <c r="EV831" s="49"/>
    </row>
    <row r="832" spans="152:152" x14ac:dyDescent="0.25">
      <c r="EV832" s="49"/>
    </row>
    <row r="833" spans="152:152" x14ac:dyDescent="0.25">
      <c r="EV833" s="49"/>
    </row>
    <row r="834" spans="152:152" x14ac:dyDescent="0.25">
      <c r="EV834" s="49"/>
    </row>
    <row r="835" spans="152:152" x14ac:dyDescent="0.25">
      <c r="EV835" s="49"/>
    </row>
    <row r="836" spans="152:152" x14ac:dyDescent="0.25">
      <c r="EV836" s="49"/>
    </row>
    <row r="837" spans="152:152" x14ac:dyDescent="0.25">
      <c r="EV837" s="49"/>
    </row>
    <row r="838" spans="152:152" x14ac:dyDescent="0.25">
      <c r="EV838" s="49"/>
    </row>
    <row r="839" spans="152:152" x14ac:dyDescent="0.25">
      <c r="EV839" s="49"/>
    </row>
    <row r="840" spans="152:152" x14ac:dyDescent="0.25">
      <c r="EV840" s="49"/>
    </row>
    <row r="841" spans="152:152" x14ac:dyDescent="0.25">
      <c r="EV841" s="49"/>
    </row>
    <row r="842" spans="152:152" x14ac:dyDescent="0.25">
      <c r="EV842" s="49"/>
    </row>
    <row r="843" spans="152:152" x14ac:dyDescent="0.25">
      <c r="EV843" s="49"/>
    </row>
    <row r="844" spans="152:152" x14ac:dyDescent="0.25">
      <c r="EV844" s="49"/>
    </row>
    <row r="845" spans="152:152" x14ac:dyDescent="0.25">
      <c r="EV845" s="49"/>
    </row>
    <row r="846" spans="152:152" x14ac:dyDescent="0.25">
      <c r="EV846" s="49"/>
    </row>
    <row r="847" spans="152:152" x14ac:dyDescent="0.25">
      <c r="EV847" s="49"/>
    </row>
    <row r="848" spans="152:152" x14ac:dyDescent="0.25">
      <c r="EV848" s="49"/>
    </row>
    <row r="849" spans="152:152" x14ac:dyDescent="0.25">
      <c r="EV849" s="49"/>
    </row>
    <row r="850" spans="152:152" x14ac:dyDescent="0.25">
      <c r="EV850" s="49"/>
    </row>
    <row r="851" spans="152:152" x14ac:dyDescent="0.25">
      <c r="EV851" s="49"/>
    </row>
    <row r="852" spans="152:152" x14ac:dyDescent="0.25">
      <c r="EV852" s="49"/>
    </row>
    <row r="853" spans="152:152" x14ac:dyDescent="0.25">
      <c r="EV853" s="49"/>
    </row>
    <row r="854" spans="152:152" x14ac:dyDescent="0.25">
      <c r="EV854" s="49"/>
    </row>
    <row r="855" spans="152:152" x14ac:dyDescent="0.25">
      <c r="EV855" s="49"/>
    </row>
    <row r="856" spans="152:152" x14ac:dyDescent="0.25">
      <c r="EV856" s="49"/>
    </row>
    <row r="857" spans="152:152" x14ac:dyDescent="0.25">
      <c r="EV857" s="49"/>
    </row>
    <row r="858" spans="152:152" x14ac:dyDescent="0.25">
      <c r="EV858" s="49"/>
    </row>
    <row r="859" spans="152:152" x14ac:dyDescent="0.25">
      <c r="EV859" s="49"/>
    </row>
    <row r="860" spans="152:152" x14ac:dyDescent="0.25">
      <c r="EV860" s="49"/>
    </row>
    <row r="861" spans="152:152" x14ac:dyDescent="0.25">
      <c r="EV861" s="49"/>
    </row>
    <row r="862" spans="152:152" x14ac:dyDescent="0.25">
      <c r="EV862" s="49"/>
    </row>
    <row r="863" spans="152:152" x14ac:dyDescent="0.25">
      <c r="EV863" s="49"/>
    </row>
    <row r="864" spans="152:152" x14ac:dyDescent="0.25">
      <c r="EV864" s="49"/>
    </row>
    <row r="865" spans="152:152" x14ac:dyDescent="0.25">
      <c r="EV865" s="49"/>
    </row>
    <row r="866" spans="152:152" x14ac:dyDescent="0.25">
      <c r="EV866" s="49"/>
    </row>
    <row r="867" spans="152:152" x14ac:dyDescent="0.25">
      <c r="EV867" s="49"/>
    </row>
    <row r="868" spans="152:152" x14ac:dyDescent="0.25">
      <c r="EV868" s="49"/>
    </row>
    <row r="869" spans="152:152" x14ac:dyDescent="0.25">
      <c r="EV869" s="49"/>
    </row>
    <row r="870" spans="152:152" x14ac:dyDescent="0.25">
      <c r="EV870" s="49"/>
    </row>
    <row r="871" spans="152:152" x14ac:dyDescent="0.25">
      <c r="EV871" s="49"/>
    </row>
    <row r="872" spans="152:152" x14ac:dyDescent="0.25">
      <c r="EV872" s="49"/>
    </row>
    <row r="873" spans="152:152" x14ac:dyDescent="0.25">
      <c r="EV873" s="49"/>
    </row>
    <row r="874" spans="152:152" x14ac:dyDescent="0.25">
      <c r="EV874" s="49"/>
    </row>
    <row r="875" spans="152:152" x14ac:dyDescent="0.25">
      <c r="EV875" s="49"/>
    </row>
    <row r="876" spans="152:152" x14ac:dyDescent="0.25">
      <c r="EV876" s="49"/>
    </row>
    <row r="877" spans="152:152" x14ac:dyDescent="0.25">
      <c r="EV877" s="49"/>
    </row>
    <row r="878" spans="152:152" x14ac:dyDescent="0.25">
      <c r="EV878" s="49"/>
    </row>
    <row r="879" spans="152:152" x14ac:dyDescent="0.25">
      <c r="EV879" s="49"/>
    </row>
    <row r="880" spans="152:152" x14ac:dyDescent="0.25">
      <c r="EV880" s="49"/>
    </row>
    <row r="881" spans="152:152" x14ac:dyDescent="0.25">
      <c r="EV881" s="49"/>
    </row>
    <row r="882" spans="152:152" x14ac:dyDescent="0.25">
      <c r="EV882" s="49"/>
    </row>
    <row r="883" spans="152:152" x14ac:dyDescent="0.25">
      <c r="EV883" s="49"/>
    </row>
    <row r="884" spans="152:152" x14ac:dyDescent="0.25">
      <c r="EV884" s="49"/>
    </row>
    <row r="885" spans="152:152" x14ac:dyDescent="0.25">
      <c r="EV885" s="49"/>
    </row>
    <row r="886" spans="152:152" x14ac:dyDescent="0.25">
      <c r="EV886" s="49"/>
    </row>
    <row r="887" spans="152:152" x14ac:dyDescent="0.25">
      <c r="EV887" s="49"/>
    </row>
    <row r="888" spans="152:152" x14ac:dyDescent="0.25">
      <c r="EV888" s="49"/>
    </row>
    <row r="889" spans="152:152" x14ac:dyDescent="0.25">
      <c r="EV889" s="49"/>
    </row>
    <row r="890" spans="152:152" x14ac:dyDescent="0.25">
      <c r="EV890" s="49"/>
    </row>
    <row r="891" spans="152:152" x14ac:dyDescent="0.25">
      <c r="EV891" s="49"/>
    </row>
    <row r="892" spans="152:152" x14ac:dyDescent="0.25">
      <c r="EV892" s="49"/>
    </row>
    <row r="893" spans="152:152" x14ac:dyDescent="0.25">
      <c r="EV893" s="49"/>
    </row>
    <row r="894" spans="152:152" x14ac:dyDescent="0.25">
      <c r="EV894" s="49"/>
    </row>
    <row r="895" spans="152:152" x14ac:dyDescent="0.25">
      <c r="EV895" s="49"/>
    </row>
    <row r="896" spans="152:152" x14ac:dyDescent="0.25">
      <c r="EV896" s="49"/>
    </row>
    <row r="897" spans="152:152" x14ac:dyDescent="0.25">
      <c r="EV897" s="49"/>
    </row>
    <row r="898" spans="152:152" x14ac:dyDescent="0.25">
      <c r="EV898" s="49"/>
    </row>
    <row r="899" spans="152:152" x14ac:dyDescent="0.25">
      <c r="EV899" s="49"/>
    </row>
    <row r="900" spans="152:152" x14ac:dyDescent="0.25">
      <c r="EV900" s="49"/>
    </row>
    <row r="901" spans="152:152" x14ac:dyDescent="0.25">
      <c r="EV901" s="49"/>
    </row>
    <row r="902" spans="152:152" x14ac:dyDescent="0.25">
      <c r="EV902" s="49"/>
    </row>
    <row r="903" spans="152:152" x14ac:dyDescent="0.25">
      <c r="EV903" s="49"/>
    </row>
    <row r="904" spans="152:152" x14ac:dyDescent="0.25">
      <c r="EV904" s="49"/>
    </row>
    <row r="905" spans="152:152" x14ac:dyDescent="0.25">
      <c r="EV905" s="49"/>
    </row>
    <row r="906" spans="152:152" x14ac:dyDescent="0.25">
      <c r="EV906" s="49"/>
    </row>
    <row r="907" spans="152:152" x14ac:dyDescent="0.25">
      <c r="EV907" s="49"/>
    </row>
    <row r="908" spans="152:152" x14ac:dyDescent="0.25">
      <c r="EV908" s="49"/>
    </row>
    <row r="909" spans="152:152" x14ac:dyDescent="0.25">
      <c r="EV909" s="49"/>
    </row>
    <row r="910" spans="152:152" x14ac:dyDescent="0.25">
      <c r="EV910" s="49"/>
    </row>
    <row r="911" spans="152:152" x14ac:dyDescent="0.25">
      <c r="EV911" s="49"/>
    </row>
    <row r="912" spans="152:152" x14ac:dyDescent="0.25">
      <c r="EV912" s="49"/>
    </row>
    <row r="913" spans="152:152" x14ac:dyDescent="0.25">
      <c r="EV913" s="49"/>
    </row>
    <row r="914" spans="152:152" x14ac:dyDescent="0.25">
      <c r="EV914" s="49"/>
    </row>
    <row r="915" spans="152:152" x14ac:dyDescent="0.25">
      <c r="EV915" s="49"/>
    </row>
    <row r="916" spans="152:152" x14ac:dyDescent="0.25">
      <c r="EV916" s="49"/>
    </row>
    <row r="917" spans="152:152" x14ac:dyDescent="0.25">
      <c r="EV917" s="49"/>
    </row>
    <row r="918" spans="152:152" x14ac:dyDescent="0.25">
      <c r="EV918" s="49"/>
    </row>
    <row r="919" spans="152:152" x14ac:dyDescent="0.25">
      <c r="EV919" s="49"/>
    </row>
    <row r="920" spans="152:152" x14ac:dyDescent="0.25">
      <c r="EV920" s="49"/>
    </row>
    <row r="921" spans="152:152" x14ac:dyDescent="0.25">
      <c r="EV921" s="49"/>
    </row>
    <row r="922" spans="152:152" x14ac:dyDescent="0.25">
      <c r="EV922" s="49"/>
    </row>
    <row r="923" spans="152:152" x14ac:dyDescent="0.25">
      <c r="EV923" s="49"/>
    </row>
    <row r="924" spans="152:152" x14ac:dyDescent="0.25">
      <c r="EV924" s="49"/>
    </row>
    <row r="925" spans="152:152" x14ac:dyDescent="0.25">
      <c r="EV925" s="49"/>
    </row>
    <row r="926" spans="152:152" x14ac:dyDescent="0.25">
      <c r="EV926" s="49"/>
    </row>
    <row r="927" spans="152:152" x14ac:dyDescent="0.25">
      <c r="EV927" s="49"/>
    </row>
    <row r="928" spans="152:152" x14ac:dyDescent="0.25">
      <c r="EV928" s="49"/>
    </row>
    <row r="929" spans="152:152" x14ac:dyDescent="0.25">
      <c r="EV929" s="49"/>
    </row>
    <row r="930" spans="152:152" x14ac:dyDescent="0.25">
      <c r="EV930" s="49"/>
    </row>
    <row r="931" spans="152:152" x14ac:dyDescent="0.25">
      <c r="EV931" s="49"/>
    </row>
    <row r="932" spans="152:152" x14ac:dyDescent="0.25">
      <c r="EV932" s="49"/>
    </row>
    <row r="933" spans="152:152" x14ac:dyDescent="0.25">
      <c r="EV933" s="49"/>
    </row>
    <row r="934" spans="152:152" x14ac:dyDescent="0.25">
      <c r="EV934" s="49"/>
    </row>
    <row r="935" spans="152:152" x14ac:dyDescent="0.25">
      <c r="EV935" s="49"/>
    </row>
    <row r="936" spans="152:152" x14ac:dyDescent="0.25">
      <c r="EV936" s="49"/>
    </row>
    <row r="937" spans="152:152" x14ac:dyDescent="0.25">
      <c r="EV937" s="49"/>
    </row>
    <row r="938" spans="152:152" x14ac:dyDescent="0.25">
      <c r="EV938" s="49"/>
    </row>
    <row r="939" spans="152:152" x14ac:dyDescent="0.25">
      <c r="EV939" s="49"/>
    </row>
    <row r="940" spans="152:152" x14ac:dyDescent="0.25">
      <c r="EV940" s="49"/>
    </row>
    <row r="941" spans="152:152" x14ac:dyDescent="0.25">
      <c r="EV941" s="49"/>
    </row>
    <row r="942" spans="152:152" x14ac:dyDescent="0.25">
      <c r="EV942" s="49"/>
    </row>
    <row r="943" spans="152:152" x14ac:dyDescent="0.25">
      <c r="EV943" s="49"/>
    </row>
    <row r="944" spans="152:152" x14ac:dyDescent="0.25">
      <c r="EV944" s="49"/>
    </row>
    <row r="945" spans="152:152" x14ac:dyDescent="0.25">
      <c r="EV945" s="49"/>
    </row>
    <row r="946" spans="152:152" x14ac:dyDescent="0.25">
      <c r="EV946" s="49"/>
    </row>
    <row r="947" spans="152:152" x14ac:dyDescent="0.25">
      <c r="EV947" s="49"/>
    </row>
    <row r="948" spans="152:152" x14ac:dyDescent="0.25">
      <c r="EV948" s="49"/>
    </row>
    <row r="949" spans="152:152" x14ac:dyDescent="0.25">
      <c r="EV949" s="49"/>
    </row>
    <row r="950" spans="152:152" x14ac:dyDescent="0.25">
      <c r="EV950" s="49"/>
    </row>
    <row r="951" spans="152:152" x14ac:dyDescent="0.25">
      <c r="EV951" s="49"/>
    </row>
    <row r="952" spans="152:152" x14ac:dyDescent="0.25">
      <c r="EV952" s="49"/>
    </row>
    <row r="953" spans="152:152" x14ac:dyDescent="0.25">
      <c r="EV953" s="49"/>
    </row>
    <row r="954" spans="152:152" x14ac:dyDescent="0.25">
      <c r="EV954" s="49"/>
    </row>
    <row r="955" spans="152:152" x14ac:dyDescent="0.25">
      <c r="EV955" s="49"/>
    </row>
    <row r="956" spans="152:152" x14ac:dyDescent="0.25">
      <c r="EV956" s="49"/>
    </row>
    <row r="957" spans="152:152" x14ac:dyDescent="0.25">
      <c r="EV957" s="49"/>
    </row>
    <row r="958" spans="152:152" x14ac:dyDescent="0.25">
      <c r="EV958" s="49"/>
    </row>
    <row r="959" spans="152:152" x14ac:dyDescent="0.25">
      <c r="EV959" s="49"/>
    </row>
    <row r="960" spans="152:152" x14ac:dyDescent="0.25">
      <c r="EV960" s="49"/>
    </row>
    <row r="961" spans="152:152" x14ac:dyDescent="0.25">
      <c r="EV961" s="49"/>
    </row>
    <row r="962" spans="152:152" x14ac:dyDescent="0.25">
      <c r="EV962" s="49"/>
    </row>
    <row r="963" spans="152:152" x14ac:dyDescent="0.25">
      <c r="EV963" s="49"/>
    </row>
    <row r="964" spans="152:152" x14ac:dyDescent="0.25">
      <c r="EV964" s="49"/>
    </row>
    <row r="965" spans="152:152" x14ac:dyDescent="0.25">
      <c r="EV965" s="49"/>
    </row>
    <row r="966" spans="152:152" x14ac:dyDescent="0.25">
      <c r="EV966" s="49"/>
    </row>
    <row r="967" spans="152:152" x14ac:dyDescent="0.25">
      <c r="EV967" s="49"/>
    </row>
    <row r="968" spans="152:152" x14ac:dyDescent="0.25">
      <c r="EV968" s="49"/>
    </row>
    <row r="969" spans="152:152" x14ac:dyDescent="0.25">
      <c r="EV969" s="49"/>
    </row>
    <row r="970" spans="152:152" x14ac:dyDescent="0.25">
      <c r="EV970" s="49"/>
    </row>
    <row r="971" spans="152:152" x14ac:dyDescent="0.25">
      <c r="EV971" s="49"/>
    </row>
    <row r="972" spans="152:152" x14ac:dyDescent="0.25">
      <c r="EV972" s="49"/>
    </row>
    <row r="973" spans="152:152" x14ac:dyDescent="0.25">
      <c r="EV973" s="49"/>
    </row>
    <row r="974" spans="152:152" x14ac:dyDescent="0.25">
      <c r="EV974" s="49"/>
    </row>
    <row r="975" spans="152:152" x14ac:dyDescent="0.25">
      <c r="EV975" s="49"/>
    </row>
    <row r="976" spans="152:152" x14ac:dyDescent="0.25">
      <c r="EV976" s="49"/>
    </row>
    <row r="977" spans="152:152" x14ac:dyDescent="0.25">
      <c r="EV977" s="49"/>
    </row>
    <row r="978" spans="152:152" x14ac:dyDescent="0.25">
      <c r="EV978" s="49"/>
    </row>
    <row r="979" spans="152:152" x14ac:dyDescent="0.25">
      <c r="EV979" s="49"/>
    </row>
    <row r="980" spans="152:152" x14ac:dyDescent="0.25">
      <c r="EV980" s="49"/>
    </row>
    <row r="981" spans="152:152" x14ac:dyDescent="0.25">
      <c r="EV981" s="49"/>
    </row>
    <row r="982" spans="152:152" x14ac:dyDescent="0.25">
      <c r="EV982" s="49"/>
    </row>
    <row r="983" spans="152:152" x14ac:dyDescent="0.25">
      <c r="EV983" s="49"/>
    </row>
    <row r="984" spans="152:152" x14ac:dyDescent="0.25">
      <c r="EV984" s="49"/>
    </row>
    <row r="985" spans="152:152" x14ac:dyDescent="0.25">
      <c r="EV985" s="49"/>
    </row>
    <row r="986" spans="152:152" x14ac:dyDescent="0.25">
      <c r="EV986" s="49"/>
    </row>
    <row r="987" spans="152:152" x14ac:dyDescent="0.25">
      <c r="EV987" s="49"/>
    </row>
    <row r="988" spans="152:152" x14ac:dyDescent="0.25">
      <c r="EV988" s="49"/>
    </row>
    <row r="989" spans="152:152" x14ac:dyDescent="0.25">
      <c r="EV989" s="49"/>
    </row>
    <row r="990" spans="152:152" x14ac:dyDescent="0.25">
      <c r="EV990" s="49"/>
    </row>
    <row r="991" spans="152:152" x14ac:dyDescent="0.25">
      <c r="EV991" s="49"/>
    </row>
    <row r="992" spans="152:152" x14ac:dyDescent="0.25">
      <c r="EV992" s="49"/>
    </row>
    <row r="993" spans="152:152" x14ac:dyDescent="0.25">
      <c r="EV993" s="49"/>
    </row>
    <row r="994" spans="152:152" x14ac:dyDescent="0.25">
      <c r="EV994" s="49"/>
    </row>
    <row r="995" spans="152:152" x14ac:dyDescent="0.25">
      <c r="EV995" s="49"/>
    </row>
    <row r="996" spans="152:152" x14ac:dyDescent="0.25">
      <c r="EV996" s="49"/>
    </row>
    <row r="997" spans="152:152" x14ac:dyDescent="0.25">
      <c r="EV997" s="49"/>
    </row>
    <row r="998" spans="152:152" x14ac:dyDescent="0.25">
      <c r="EV998" s="49"/>
    </row>
    <row r="999" spans="152:152" x14ac:dyDescent="0.25">
      <c r="EV999" s="49"/>
    </row>
    <row r="1000" spans="152:152" x14ac:dyDescent="0.25">
      <c r="EV1000" s="49"/>
    </row>
    <row r="1001" spans="152:152" x14ac:dyDescent="0.25">
      <c r="EV1001" s="49"/>
    </row>
    <row r="1002" spans="152:152" x14ac:dyDescent="0.25">
      <c r="EV1002" s="49"/>
    </row>
    <row r="1003" spans="152:152" x14ac:dyDescent="0.25">
      <c r="EV1003" s="49"/>
    </row>
    <row r="1004" spans="152:152" x14ac:dyDescent="0.25">
      <c r="EV1004" s="49"/>
    </row>
    <row r="1005" spans="152:152" x14ac:dyDescent="0.25">
      <c r="EV1005" s="49"/>
    </row>
    <row r="1006" spans="152:152" x14ac:dyDescent="0.25">
      <c r="EV1006" s="49"/>
    </row>
    <row r="1007" spans="152:152" x14ac:dyDescent="0.25">
      <c r="EV1007" s="49"/>
    </row>
    <row r="1008" spans="152:152" x14ac:dyDescent="0.25">
      <c r="EV1008" s="49"/>
    </row>
    <row r="1009" spans="152:152" x14ac:dyDescent="0.25">
      <c r="EV1009" s="49"/>
    </row>
    <row r="1010" spans="152:152" x14ac:dyDescent="0.25">
      <c r="EV1010" s="49"/>
    </row>
    <row r="1011" spans="152:152" x14ac:dyDescent="0.25">
      <c r="EV1011" s="49"/>
    </row>
    <row r="1012" spans="152:152" x14ac:dyDescent="0.25">
      <c r="EV1012" s="49"/>
    </row>
    <row r="1013" spans="152:152" x14ac:dyDescent="0.25">
      <c r="EV1013" s="49"/>
    </row>
    <row r="1014" spans="152:152" x14ac:dyDescent="0.25">
      <c r="EV1014" s="49"/>
    </row>
    <row r="1015" spans="152:152" x14ac:dyDescent="0.25">
      <c r="EV1015" s="49"/>
    </row>
    <row r="1016" spans="152:152" x14ac:dyDescent="0.25">
      <c r="EV1016" s="49"/>
    </row>
    <row r="1017" spans="152:152" x14ac:dyDescent="0.25">
      <c r="EV1017" s="49"/>
    </row>
    <row r="1018" spans="152:152" x14ac:dyDescent="0.25">
      <c r="EV1018" s="49"/>
    </row>
    <row r="1019" spans="152:152" x14ac:dyDescent="0.25">
      <c r="EV1019" s="49"/>
    </row>
    <row r="1020" spans="152:152" x14ac:dyDescent="0.25">
      <c r="EV1020" s="49"/>
    </row>
    <row r="1021" spans="152:152" x14ac:dyDescent="0.25">
      <c r="EV1021" s="49"/>
    </row>
    <row r="1022" spans="152:152" x14ac:dyDescent="0.25">
      <c r="EV1022" s="49"/>
    </row>
    <row r="1023" spans="152:152" x14ac:dyDescent="0.25">
      <c r="EV1023" s="49"/>
    </row>
    <row r="1024" spans="152:152" x14ac:dyDescent="0.25">
      <c r="EV1024" s="49"/>
    </row>
    <row r="1025" spans="152:152" x14ac:dyDescent="0.25">
      <c r="EV1025" s="49"/>
    </row>
    <row r="1026" spans="152:152" x14ac:dyDescent="0.25">
      <c r="EV1026" s="49"/>
    </row>
    <row r="1027" spans="152:152" x14ac:dyDescent="0.25">
      <c r="EV1027" s="49"/>
    </row>
    <row r="1028" spans="152:152" x14ac:dyDescent="0.25">
      <c r="EV1028" s="49"/>
    </row>
    <row r="1029" spans="152:152" x14ac:dyDescent="0.25">
      <c r="EV1029" s="49"/>
    </row>
    <row r="1030" spans="152:152" x14ac:dyDescent="0.25">
      <c r="EV1030" s="49"/>
    </row>
    <row r="1031" spans="152:152" x14ac:dyDescent="0.25">
      <c r="EV1031" s="49"/>
    </row>
    <row r="1032" spans="152:152" x14ac:dyDescent="0.25">
      <c r="EV1032" s="49"/>
    </row>
    <row r="1033" spans="152:152" x14ac:dyDescent="0.25">
      <c r="EV1033" s="49"/>
    </row>
    <row r="1034" spans="152:152" x14ac:dyDescent="0.25">
      <c r="EV1034" s="49"/>
    </row>
    <row r="1035" spans="152:152" x14ac:dyDescent="0.25">
      <c r="EV1035" s="49"/>
    </row>
    <row r="1036" spans="152:152" x14ac:dyDescent="0.25">
      <c r="EV1036" s="49"/>
    </row>
    <row r="1037" spans="152:152" x14ac:dyDescent="0.25">
      <c r="EV1037" s="49"/>
    </row>
    <row r="1038" spans="152:152" x14ac:dyDescent="0.25">
      <c r="EV1038" s="49"/>
    </row>
    <row r="1039" spans="152:152" x14ac:dyDescent="0.25">
      <c r="EV1039" s="49"/>
    </row>
    <row r="1040" spans="152:152" x14ac:dyDescent="0.25">
      <c r="EV1040" s="49"/>
    </row>
    <row r="1041" spans="152:152" x14ac:dyDescent="0.25">
      <c r="EV1041" s="49"/>
    </row>
    <row r="1042" spans="152:152" x14ac:dyDescent="0.25">
      <c r="EV1042" s="49"/>
    </row>
    <row r="1043" spans="152:152" x14ac:dyDescent="0.25">
      <c r="EV1043" s="49"/>
    </row>
    <row r="1044" spans="152:152" x14ac:dyDescent="0.25">
      <c r="EV1044" s="49"/>
    </row>
    <row r="1045" spans="152:152" x14ac:dyDescent="0.25">
      <c r="EV1045" s="49"/>
    </row>
    <row r="1046" spans="152:152" x14ac:dyDescent="0.25">
      <c r="EV1046" s="49"/>
    </row>
    <row r="1047" spans="152:152" x14ac:dyDescent="0.25">
      <c r="EV1047" s="49"/>
    </row>
    <row r="1048" spans="152:152" x14ac:dyDescent="0.25">
      <c r="EV1048" s="49"/>
    </row>
    <row r="1049" spans="152:152" x14ac:dyDescent="0.25">
      <c r="EV1049" s="49"/>
    </row>
    <row r="1050" spans="152:152" x14ac:dyDescent="0.25">
      <c r="EV1050" s="49"/>
    </row>
    <row r="1051" spans="152:152" x14ac:dyDescent="0.25">
      <c r="EV1051" s="49"/>
    </row>
    <row r="1052" spans="152:152" x14ac:dyDescent="0.25">
      <c r="EV1052" s="49"/>
    </row>
    <row r="1053" spans="152:152" x14ac:dyDescent="0.25">
      <c r="EV1053" s="49"/>
    </row>
    <row r="1054" spans="152:152" x14ac:dyDescent="0.25">
      <c r="EV1054" s="49"/>
    </row>
    <row r="1055" spans="152:152" x14ac:dyDescent="0.25">
      <c r="EV1055" s="49"/>
    </row>
    <row r="1056" spans="152:152" x14ac:dyDescent="0.25">
      <c r="EV1056" s="49"/>
    </row>
    <row r="1057" spans="152:152" x14ac:dyDescent="0.25">
      <c r="EV1057" s="49"/>
    </row>
    <row r="1058" spans="152:152" x14ac:dyDescent="0.25">
      <c r="EV1058" s="49"/>
    </row>
    <row r="1059" spans="152:152" x14ac:dyDescent="0.25">
      <c r="EV1059" s="49"/>
    </row>
    <row r="1060" spans="152:152" x14ac:dyDescent="0.25">
      <c r="EV1060" s="49"/>
    </row>
    <row r="1061" spans="152:152" x14ac:dyDescent="0.25">
      <c r="EV1061" s="49"/>
    </row>
    <row r="1062" spans="152:152" x14ac:dyDescent="0.25">
      <c r="EV1062" s="49"/>
    </row>
    <row r="1063" spans="152:152" x14ac:dyDescent="0.25">
      <c r="EV1063" s="49"/>
    </row>
    <row r="1064" spans="152:152" x14ac:dyDescent="0.25">
      <c r="EV1064" s="49"/>
    </row>
    <row r="1065" spans="152:152" x14ac:dyDescent="0.25">
      <c r="EV1065" s="49"/>
    </row>
    <row r="1066" spans="152:152" x14ac:dyDescent="0.25">
      <c r="EV1066" s="49"/>
    </row>
    <row r="1067" spans="152:152" x14ac:dyDescent="0.25">
      <c r="EV1067" s="49"/>
    </row>
    <row r="1068" spans="152:152" x14ac:dyDescent="0.25">
      <c r="EV1068" s="49"/>
    </row>
    <row r="1069" spans="152:152" x14ac:dyDescent="0.25">
      <c r="EV1069" s="49"/>
    </row>
    <row r="1070" spans="152:152" x14ac:dyDescent="0.25">
      <c r="EV1070" s="49"/>
    </row>
    <row r="1071" spans="152:152" x14ac:dyDescent="0.25">
      <c r="EV1071" s="49"/>
    </row>
    <row r="1072" spans="152:152" x14ac:dyDescent="0.25">
      <c r="EV1072" s="49"/>
    </row>
    <row r="1073" spans="152:152" x14ac:dyDescent="0.25">
      <c r="EV1073" s="49"/>
    </row>
    <row r="1074" spans="152:152" x14ac:dyDescent="0.25">
      <c r="EV1074" s="49"/>
    </row>
    <row r="1075" spans="152:152" x14ac:dyDescent="0.25">
      <c r="EV1075" s="49"/>
    </row>
    <row r="1076" spans="152:152" x14ac:dyDescent="0.25">
      <c r="EV1076" s="49"/>
    </row>
    <row r="1077" spans="152:152" x14ac:dyDescent="0.25">
      <c r="EV1077" s="49"/>
    </row>
    <row r="1078" spans="152:152" x14ac:dyDescent="0.25">
      <c r="EV1078" s="49"/>
    </row>
    <row r="1079" spans="152:152" x14ac:dyDescent="0.25">
      <c r="EV1079" s="49"/>
    </row>
    <row r="1080" spans="152:152" x14ac:dyDescent="0.25">
      <c r="EV1080" s="49"/>
    </row>
    <row r="1081" spans="152:152" x14ac:dyDescent="0.25">
      <c r="EV1081" s="49"/>
    </row>
    <row r="1082" spans="152:152" x14ac:dyDescent="0.25">
      <c r="EV1082" s="49"/>
    </row>
    <row r="1083" spans="152:152" x14ac:dyDescent="0.25">
      <c r="EV1083" s="49"/>
    </row>
    <row r="1084" spans="152:152" x14ac:dyDescent="0.25">
      <c r="EV1084" s="49"/>
    </row>
    <row r="1085" spans="152:152" x14ac:dyDescent="0.25">
      <c r="EV1085" s="49"/>
    </row>
    <row r="1086" spans="152:152" x14ac:dyDescent="0.25">
      <c r="EV1086" s="49"/>
    </row>
    <row r="1087" spans="152:152" x14ac:dyDescent="0.25">
      <c r="EV1087" s="49"/>
    </row>
    <row r="1088" spans="152:152" x14ac:dyDescent="0.25">
      <c r="EV1088" s="49"/>
    </row>
    <row r="1089" spans="152:152" x14ac:dyDescent="0.25">
      <c r="EV1089" s="49"/>
    </row>
    <row r="1090" spans="152:152" x14ac:dyDescent="0.25">
      <c r="EV1090" s="49"/>
    </row>
    <row r="1091" spans="152:152" x14ac:dyDescent="0.25">
      <c r="EV1091" s="49"/>
    </row>
    <row r="1092" spans="152:152" x14ac:dyDescent="0.25">
      <c r="EV1092" s="49"/>
    </row>
    <row r="1093" spans="152:152" x14ac:dyDescent="0.25">
      <c r="EV1093" s="49"/>
    </row>
    <row r="1094" spans="152:152" x14ac:dyDescent="0.25">
      <c r="EV1094" s="49"/>
    </row>
    <row r="1095" spans="152:152" x14ac:dyDescent="0.25">
      <c r="EV1095" s="49"/>
    </row>
    <row r="1096" spans="152:152" x14ac:dyDescent="0.25">
      <c r="EV1096" s="49"/>
    </row>
    <row r="1097" spans="152:152" x14ac:dyDescent="0.25">
      <c r="EV1097" s="49"/>
    </row>
    <row r="1098" spans="152:152" x14ac:dyDescent="0.25">
      <c r="EV1098" s="49"/>
    </row>
    <row r="1099" spans="152:152" x14ac:dyDescent="0.25">
      <c r="EV1099" s="49"/>
    </row>
    <row r="1100" spans="152:152" x14ac:dyDescent="0.25">
      <c r="EV1100" s="49"/>
    </row>
    <row r="1101" spans="152:152" x14ac:dyDescent="0.25">
      <c r="EV1101" s="49"/>
    </row>
    <row r="1102" spans="152:152" x14ac:dyDescent="0.25">
      <c r="EV1102" s="49"/>
    </row>
    <row r="1103" spans="152:152" x14ac:dyDescent="0.25">
      <c r="EV1103" s="49"/>
    </row>
    <row r="1104" spans="152:152" x14ac:dyDescent="0.25">
      <c r="EV1104" s="49"/>
    </row>
    <row r="1105" spans="152:152" x14ac:dyDescent="0.25">
      <c r="EV1105" s="49"/>
    </row>
    <row r="1106" spans="152:152" x14ac:dyDescent="0.25">
      <c r="EV1106" s="49"/>
    </row>
    <row r="1107" spans="152:152" x14ac:dyDescent="0.25">
      <c r="EV1107" s="49"/>
    </row>
    <row r="1108" spans="152:152" x14ac:dyDescent="0.25">
      <c r="EV1108" s="49"/>
    </row>
    <row r="1109" spans="152:152" x14ac:dyDescent="0.25">
      <c r="EV1109" s="49"/>
    </row>
    <row r="1110" spans="152:152" x14ac:dyDescent="0.25">
      <c r="EV1110" s="49"/>
    </row>
    <row r="1111" spans="152:152" x14ac:dyDescent="0.25">
      <c r="EV1111" s="49"/>
    </row>
    <row r="1112" spans="152:152" x14ac:dyDescent="0.25">
      <c r="EV1112" s="49"/>
    </row>
    <row r="1113" spans="152:152" x14ac:dyDescent="0.25">
      <c r="EV1113" s="49"/>
    </row>
    <row r="1114" spans="152:152" x14ac:dyDescent="0.25">
      <c r="EV1114" s="49"/>
    </row>
    <row r="1115" spans="152:152" x14ac:dyDescent="0.25">
      <c r="EV1115" s="49"/>
    </row>
    <row r="1116" spans="152:152" x14ac:dyDescent="0.25">
      <c r="EV1116" s="49"/>
    </row>
    <row r="1117" spans="152:152" x14ac:dyDescent="0.25">
      <c r="EV1117" s="49"/>
    </row>
    <row r="1118" spans="152:152" x14ac:dyDescent="0.25">
      <c r="EV1118" s="49"/>
    </row>
    <row r="1119" spans="152:152" x14ac:dyDescent="0.25">
      <c r="EV1119" s="49"/>
    </row>
    <row r="1120" spans="152:152" x14ac:dyDescent="0.25">
      <c r="EV1120" s="49"/>
    </row>
    <row r="1121" spans="152:152" x14ac:dyDescent="0.25">
      <c r="EV1121" s="49"/>
    </row>
    <row r="1122" spans="152:152" x14ac:dyDescent="0.25">
      <c r="EV1122" s="49"/>
    </row>
    <row r="1123" spans="152:152" x14ac:dyDescent="0.25">
      <c r="EV1123" s="49"/>
    </row>
    <row r="1124" spans="152:152" x14ac:dyDescent="0.25">
      <c r="EV1124" s="49"/>
    </row>
    <row r="1125" spans="152:152" x14ac:dyDescent="0.25">
      <c r="EV1125" s="49"/>
    </row>
    <row r="1126" spans="152:152" x14ac:dyDescent="0.25">
      <c r="EV1126" s="49"/>
    </row>
    <row r="1127" spans="152:152" x14ac:dyDescent="0.25">
      <c r="EV1127" s="49"/>
    </row>
    <row r="1128" spans="152:152" x14ac:dyDescent="0.25">
      <c r="EV1128" s="49"/>
    </row>
    <row r="1129" spans="152:152" x14ac:dyDescent="0.25">
      <c r="EV1129" s="49"/>
    </row>
    <row r="1130" spans="152:152" x14ac:dyDescent="0.25">
      <c r="EV1130" s="49"/>
    </row>
    <row r="1131" spans="152:152" x14ac:dyDescent="0.25">
      <c r="EV1131" s="49"/>
    </row>
    <row r="1132" spans="152:152" x14ac:dyDescent="0.25">
      <c r="EV1132" s="49"/>
    </row>
    <row r="1133" spans="152:152" x14ac:dyDescent="0.25">
      <c r="EV1133" s="49"/>
    </row>
    <row r="1134" spans="152:152" x14ac:dyDescent="0.25">
      <c r="EV1134" s="49"/>
    </row>
    <row r="1135" spans="152:152" x14ac:dyDescent="0.25">
      <c r="EV1135" s="49"/>
    </row>
    <row r="1136" spans="152:152" x14ac:dyDescent="0.25">
      <c r="EV1136" s="49"/>
    </row>
    <row r="1137" spans="152:152" x14ac:dyDescent="0.25">
      <c r="EV1137" s="49"/>
    </row>
    <row r="1138" spans="152:152" x14ac:dyDescent="0.25">
      <c r="EV1138" s="49"/>
    </row>
    <row r="1139" spans="152:152" x14ac:dyDescent="0.25">
      <c r="EV1139" s="49"/>
    </row>
    <row r="1140" spans="152:152" x14ac:dyDescent="0.25">
      <c r="EV1140" s="49"/>
    </row>
    <row r="1141" spans="152:152" x14ac:dyDescent="0.25">
      <c r="EV1141" s="49"/>
    </row>
    <row r="1142" spans="152:152" x14ac:dyDescent="0.25">
      <c r="EV1142" s="49"/>
    </row>
    <row r="1143" spans="152:152" x14ac:dyDescent="0.25">
      <c r="EV1143" s="49"/>
    </row>
    <row r="1144" spans="152:152" x14ac:dyDescent="0.25">
      <c r="EV1144" s="49"/>
    </row>
    <row r="1145" spans="152:152" x14ac:dyDescent="0.25">
      <c r="EV1145" s="49"/>
    </row>
    <row r="1146" spans="152:152" x14ac:dyDescent="0.25">
      <c r="EV1146" s="49"/>
    </row>
    <row r="1147" spans="152:152" x14ac:dyDescent="0.25">
      <c r="EV1147" s="49"/>
    </row>
    <row r="1148" spans="152:152" x14ac:dyDescent="0.25">
      <c r="EV1148" s="49"/>
    </row>
    <row r="1149" spans="152:152" x14ac:dyDescent="0.25">
      <c r="EV1149" s="49"/>
    </row>
    <row r="1150" spans="152:152" x14ac:dyDescent="0.25">
      <c r="EV1150" s="49"/>
    </row>
    <row r="1151" spans="152:152" x14ac:dyDescent="0.25">
      <c r="EV1151" s="49"/>
    </row>
    <row r="1152" spans="152:152" x14ac:dyDescent="0.25">
      <c r="EV1152" s="49"/>
    </row>
    <row r="1153" spans="152:152" x14ac:dyDescent="0.25">
      <c r="EV1153" s="49"/>
    </row>
    <row r="1154" spans="152:152" x14ac:dyDescent="0.25">
      <c r="EV1154" s="49"/>
    </row>
    <row r="1155" spans="152:152" x14ac:dyDescent="0.25">
      <c r="EV1155" s="49"/>
    </row>
    <row r="1156" spans="152:152" x14ac:dyDescent="0.25">
      <c r="EV1156" s="49"/>
    </row>
    <row r="1157" spans="152:152" x14ac:dyDescent="0.25">
      <c r="EV1157" s="49"/>
    </row>
    <row r="1158" spans="152:152" x14ac:dyDescent="0.25">
      <c r="EV1158" s="49"/>
    </row>
    <row r="1159" spans="152:152" x14ac:dyDescent="0.25">
      <c r="EV1159" s="49"/>
    </row>
    <row r="1160" spans="152:152" x14ac:dyDescent="0.25">
      <c r="EV1160" s="49"/>
    </row>
    <row r="1161" spans="152:152" x14ac:dyDescent="0.25">
      <c r="EV1161" s="49"/>
    </row>
    <row r="1162" spans="152:152" x14ac:dyDescent="0.25">
      <c r="EV1162" s="49"/>
    </row>
    <row r="1163" spans="152:152" x14ac:dyDescent="0.25">
      <c r="EV1163" s="49"/>
    </row>
    <row r="1164" spans="152:152" x14ac:dyDescent="0.25">
      <c r="EV1164" s="49"/>
    </row>
    <row r="1165" spans="152:152" x14ac:dyDescent="0.25">
      <c r="EV1165" s="49"/>
    </row>
    <row r="1166" spans="152:152" x14ac:dyDescent="0.25">
      <c r="EV1166" s="49"/>
    </row>
    <row r="1167" spans="152:152" x14ac:dyDescent="0.25">
      <c r="EV1167" s="49"/>
    </row>
    <row r="1168" spans="152:152" x14ac:dyDescent="0.25">
      <c r="EV1168" s="49"/>
    </row>
    <row r="1169" spans="152:152" x14ac:dyDescent="0.25">
      <c r="EV1169" s="49"/>
    </row>
    <row r="1170" spans="152:152" x14ac:dyDescent="0.25">
      <c r="EV1170" s="49"/>
    </row>
    <row r="1171" spans="152:152" x14ac:dyDescent="0.25">
      <c r="EV1171" s="49"/>
    </row>
    <row r="1172" spans="152:152" x14ac:dyDescent="0.25">
      <c r="EV1172" s="49"/>
    </row>
    <row r="1173" spans="152:152" x14ac:dyDescent="0.25">
      <c r="EV1173" s="49"/>
    </row>
    <row r="1174" spans="152:152" x14ac:dyDescent="0.25">
      <c r="EV1174" s="49"/>
    </row>
    <row r="1175" spans="152:152" x14ac:dyDescent="0.25">
      <c r="EV1175" s="49"/>
    </row>
    <row r="1176" spans="152:152" x14ac:dyDescent="0.25">
      <c r="EV1176" s="49"/>
    </row>
    <row r="1177" spans="152:152" x14ac:dyDescent="0.25">
      <c r="EV1177" s="49"/>
    </row>
    <row r="1178" spans="152:152" x14ac:dyDescent="0.25">
      <c r="EV1178" s="49"/>
    </row>
    <row r="1179" spans="152:152" x14ac:dyDescent="0.25">
      <c r="EV1179" s="49"/>
    </row>
    <row r="1180" spans="152:152" x14ac:dyDescent="0.25">
      <c r="EV1180" s="49"/>
    </row>
    <row r="1181" spans="152:152" x14ac:dyDescent="0.25">
      <c r="EV1181" s="49"/>
    </row>
    <row r="1182" spans="152:152" x14ac:dyDescent="0.25">
      <c r="EV1182" s="49"/>
    </row>
    <row r="1183" spans="152:152" x14ac:dyDescent="0.25">
      <c r="EV1183" s="49"/>
    </row>
    <row r="1184" spans="152:152" x14ac:dyDescent="0.25">
      <c r="EV1184" s="49"/>
    </row>
    <row r="1185" spans="152:152" x14ac:dyDescent="0.25">
      <c r="EV1185" s="49"/>
    </row>
    <row r="1186" spans="152:152" x14ac:dyDescent="0.25">
      <c r="EV1186" s="49"/>
    </row>
    <row r="1187" spans="152:152" x14ac:dyDescent="0.25">
      <c r="EV1187" s="49"/>
    </row>
    <row r="1188" spans="152:152" x14ac:dyDescent="0.25">
      <c r="EV1188" s="49"/>
    </row>
    <row r="1189" spans="152:152" x14ac:dyDescent="0.25">
      <c r="EV1189" s="49"/>
    </row>
    <row r="1190" spans="152:152" x14ac:dyDescent="0.25">
      <c r="EV1190" s="49"/>
    </row>
    <row r="1191" spans="152:152" x14ac:dyDescent="0.25">
      <c r="EV1191" s="49"/>
    </row>
    <row r="1192" spans="152:152" x14ac:dyDescent="0.25">
      <c r="EV1192" s="49"/>
    </row>
    <row r="1193" spans="152:152" x14ac:dyDescent="0.25">
      <c r="EV1193" s="49"/>
    </row>
    <row r="1194" spans="152:152" x14ac:dyDescent="0.25">
      <c r="EV1194" s="49"/>
    </row>
    <row r="1195" spans="152:152" x14ac:dyDescent="0.25">
      <c r="EV1195" s="49"/>
    </row>
    <row r="1196" spans="152:152" x14ac:dyDescent="0.25">
      <c r="EV1196" s="49"/>
    </row>
    <row r="1197" spans="152:152" x14ac:dyDescent="0.25">
      <c r="EV1197" s="49"/>
    </row>
    <row r="1198" spans="152:152" x14ac:dyDescent="0.25">
      <c r="EV1198" s="49"/>
    </row>
    <row r="1199" spans="152:152" x14ac:dyDescent="0.25">
      <c r="EV1199" s="49"/>
    </row>
    <row r="1200" spans="152:152" x14ac:dyDescent="0.25">
      <c r="EV1200" s="49"/>
    </row>
    <row r="1201" spans="152:152" x14ac:dyDescent="0.25">
      <c r="EV1201" s="49"/>
    </row>
    <row r="1202" spans="152:152" x14ac:dyDescent="0.25">
      <c r="EV1202" s="49"/>
    </row>
    <row r="1203" spans="152:152" x14ac:dyDescent="0.25">
      <c r="EV1203" s="49"/>
    </row>
    <row r="1204" spans="152:152" x14ac:dyDescent="0.25">
      <c r="EV1204" s="49"/>
    </row>
    <row r="1205" spans="152:152" x14ac:dyDescent="0.25">
      <c r="EV1205" s="49"/>
    </row>
    <row r="1206" spans="152:152" x14ac:dyDescent="0.25">
      <c r="EV1206" s="49"/>
    </row>
    <row r="1207" spans="152:152" x14ac:dyDescent="0.25">
      <c r="EV1207" s="49"/>
    </row>
    <row r="1208" spans="152:152" x14ac:dyDescent="0.25">
      <c r="EV1208" s="49"/>
    </row>
    <row r="1209" spans="152:152" x14ac:dyDescent="0.25">
      <c r="EV1209" s="49"/>
    </row>
    <row r="1210" spans="152:152" x14ac:dyDescent="0.25">
      <c r="EV1210" s="49"/>
    </row>
    <row r="1211" spans="152:152" x14ac:dyDescent="0.25">
      <c r="EV1211" s="49"/>
    </row>
    <row r="1212" spans="152:152" x14ac:dyDescent="0.25">
      <c r="EV1212" s="49"/>
    </row>
    <row r="1213" spans="152:152" x14ac:dyDescent="0.25">
      <c r="EV1213" s="49"/>
    </row>
    <row r="1214" spans="152:152" x14ac:dyDescent="0.25">
      <c r="EV1214" s="49"/>
    </row>
    <row r="1215" spans="152:152" x14ac:dyDescent="0.25">
      <c r="EV1215" s="49"/>
    </row>
    <row r="1216" spans="152:152" x14ac:dyDescent="0.25">
      <c r="EV1216" s="49"/>
    </row>
    <row r="1217" spans="152:152" x14ac:dyDescent="0.25">
      <c r="EV1217" s="49"/>
    </row>
    <row r="1218" spans="152:152" x14ac:dyDescent="0.25">
      <c r="EV1218" s="49"/>
    </row>
    <row r="1219" spans="152:152" x14ac:dyDescent="0.25">
      <c r="EV1219" s="49"/>
    </row>
    <row r="1220" spans="152:152" x14ac:dyDescent="0.25">
      <c r="EV1220" s="49"/>
    </row>
    <row r="1221" spans="152:152" x14ac:dyDescent="0.25">
      <c r="EV1221" s="49"/>
    </row>
    <row r="1222" spans="152:152" x14ac:dyDescent="0.25">
      <c r="EV1222" s="49"/>
    </row>
    <row r="1223" spans="152:152" x14ac:dyDescent="0.25">
      <c r="EV1223" s="49"/>
    </row>
    <row r="1224" spans="152:152" x14ac:dyDescent="0.25">
      <c r="EV1224" s="49"/>
    </row>
    <row r="1225" spans="152:152" x14ac:dyDescent="0.25">
      <c r="EV1225" s="49"/>
    </row>
    <row r="1226" spans="152:152" x14ac:dyDescent="0.25">
      <c r="EV1226" s="49"/>
    </row>
    <row r="1227" spans="152:152" x14ac:dyDescent="0.25">
      <c r="EV1227" s="49"/>
    </row>
    <row r="1228" spans="152:152" x14ac:dyDescent="0.25">
      <c r="EV1228" s="49"/>
    </row>
    <row r="1229" spans="152:152" x14ac:dyDescent="0.25">
      <c r="EV1229" s="49"/>
    </row>
    <row r="1230" spans="152:152" x14ac:dyDescent="0.25">
      <c r="EV1230" s="49"/>
    </row>
    <row r="1231" spans="152:152" x14ac:dyDescent="0.25">
      <c r="EV1231" s="49"/>
    </row>
    <row r="1232" spans="152:152" x14ac:dyDescent="0.25">
      <c r="EV1232" s="49"/>
    </row>
    <row r="1233" spans="152:152" x14ac:dyDescent="0.25">
      <c r="EV1233" s="49"/>
    </row>
    <row r="1234" spans="152:152" x14ac:dyDescent="0.25">
      <c r="EV1234" s="49"/>
    </row>
    <row r="1235" spans="152:152" x14ac:dyDescent="0.25">
      <c r="EV1235" s="49"/>
    </row>
    <row r="1236" spans="152:152" x14ac:dyDescent="0.25">
      <c r="EV1236" s="49"/>
    </row>
    <row r="1237" spans="152:152" x14ac:dyDescent="0.25">
      <c r="EV1237" s="49"/>
    </row>
    <row r="1238" spans="152:152" x14ac:dyDescent="0.25">
      <c r="EV1238" s="49"/>
    </row>
    <row r="1239" spans="152:152" x14ac:dyDescent="0.25">
      <c r="EV1239" s="49"/>
    </row>
    <row r="1240" spans="152:152" x14ac:dyDescent="0.25">
      <c r="EV1240" s="49"/>
    </row>
    <row r="1241" spans="152:152" x14ac:dyDescent="0.25">
      <c r="EV1241" s="49"/>
    </row>
    <row r="1242" spans="152:152" x14ac:dyDescent="0.25">
      <c r="EV1242" s="49"/>
    </row>
    <row r="1243" spans="152:152" x14ac:dyDescent="0.25">
      <c r="EV1243" s="49"/>
    </row>
    <row r="1244" spans="152:152" x14ac:dyDescent="0.25">
      <c r="EV1244" s="49"/>
    </row>
    <row r="1245" spans="152:152" x14ac:dyDescent="0.25">
      <c r="EV1245" s="49"/>
    </row>
    <row r="1246" spans="152:152" x14ac:dyDescent="0.25">
      <c r="EV1246" s="49"/>
    </row>
    <row r="1247" spans="152:152" x14ac:dyDescent="0.25">
      <c r="EV1247" s="49"/>
    </row>
    <row r="1248" spans="152:152" x14ac:dyDescent="0.25">
      <c r="EV1248" s="49"/>
    </row>
    <row r="1249" spans="152:152" x14ac:dyDescent="0.25">
      <c r="EV1249" s="49"/>
    </row>
    <row r="1250" spans="152:152" x14ac:dyDescent="0.25">
      <c r="EV1250" s="49"/>
    </row>
    <row r="1251" spans="152:152" x14ac:dyDescent="0.25">
      <c r="EV1251" s="49"/>
    </row>
    <row r="1252" spans="152:152" x14ac:dyDescent="0.25">
      <c r="EV1252" s="49"/>
    </row>
    <row r="1253" spans="152:152" x14ac:dyDescent="0.25">
      <c r="EV1253" s="49"/>
    </row>
    <row r="1254" spans="152:152" x14ac:dyDescent="0.25">
      <c r="EV1254" s="49"/>
    </row>
    <row r="1255" spans="152:152" x14ac:dyDescent="0.25">
      <c r="EV1255" s="49"/>
    </row>
    <row r="1256" spans="152:152" x14ac:dyDescent="0.25">
      <c r="EV1256" s="49"/>
    </row>
    <row r="1257" spans="152:152" x14ac:dyDescent="0.25">
      <c r="EV1257" s="49"/>
    </row>
    <row r="1258" spans="152:152" x14ac:dyDescent="0.25">
      <c r="EV1258" s="49"/>
    </row>
    <row r="1259" spans="152:152" x14ac:dyDescent="0.25">
      <c r="EV1259" s="49"/>
    </row>
    <row r="1260" spans="152:152" x14ac:dyDescent="0.25">
      <c r="EV1260" s="49"/>
    </row>
    <row r="1261" spans="152:152" x14ac:dyDescent="0.25">
      <c r="EV1261" s="49"/>
    </row>
    <row r="1262" spans="152:152" x14ac:dyDescent="0.25">
      <c r="EV1262" s="49"/>
    </row>
    <row r="1263" spans="152:152" x14ac:dyDescent="0.25">
      <c r="EV1263" s="49"/>
    </row>
    <row r="1264" spans="152:152" x14ac:dyDescent="0.25">
      <c r="EV1264" s="49"/>
    </row>
    <row r="1265" spans="152:152" x14ac:dyDescent="0.25">
      <c r="EV1265" s="49"/>
    </row>
    <row r="1266" spans="152:152" x14ac:dyDescent="0.25">
      <c r="EV1266" s="49"/>
    </row>
    <row r="1267" spans="152:152" x14ac:dyDescent="0.25">
      <c r="EV1267" s="49"/>
    </row>
    <row r="1268" spans="152:152" x14ac:dyDescent="0.25">
      <c r="EV1268" s="49"/>
    </row>
    <row r="1269" spans="152:152" x14ac:dyDescent="0.25">
      <c r="EV1269" s="49"/>
    </row>
    <row r="1270" spans="152:152" x14ac:dyDescent="0.25">
      <c r="EV1270" s="49"/>
    </row>
    <row r="1271" spans="152:152" x14ac:dyDescent="0.25">
      <c r="EV1271" s="49"/>
    </row>
    <row r="1272" spans="152:152" x14ac:dyDescent="0.25">
      <c r="EV1272" s="49"/>
    </row>
    <row r="1273" spans="152:152" x14ac:dyDescent="0.25">
      <c r="EV1273" s="49"/>
    </row>
    <row r="1274" spans="152:152" x14ac:dyDescent="0.25">
      <c r="EV1274" s="49"/>
    </row>
    <row r="1275" spans="152:152" x14ac:dyDescent="0.25">
      <c r="EV1275" s="49"/>
    </row>
    <row r="1276" spans="152:152" x14ac:dyDescent="0.25">
      <c r="EV1276" s="49"/>
    </row>
    <row r="1277" spans="152:152" x14ac:dyDescent="0.25">
      <c r="EV1277" s="49"/>
    </row>
    <row r="1278" spans="152:152" x14ac:dyDescent="0.25">
      <c r="EV1278" s="49"/>
    </row>
    <row r="1279" spans="152:152" x14ac:dyDescent="0.25">
      <c r="EV1279" s="49"/>
    </row>
    <row r="1280" spans="152:152" x14ac:dyDescent="0.25">
      <c r="EV1280" s="49"/>
    </row>
    <row r="1281" spans="152:152" x14ac:dyDescent="0.25">
      <c r="EV1281" s="49"/>
    </row>
    <row r="1282" spans="152:152" x14ac:dyDescent="0.25">
      <c r="EV1282" s="49"/>
    </row>
    <row r="1283" spans="152:152" x14ac:dyDescent="0.25">
      <c r="EV1283" s="49"/>
    </row>
    <row r="1284" spans="152:152" x14ac:dyDescent="0.25">
      <c r="EV1284" s="49"/>
    </row>
    <row r="1285" spans="152:152" x14ac:dyDescent="0.25">
      <c r="EV1285" s="49"/>
    </row>
    <row r="1286" spans="152:152" x14ac:dyDescent="0.25">
      <c r="EV1286" s="49"/>
    </row>
    <row r="1287" spans="152:152" x14ac:dyDescent="0.25">
      <c r="EV1287" s="49"/>
    </row>
    <row r="1288" spans="152:152" x14ac:dyDescent="0.25">
      <c r="EV1288" s="49"/>
    </row>
    <row r="1289" spans="152:152" x14ac:dyDescent="0.25">
      <c r="EV1289" s="49"/>
    </row>
    <row r="1290" spans="152:152" x14ac:dyDescent="0.25">
      <c r="EV1290" s="49"/>
    </row>
    <row r="1291" spans="152:152" x14ac:dyDescent="0.25">
      <c r="EV1291" s="49"/>
    </row>
    <row r="1292" spans="152:152" x14ac:dyDescent="0.25">
      <c r="EV1292" s="49"/>
    </row>
    <row r="1293" spans="152:152" x14ac:dyDescent="0.25">
      <c r="EV1293" s="49"/>
    </row>
    <row r="1294" spans="152:152" x14ac:dyDescent="0.25">
      <c r="EV1294" s="49"/>
    </row>
    <row r="1295" spans="152:152" x14ac:dyDescent="0.25">
      <c r="EV1295" s="49"/>
    </row>
    <row r="1296" spans="152:152" x14ac:dyDescent="0.25">
      <c r="EV1296" s="49"/>
    </row>
    <row r="1297" spans="152:152" x14ac:dyDescent="0.25">
      <c r="EV1297" s="49"/>
    </row>
    <row r="1298" spans="152:152" x14ac:dyDescent="0.25">
      <c r="EV1298" s="49"/>
    </row>
    <row r="1299" spans="152:152" x14ac:dyDescent="0.25">
      <c r="EV1299" s="49"/>
    </row>
    <row r="1300" spans="152:152" x14ac:dyDescent="0.25">
      <c r="EV1300" s="49"/>
    </row>
    <row r="1301" spans="152:152" x14ac:dyDescent="0.25">
      <c r="EV1301" s="49"/>
    </row>
    <row r="1302" spans="152:152" x14ac:dyDescent="0.25">
      <c r="EV1302" s="49"/>
    </row>
    <row r="1303" spans="152:152" x14ac:dyDescent="0.25">
      <c r="EV1303" s="49"/>
    </row>
    <row r="1304" spans="152:152" x14ac:dyDescent="0.25">
      <c r="EV1304" s="49"/>
    </row>
    <row r="1305" spans="152:152" x14ac:dyDescent="0.25">
      <c r="EV1305" s="49"/>
    </row>
    <row r="1306" spans="152:152" x14ac:dyDescent="0.25">
      <c r="EV1306" s="49"/>
    </row>
    <row r="1307" spans="152:152" x14ac:dyDescent="0.25">
      <c r="EV1307" s="49"/>
    </row>
    <row r="1308" spans="152:152" x14ac:dyDescent="0.25">
      <c r="EV1308" s="49"/>
    </row>
    <row r="1309" spans="152:152" x14ac:dyDescent="0.25">
      <c r="EV1309" s="49"/>
    </row>
    <row r="1310" spans="152:152" x14ac:dyDescent="0.25">
      <c r="EV1310" s="49"/>
    </row>
    <row r="1311" spans="152:152" x14ac:dyDescent="0.25">
      <c r="EV1311" s="49"/>
    </row>
    <row r="1312" spans="152:152" x14ac:dyDescent="0.25">
      <c r="EV1312" s="49"/>
    </row>
    <row r="1313" spans="152:152" x14ac:dyDescent="0.25">
      <c r="EV1313" s="49"/>
    </row>
    <row r="1314" spans="152:152" x14ac:dyDescent="0.25">
      <c r="EV1314" s="49"/>
    </row>
    <row r="1315" spans="152:152" x14ac:dyDescent="0.25">
      <c r="EV1315" s="49"/>
    </row>
    <row r="1316" spans="152:152" x14ac:dyDescent="0.25">
      <c r="EV1316" s="49"/>
    </row>
    <row r="1317" spans="152:152" x14ac:dyDescent="0.25">
      <c r="EV1317" s="49"/>
    </row>
    <row r="1318" spans="152:152" x14ac:dyDescent="0.25">
      <c r="EV1318" s="49"/>
    </row>
    <row r="1319" spans="152:152" x14ac:dyDescent="0.25">
      <c r="EV1319" s="49"/>
    </row>
    <row r="1320" spans="152:152" x14ac:dyDescent="0.25">
      <c r="EV1320" s="49"/>
    </row>
    <row r="1321" spans="152:152" x14ac:dyDescent="0.25">
      <c r="EV1321" s="49"/>
    </row>
    <row r="1322" spans="152:152" x14ac:dyDescent="0.25">
      <c r="EV1322" s="49"/>
    </row>
    <row r="1323" spans="152:152" x14ac:dyDescent="0.25">
      <c r="EV1323" s="49"/>
    </row>
    <row r="1324" spans="152:152" x14ac:dyDescent="0.25">
      <c r="EV1324" s="49"/>
    </row>
    <row r="1325" spans="152:152" x14ac:dyDescent="0.25">
      <c r="EV1325" s="49"/>
    </row>
    <row r="1326" spans="152:152" x14ac:dyDescent="0.25">
      <c r="EV1326" s="49"/>
    </row>
    <row r="1327" spans="152:152" x14ac:dyDescent="0.25">
      <c r="EV1327" s="49"/>
    </row>
    <row r="1328" spans="152:152" x14ac:dyDescent="0.25">
      <c r="EV1328" s="49"/>
    </row>
    <row r="1329" spans="152:152" x14ac:dyDescent="0.25">
      <c r="EV1329" s="49"/>
    </row>
    <row r="1330" spans="152:152" x14ac:dyDescent="0.25">
      <c r="EV1330" s="49"/>
    </row>
    <row r="1331" spans="152:152" x14ac:dyDescent="0.25">
      <c r="EV1331" s="49"/>
    </row>
    <row r="1332" spans="152:152" x14ac:dyDescent="0.25">
      <c r="EV1332" s="49"/>
    </row>
    <row r="1333" spans="152:152" x14ac:dyDescent="0.25">
      <c r="EV1333" s="49"/>
    </row>
    <row r="1334" spans="152:152" x14ac:dyDescent="0.25">
      <c r="EV1334" s="49"/>
    </row>
    <row r="1335" spans="152:152" x14ac:dyDescent="0.25">
      <c r="EV1335" s="49"/>
    </row>
    <row r="1336" spans="152:152" x14ac:dyDescent="0.25">
      <c r="EV1336" s="49"/>
    </row>
    <row r="1337" spans="152:152" x14ac:dyDescent="0.25">
      <c r="EV1337" s="49"/>
    </row>
    <row r="1338" spans="152:152" x14ac:dyDescent="0.25">
      <c r="EV1338" s="49"/>
    </row>
    <row r="1339" spans="152:152" x14ac:dyDescent="0.25">
      <c r="EV1339" s="49"/>
    </row>
    <row r="1340" spans="152:152" x14ac:dyDescent="0.25">
      <c r="EV1340" s="49"/>
    </row>
    <row r="1341" spans="152:152" x14ac:dyDescent="0.25">
      <c r="EV1341" s="49"/>
    </row>
    <row r="1342" spans="152:152" x14ac:dyDescent="0.25">
      <c r="EV1342" s="49"/>
    </row>
    <row r="1343" spans="152:152" x14ac:dyDescent="0.25">
      <c r="EV1343" s="49"/>
    </row>
    <row r="1344" spans="152:152" x14ac:dyDescent="0.25">
      <c r="EV1344" s="49"/>
    </row>
    <row r="1345" spans="152:152" x14ac:dyDescent="0.25">
      <c r="EV1345" s="49"/>
    </row>
    <row r="1346" spans="152:152" x14ac:dyDescent="0.25">
      <c r="EV1346" s="49"/>
    </row>
    <row r="1347" spans="152:152" x14ac:dyDescent="0.25">
      <c r="EV1347" s="49"/>
    </row>
    <row r="1348" spans="152:152" x14ac:dyDescent="0.25">
      <c r="EV1348" s="49"/>
    </row>
    <row r="1349" spans="152:152" x14ac:dyDescent="0.25">
      <c r="EV1349" s="49"/>
    </row>
    <row r="1350" spans="152:152" x14ac:dyDescent="0.25">
      <c r="EV1350" s="49"/>
    </row>
    <row r="1351" spans="152:152" x14ac:dyDescent="0.25">
      <c r="EV1351" s="49"/>
    </row>
    <row r="1352" spans="152:152" x14ac:dyDescent="0.25">
      <c r="EV1352" s="49"/>
    </row>
    <row r="1353" spans="152:152" x14ac:dyDescent="0.25">
      <c r="EV1353" s="49"/>
    </row>
    <row r="1354" spans="152:152" x14ac:dyDescent="0.25">
      <c r="EV1354" s="49"/>
    </row>
    <row r="1355" spans="152:152" x14ac:dyDescent="0.25">
      <c r="EV1355" s="49"/>
    </row>
    <row r="1356" spans="152:152" x14ac:dyDescent="0.25">
      <c r="EV1356" s="49"/>
    </row>
    <row r="1357" spans="152:152" x14ac:dyDescent="0.25">
      <c r="EV1357" s="49"/>
    </row>
    <row r="1358" spans="152:152" x14ac:dyDescent="0.25">
      <c r="EV1358" s="49"/>
    </row>
    <row r="1359" spans="152:152" x14ac:dyDescent="0.25">
      <c r="EV1359" s="49"/>
    </row>
    <row r="1360" spans="152:152" x14ac:dyDescent="0.25">
      <c r="EV1360" s="49"/>
    </row>
    <row r="1361" spans="152:152" x14ac:dyDescent="0.25">
      <c r="EV1361" s="49"/>
    </row>
    <row r="1362" spans="152:152" x14ac:dyDescent="0.25">
      <c r="EV1362" s="49"/>
    </row>
    <row r="1363" spans="152:152" x14ac:dyDescent="0.25">
      <c r="EV1363" s="49"/>
    </row>
    <row r="1364" spans="152:152" x14ac:dyDescent="0.25">
      <c r="EV1364" s="49"/>
    </row>
    <row r="1365" spans="152:152" x14ac:dyDescent="0.25">
      <c r="EV1365" s="49"/>
    </row>
    <row r="1366" spans="152:152" x14ac:dyDescent="0.25">
      <c r="EV1366" s="49"/>
    </row>
    <row r="1367" spans="152:152" x14ac:dyDescent="0.25">
      <c r="EV1367" s="49"/>
    </row>
    <row r="1368" spans="152:152" x14ac:dyDescent="0.25">
      <c r="EV1368" s="49"/>
    </row>
    <row r="1369" spans="152:152" x14ac:dyDescent="0.25">
      <c r="EV1369" s="49"/>
    </row>
    <row r="1370" spans="152:152" x14ac:dyDescent="0.25">
      <c r="EV1370" s="49"/>
    </row>
    <row r="1371" spans="152:152" x14ac:dyDescent="0.25">
      <c r="EV1371" s="49"/>
    </row>
    <row r="1372" spans="152:152" x14ac:dyDescent="0.25">
      <c r="EV1372" s="49"/>
    </row>
    <row r="1373" spans="152:152" x14ac:dyDescent="0.25">
      <c r="EV1373" s="49"/>
    </row>
    <row r="1374" spans="152:152" x14ac:dyDescent="0.25">
      <c r="EV1374" s="49"/>
    </row>
    <row r="1375" spans="152:152" x14ac:dyDescent="0.25">
      <c r="EV1375" s="49"/>
    </row>
    <row r="1376" spans="152:152" x14ac:dyDescent="0.25">
      <c r="EV1376" s="49"/>
    </row>
    <row r="1377" spans="152:152" x14ac:dyDescent="0.25">
      <c r="EV1377" s="49"/>
    </row>
    <row r="1378" spans="152:152" x14ac:dyDescent="0.25">
      <c r="EV1378" s="49"/>
    </row>
    <row r="1379" spans="152:152" x14ac:dyDescent="0.25">
      <c r="EV1379" s="49"/>
    </row>
    <row r="1380" spans="152:152" x14ac:dyDescent="0.25">
      <c r="EV1380" s="49"/>
    </row>
    <row r="1381" spans="152:152" x14ac:dyDescent="0.25">
      <c r="EV1381" s="49"/>
    </row>
    <row r="1382" spans="152:152" x14ac:dyDescent="0.25">
      <c r="EV1382" s="49"/>
    </row>
    <row r="1383" spans="152:152" x14ac:dyDescent="0.25">
      <c r="EV1383" s="49"/>
    </row>
    <row r="1384" spans="152:152" x14ac:dyDescent="0.25">
      <c r="EV1384" s="49"/>
    </row>
    <row r="1385" spans="152:152" x14ac:dyDescent="0.25">
      <c r="EV1385" s="49"/>
    </row>
    <row r="1386" spans="152:152" x14ac:dyDescent="0.25">
      <c r="EV1386" s="49"/>
    </row>
    <row r="1387" spans="152:152" x14ac:dyDescent="0.25">
      <c r="EV1387" s="49"/>
    </row>
    <row r="1388" spans="152:152" x14ac:dyDescent="0.25">
      <c r="EV1388" s="49"/>
    </row>
    <row r="1389" spans="152:152" x14ac:dyDescent="0.25">
      <c r="EV1389" s="49"/>
    </row>
    <row r="1390" spans="152:152" x14ac:dyDescent="0.25">
      <c r="EV1390" s="49"/>
    </row>
    <row r="1391" spans="152:152" x14ac:dyDescent="0.25">
      <c r="EV1391" s="49"/>
    </row>
    <row r="1392" spans="152:152" x14ac:dyDescent="0.25">
      <c r="EV1392" s="49"/>
    </row>
    <row r="1393" spans="152:152" x14ac:dyDescent="0.25">
      <c r="EV1393" s="49"/>
    </row>
    <row r="1394" spans="152:152" x14ac:dyDescent="0.25">
      <c r="EV1394" s="49"/>
    </row>
    <row r="1395" spans="152:152" x14ac:dyDescent="0.25">
      <c r="EV1395" s="49"/>
    </row>
    <row r="1396" spans="152:152" x14ac:dyDescent="0.25">
      <c r="EV1396" s="49"/>
    </row>
    <row r="1397" spans="152:152" x14ac:dyDescent="0.25">
      <c r="EV1397" s="49"/>
    </row>
    <row r="1398" spans="152:152" x14ac:dyDescent="0.25">
      <c r="EV1398" s="49"/>
    </row>
    <row r="1399" spans="152:152" x14ac:dyDescent="0.25">
      <c r="EV1399" s="49"/>
    </row>
    <row r="1400" spans="152:152" x14ac:dyDescent="0.25">
      <c r="EV1400" s="49"/>
    </row>
    <row r="1401" spans="152:152" x14ac:dyDescent="0.25">
      <c r="EV1401" s="49"/>
    </row>
    <row r="1402" spans="152:152" x14ac:dyDescent="0.25">
      <c r="EV1402" s="49"/>
    </row>
    <row r="1403" spans="152:152" x14ac:dyDescent="0.25">
      <c r="EV1403" s="49"/>
    </row>
    <row r="1404" spans="152:152" x14ac:dyDescent="0.25">
      <c r="EV1404" s="49"/>
    </row>
    <row r="1405" spans="152:152" x14ac:dyDescent="0.25">
      <c r="EV1405" s="49"/>
    </row>
    <row r="1406" spans="152:152" x14ac:dyDescent="0.25">
      <c r="EV1406" s="49"/>
    </row>
    <row r="1407" spans="152:152" x14ac:dyDescent="0.25">
      <c r="EV1407" s="49"/>
    </row>
    <row r="1408" spans="152:152" x14ac:dyDescent="0.25">
      <c r="EV1408" s="49"/>
    </row>
    <row r="1409" spans="152:152" x14ac:dyDescent="0.25">
      <c r="EV1409" s="49"/>
    </row>
    <row r="1410" spans="152:152" x14ac:dyDescent="0.25">
      <c r="EV1410" s="49"/>
    </row>
    <row r="1411" spans="152:152" x14ac:dyDescent="0.25">
      <c r="EV1411" s="49"/>
    </row>
    <row r="1412" spans="152:152" x14ac:dyDescent="0.25">
      <c r="EV1412" s="49"/>
    </row>
    <row r="1413" spans="152:152" x14ac:dyDescent="0.25">
      <c r="EV1413" s="49"/>
    </row>
    <row r="1414" spans="152:152" x14ac:dyDescent="0.25">
      <c r="EV1414" s="49"/>
    </row>
    <row r="1415" spans="152:152" x14ac:dyDescent="0.25">
      <c r="EV1415" s="49"/>
    </row>
    <row r="1416" spans="152:152" x14ac:dyDescent="0.25">
      <c r="EV1416" s="49"/>
    </row>
    <row r="1417" spans="152:152" x14ac:dyDescent="0.25">
      <c r="EV1417" s="49"/>
    </row>
    <row r="1418" spans="152:152" x14ac:dyDescent="0.25">
      <c r="EV1418" s="49"/>
    </row>
    <row r="1419" spans="152:152" x14ac:dyDescent="0.25">
      <c r="EV1419" s="49"/>
    </row>
    <row r="1420" spans="152:152" x14ac:dyDescent="0.25">
      <c r="EV1420" s="49"/>
    </row>
    <row r="1421" spans="152:152" x14ac:dyDescent="0.25">
      <c r="EV1421" s="49"/>
    </row>
    <row r="1422" spans="152:152" x14ac:dyDescent="0.25">
      <c r="EV1422" s="49"/>
    </row>
    <row r="1423" spans="152:152" x14ac:dyDescent="0.25">
      <c r="EV1423" s="49"/>
    </row>
    <row r="1424" spans="152:152" x14ac:dyDescent="0.25">
      <c r="EV1424" s="49"/>
    </row>
    <row r="1425" spans="152:152" x14ac:dyDescent="0.25">
      <c r="EV1425" s="49"/>
    </row>
    <row r="1426" spans="152:152" x14ac:dyDescent="0.25">
      <c r="EV1426" s="49"/>
    </row>
    <row r="1427" spans="152:152" x14ac:dyDescent="0.25">
      <c r="EV1427" s="49"/>
    </row>
    <row r="1428" spans="152:152" x14ac:dyDescent="0.25">
      <c r="EV1428" s="49"/>
    </row>
    <row r="1429" spans="152:152" x14ac:dyDescent="0.25">
      <c r="EV1429" s="49"/>
    </row>
    <row r="1430" spans="152:152" x14ac:dyDescent="0.25">
      <c r="EV1430" s="49"/>
    </row>
    <row r="1431" spans="152:152" x14ac:dyDescent="0.25">
      <c r="EV1431" s="49"/>
    </row>
    <row r="1432" spans="152:152" x14ac:dyDescent="0.25">
      <c r="EV1432" s="49"/>
    </row>
    <row r="1433" spans="152:152" x14ac:dyDescent="0.25">
      <c r="EV1433" s="49"/>
    </row>
    <row r="1434" spans="152:152" x14ac:dyDescent="0.25">
      <c r="EV1434" s="49"/>
    </row>
    <row r="1435" spans="152:152" x14ac:dyDescent="0.25">
      <c r="EV1435" s="49"/>
    </row>
    <row r="1436" spans="152:152" x14ac:dyDescent="0.25">
      <c r="EV1436" s="49"/>
    </row>
    <row r="1437" spans="152:152" x14ac:dyDescent="0.25">
      <c r="EV1437" s="49"/>
    </row>
    <row r="1438" spans="152:152" x14ac:dyDescent="0.25">
      <c r="EV1438" s="49"/>
    </row>
    <row r="1439" spans="152:152" x14ac:dyDescent="0.25">
      <c r="EV1439" s="49"/>
    </row>
    <row r="1440" spans="152:152" x14ac:dyDescent="0.25">
      <c r="EV1440" s="49"/>
    </row>
    <row r="1441" spans="152:152" x14ac:dyDescent="0.25">
      <c r="EV1441" s="49"/>
    </row>
    <row r="1442" spans="152:152" x14ac:dyDescent="0.25">
      <c r="EV1442" s="49"/>
    </row>
    <row r="1443" spans="152:152" x14ac:dyDescent="0.25">
      <c r="EV1443" s="49"/>
    </row>
    <row r="1444" spans="152:152" x14ac:dyDescent="0.25">
      <c r="EV1444" s="49"/>
    </row>
    <row r="1445" spans="152:152" x14ac:dyDescent="0.25">
      <c r="EV1445" s="49"/>
    </row>
    <row r="1446" spans="152:152" x14ac:dyDescent="0.25">
      <c r="EV1446" s="49"/>
    </row>
    <row r="1447" spans="152:152" x14ac:dyDescent="0.25">
      <c r="EV1447" s="49"/>
    </row>
    <row r="1448" spans="152:152" x14ac:dyDescent="0.25">
      <c r="EV1448" s="49"/>
    </row>
    <row r="1449" spans="152:152" x14ac:dyDescent="0.25">
      <c r="EV1449" s="49"/>
    </row>
    <row r="1450" spans="152:152" x14ac:dyDescent="0.25">
      <c r="EV1450" s="49"/>
    </row>
    <row r="1451" spans="152:152" x14ac:dyDescent="0.25">
      <c r="EV1451" s="49"/>
    </row>
    <row r="1452" spans="152:152" x14ac:dyDescent="0.25">
      <c r="EV1452" s="49"/>
    </row>
    <row r="1453" spans="152:152" x14ac:dyDescent="0.25">
      <c r="EV1453" s="49"/>
    </row>
    <row r="1454" spans="152:152" x14ac:dyDescent="0.25">
      <c r="EV1454" s="49"/>
    </row>
    <row r="1455" spans="152:152" x14ac:dyDescent="0.25">
      <c r="EV1455" s="49"/>
    </row>
    <row r="1456" spans="152:152" x14ac:dyDescent="0.25">
      <c r="EV1456" s="49"/>
    </row>
    <row r="1457" spans="152:152" x14ac:dyDescent="0.25">
      <c r="EV1457" s="49"/>
    </row>
    <row r="1458" spans="152:152" x14ac:dyDescent="0.25">
      <c r="EV1458" s="49"/>
    </row>
    <row r="1459" spans="152:152" x14ac:dyDescent="0.25">
      <c r="EV1459" s="49"/>
    </row>
    <row r="1460" spans="152:152" x14ac:dyDescent="0.25">
      <c r="EV1460" s="49"/>
    </row>
    <row r="1461" spans="152:152" x14ac:dyDescent="0.25">
      <c r="EV1461" s="49"/>
    </row>
    <row r="1462" spans="152:152" x14ac:dyDescent="0.25">
      <c r="EV1462" s="49"/>
    </row>
    <row r="1463" spans="152:152" x14ac:dyDescent="0.25">
      <c r="EV1463" s="49"/>
    </row>
    <row r="1464" spans="152:152" x14ac:dyDescent="0.25">
      <c r="EV1464" s="49"/>
    </row>
    <row r="1465" spans="152:152" x14ac:dyDescent="0.25">
      <c r="EV1465" s="49"/>
    </row>
    <row r="1466" spans="152:152" x14ac:dyDescent="0.25">
      <c r="EV1466" s="49"/>
    </row>
    <row r="1467" spans="152:152" x14ac:dyDescent="0.25">
      <c r="EV1467" s="49"/>
    </row>
    <row r="1468" spans="152:152" x14ac:dyDescent="0.25">
      <c r="EV1468" s="49"/>
    </row>
    <row r="1469" spans="152:152" x14ac:dyDescent="0.25">
      <c r="EV1469" s="49"/>
    </row>
    <row r="1470" spans="152:152" x14ac:dyDescent="0.25">
      <c r="EV1470" s="49"/>
    </row>
    <row r="1471" spans="152:152" x14ac:dyDescent="0.25">
      <c r="EV1471" s="49"/>
    </row>
    <row r="1472" spans="152:152" x14ac:dyDescent="0.25">
      <c r="EV1472" s="49"/>
    </row>
    <row r="1473" spans="152:152" x14ac:dyDescent="0.25">
      <c r="EV1473" s="49"/>
    </row>
    <row r="1474" spans="152:152" x14ac:dyDescent="0.25">
      <c r="EV1474" s="49"/>
    </row>
    <row r="1475" spans="152:152" x14ac:dyDescent="0.25">
      <c r="EV1475" s="49"/>
    </row>
    <row r="1476" spans="152:152" x14ac:dyDescent="0.25">
      <c r="EV1476" s="49"/>
    </row>
    <row r="1477" spans="152:152" x14ac:dyDescent="0.25">
      <c r="EV1477" s="49"/>
    </row>
    <row r="1478" spans="152:152" x14ac:dyDescent="0.25">
      <c r="EV1478" s="49"/>
    </row>
    <row r="1479" spans="152:152" x14ac:dyDescent="0.25">
      <c r="EV1479" s="49"/>
    </row>
    <row r="1480" spans="152:152" x14ac:dyDescent="0.25">
      <c r="EV1480" s="49"/>
    </row>
    <row r="1481" spans="152:152" x14ac:dyDescent="0.25">
      <c r="EV1481" s="49"/>
    </row>
    <row r="1482" spans="152:152" x14ac:dyDescent="0.25">
      <c r="EV1482" s="49"/>
    </row>
    <row r="1483" spans="152:152" x14ac:dyDescent="0.25">
      <c r="EV1483" s="49"/>
    </row>
    <row r="1484" spans="152:152" x14ac:dyDescent="0.25">
      <c r="EV1484" s="49"/>
    </row>
    <row r="1485" spans="152:152" x14ac:dyDescent="0.25">
      <c r="EV1485" s="49"/>
    </row>
    <row r="1486" spans="152:152" x14ac:dyDescent="0.25">
      <c r="EV1486" s="49"/>
    </row>
    <row r="1487" spans="152:152" x14ac:dyDescent="0.25">
      <c r="EV1487" s="49"/>
    </row>
    <row r="1488" spans="152:152" x14ac:dyDescent="0.25">
      <c r="EV1488" s="49"/>
    </row>
    <row r="1489" spans="152:152" x14ac:dyDescent="0.25">
      <c r="EV1489" s="49"/>
    </row>
    <row r="1490" spans="152:152" x14ac:dyDescent="0.25">
      <c r="EV1490" s="49"/>
    </row>
    <row r="1491" spans="152:152" x14ac:dyDescent="0.25">
      <c r="EV1491" s="49"/>
    </row>
    <row r="1492" spans="152:152" x14ac:dyDescent="0.25">
      <c r="EV1492" s="49"/>
    </row>
    <row r="1493" spans="152:152" x14ac:dyDescent="0.25">
      <c r="EV1493" s="49"/>
    </row>
    <row r="1494" spans="152:152" x14ac:dyDescent="0.25">
      <c r="EV1494" s="49"/>
    </row>
    <row r="1495" spans="152:152" x14ac:dyDescent="0.25">
      <c r="EV1495" s="49"/>
    </row>
    <row r="1496" spans="152:152" x14ac:dyDescent="0.25">
      <c r="EV1496" s="49"/>
    </row>
    <row r="1497" spans="152:152" x14ac:dyDescent="0.25">
      <c r="EV1497" s="49"/>
    </row>
    <row r="1498" spans="152:152" x14ac:dyDescent="0.25">
      <c r="EV1498" s="49"/>
    </row>
    <row r="1499" spans="152:152" x14ac:dyDescent="0.25">
      <c r="EV1499" s="49"/>
    </row>
    <row r="1500" spans="152:152" x14ac:dyDescent="0.25">
      <c r="EV1500" s="49"/>
    </row>
    <row r="1501" spans="152:152" x14ac:dyDescent="0.25">
      <c r="EV1501" s="49"/>
    </row>
    <row r="1502" spans="152:152" x14ac:dyDescent="0.25">
      <c r="EV1502" s="49"/>
    </row>
    <row r="1503" spans="152:152" x14ac:dyDescent="0.25">
      <c r="EV1503" s="49"/>
    </row>
    <row r="1504" spans="152:152" x14ac:dyDescent="0.25">
      <c r="EV1504" s="49"/>
    </row>
    <row r="1505" spans="152:152" x14ac:dyDescent="0.25">
      <c r="EV1505" s="49"/>
    </row>
    <row r="1506" spans="152:152" x14ac:dyDescent="0.25">
      <c r="EV1506" s="49"/>
    </row>
    <row r="1507" spans="152:152" x14ac:dyDescent="0.25">
      <c r="EV1507" s="49"/>
    </row>
    <row r="1508" spans="152:152" x14ac:dyDescent="0.25">
      <c r="EV1508" s="49"/>
    </row>
    <row r="1509" spans="152:152" x14ac:dyDescent="0.25">
      <c r="EV1509" s="49"/>
    </row>
    <row r="1510" spans="152:152" x14ac:dyDescent="0.25">
      <c r="EV1510" s="49"/>
    </row>
    <row r="1511" spans="152:152" x14ac:dyDescent="0.25">
      <c r="EV1511" s="49"/>
    </row>
    <row r="1512" spans="152:152" x14ac:dyDescent="0.25">
      <c r="EV1512" s="49"/>
    </row>
    <row r="1513" spans="152:152" x14ac:dyDescent="0.25">
      <c r="EV1513" s="49"/>
    </row>
    <row r="1514" spans="152:152" x14ac:dyDescent="0.25">
      <c r="EV1514" s="49"/>
    </row>
    <row r="1515" spans="152:152" x14ac:dyDescent="0.25">
      <c r="EV1515" s="49"/>
    </row>
    <row r="1516" spans="152:152" x14ac:dyDescent="0.25">
      <c r="EV1516" s="49"/>
    </row>
    <row r="1517" spans="152:152" x14ac:dyDescent="0.25">
      <c r="EV1517" s="49"/>
    </row>
    <row r="1518" spans="152:152" x14ac:dyDescent="0.25">
      <c r="EV1518" s="49"/>
    </row>
    <row r="1519" spans="152:152" x14ac:dyDescent="0.25">
      <c r="EV1519" s="49"/>
    </row>
    <row r="1520" spans="152:152" x14ac:dyDescent="0.25">
      <c r="EV1520" s="49"/>
    </row>
    <row r="1521" spans="152:152" x14ac:dyDescent="0.25">
      <c r="EV1521" s="49"/>
    </row>
    <row r="1522" spans="152:152" x14ac:dyDescent="0.25">
      <c r="EV1522" s="49"/>
    </row>
    <row r="1523" spans="152:152" x14ac:dyDescent="0.25">
      <c r="EV1523" s="49"/>
    </row>
    <row r="1524" spans="152:152" x14ac:dyDescent="0.25">
      <c r="EV1524" s="49"/>
    </row>
    <row r="1525" spans="152:152" x14ac:dyDescent="0.25">
      <c r="EV1525" s="49"/>
    </row>
    <row r="1526" spans="152:152" x14ac:dyDescent="0.25">
      <c r="EV1526" s="49"/>
    </row>
    <row r="1527" spans="152:152" x14ac:dyDescent="0.25">
      <c r="EV1527" s="49"/>
    </row>
    <row r="1528" spans="152:152" x14ac:dyDescent="0.25">
      <c r="EV1528" s="49"/>
    </row>
    <row r="1529" spans="152:152" x14ac:dyDescent="0.25">
      <c r="EV1529" s="49"/>
    </row>
    <row r="1530" spans="152:152" x14ac:dyDescent="0.25">
      <c r="EV1530" s="49"/>
    </row>
    <row r="1531" spans="152:152" x14ac:dyDescent="0.25">
      <c r="EV1531" s="49"/>
    </row>
    <row r="1532" spans="152:152" x14ac:dyDescent="0.25">
      <c r="EV1532" s="49"/>
    </row>
    <row r="1533" spans="152:152" x14ac:dyDescent="0.25">
      <c r="EV1533" s="49"/>
    </row>
    <row r="1534" spans="152:152" x14ac:dyDescent="0.25">
      <c r="EV1534" s="49"/>
    </row>
    <row r="1535" spans="152:152" x14ac:dyDescent="0.25">
      <c r="EV1535" s="49"/>
    </row>
    <row r="1536" spans="152:152" x14ac:dyDescent="0.25">
      <c r="EV1536" s="49"/>
    </row>
    <row r="1537" spans="152:152" x14ac:dyDescent="0.25">
      <c r="EV1537" s="49"/>
    </row>
    <row r="1538" spans="152:152" x14ac:dyDescent="0.25">
      <c r="EV1538" s="49"/>
    </row>
    <row r="1539" spans="152:152" x14ac:dyDescent="0.25">
      <c r="EV1539" s="49"/>
    </row>
    <row r="1540" spans="152:152" x14ac:dyDescent="0.25">
      <c r="EV1540" s="49"/>
    </row>
    <row r="1541" spans="152:152" x14ac:dyDescent="0.25">
      <c r="EV1541" s="49"/>
    </row>
    <row r="1542" spans="152:152" x14ac:dyDescent="0.25">
      <c r="EV1542" s="49"/>
    </row>
    <row r="1543" spans="152:152" x14ac:dyDescent="0.25">
      <c r="EV1543" s="49"/>
    </row>
    <row r="1544" spans="152:152" x14ac:dyDescent="0.25">
      <c r="EV1544" s="49"/>
    </row>
    <row r="1545" spans="152:152" x14ac:dyDescent="0.25">
      <c r="EV1545" s="49"/>
    </row>
    <row r="1546" spans="152:152" x14ac:dyDescent="0.25">
      <c r="EV1546" s="49"/>
    </row>
    <row r="1547" spans="152:152" x14ac:dyDescent="0.25">
      <c r="EV1547" s="49"/>
    </row>
    <row r="1548" spans="152:152" x14ac:dyDescent="0.25">
      <c r="EV1548" s="49"/>
    </row>
    <row r="1549" spans="152:152" x14ac:dyDescent="0.25">
      <c r="EV1549" s="49"/>
    </row>
    <row r="1550" spans="152:152" x14ac:dyDescent="0.25">
      <c r="EV1550" s="49"/>
    </row>
    <row r="1551" spans="152:152" x14ac:dyDescent="0.25">
      <c r="EV1551" s="49"/>
    </row>
    <row r="1552" spans="152:152" x14ac:dyDescent="0.25">
      <c r="EV1552" s="49"/>
    </row>
    <row r="1553" spans="152:152" x14ac:dyDescent="0.25">
      <c r="EV1553" s="49"/>
    </row>
    <row r="1554" spans="152:152" x14ac:dyDescent="0.25">
      <c r="EV1554" s="49"/>
    </row>
    <row r="1555" spans="152:152" x14ac:dyDescent="0.25">
      <c r="EV1555" s="49"/>
    </row>
    <row r="1556" spans="152:152" x14ac:dyDescent="0.25">
      <c r="EV1556" s="49"/>
    </row>
    <row r="1557" spans="152:152" x14ac:dyDescent="0.25">
      <c r="EV1557" s="49"/>
    </row>
    <row r="1558" spans="152:152" x14ac:dyDescent="0.25">
      <c r="EV1558" s="49"/>
    </row>
    <row r="1559" spans="152:152" x14ac:dyDescent="0.25">
      <c r="EV1559" s="49"/>
    </row>
    <row r="1560" spans="152:152" x14ac:dyDescent="0.25">
      <c r="EV1560" s="49"/>
    </row>
    <row r="1561" spans="152:152" x14ac:dyDescent="0.25">
      <c r="EV1561" s="49"/>
    </row>
    <row r="1562" spans="152:152" x14ac:dyDescent="0.25">
      <c r="EV1562" s="49"/>
    </row>
    <row r="1563" spans="152:152" x14ac:dyDescent="0.25">
      <c r="EV1563" s="49"/>
    </row>
    <row r="1564" spans="152:152" x14ac:dyDescent="0.25">
      <c r="EV1564" s="49"/>
    </row>
    <row r="1565" spans="152:152" x14ac:dyDescent="0.25">
      <c r="EV1565" s="49"/>
    </row>
    <row r="1566" spans="152:152" x14ac:dyDescent="0.25">
      <c r="EV1566" s="49"/>
    </row>
    <row r="1567" spans="152:152" x14ac:dyDescent="0.25">
      <c r="EV1567" s="49"/>
    </row>
    <row r="1568" spans="152:152" x14ac:dyDescent="0.25">
      <c r="EV1568" s="49"/>
    </row>
    <row r="1569" spans="152:152" x14ac:dyDescent="0.25">
      <c r="EV1569" s="49"/>
    </row>
    <row r="1570" spans="152:152" x14ac:dyDescent="0.25">
      <c r="EV1570" s="49"/>
    </row>
    <row r="1571" spans="152:152" x14ac:dyDescent="0.25">
      <c r="EV1571" s="49"/>
    </row>
    <row r="1572" spans="152:152" x14ac:dyDescent="0.25">
      <c r="EV1572" s="49"/>
    </row>
    <row r="1573" spans="152:152" x14ac:dyDescent="0.25">
      <c r="EV1573" s="49"/>
    </row>
    <row r="1574" spans="152:152" x14ac:dyDescent="0.25">
      <c r="EV1574" s="49"/>
    </row>
    <row r="1575" spans="152:152" x14ac:dyDescent="0.25">
      <c r="EV1575" s="49"/>
    </row>
    <row r="1576" spans="152:152" x14ac:dyDescent="0.25">
      <c r="EV1576" s="49"/>
    </row>
    <row r="1577" spans="152:152" x14ac:dyDescent="0.25">
      <c r="EV1577" s="49"/>
    </row>
    <row r="1578" spans="152:152" x14ac:dyDescent="0.25">
      <c r="EV1578" s="49"/>
    </row>
    <row r="1579" spans="152:152" x14ac:dyDescent="0.25">
      <c r="EV1579" s="49"/>
    </row>
    <row r="1580" spans="152:152" x14ac:dyDescent="0.25">
      <c r="EV1580" s="49"/>
    </row>
    <row r="1581" spans="152:152" x14ac:dyDescent="0.25">
      <c r="EV1581" s="49"/>
    </row>
    <row r="1582" spans="152:152" x14ac:dyDescent="0.25">
      <c r="EV1582" s="49"/>
    </row>
    <row r="1583" spans="152:152" x14ac:dyDescent="0.25">
      <c r="EV1583" s="49"/>
    </row>
    <row r="1584" spans="152:152" x14ac:dyDescent="0.25">
      <c r="EV1584" s="49"/>
    </row>
    <row r="1585" spans="152:152" x14ac:dyDescent="0.25">
      <c r="EV1585" s="49"/>
    </row>
    <row r="1586" spans="152:152" x14ac:dyDescent="0.25">
      <c r="EV1586" s="49"/>
    </row>
    <row r="1587" spans="152:152" x14ac:dyDescent="0.25">
      <c r="EV1587" s="49"/>
    </row>
    <row r="1588" spans="152:152" x14ac:dyDescent="0.25">
      <c r="EV1588" s="49"/>
    </row>
    <row r="1589" spans="152:152" x14ac:dyDescent="0.25">
      <c r="EV1589" s="49"/>
    </row>
    <row r="1590" spans="152:152" x14ac:dyDescent="0.25">
      <c r="EV1590" s="49"/>
    </row>
    <row r="1591" spans="152:152" x14ac:dyDescent="0.25">
      <c r="EV1591" s="49"/>
    </row>
    <row r="1592" spans="152:152" x14ac:dyDescent="0.25">
      <c r="EV1592" s="49"/>
    </row>
    <row r="1593" spans="152:152" x14ac:dyDescent="0.25">
      <c r="EV1593" s="49"/>
    </row>
    <row r="1594" spans="152:152" x14ac:dyDescent="0.25">
      <c r="EV1594" s="49"/>
    </row>
    <row r="1595" spans="152:152" x14ac:dyDescent="0.25">
      <c r="EV1595" s="49"/>
    </row>
    <row r="1596" spans="152:152" x14ac:dyDescent="0.25">
      <c r="EV1596" s="49"/>
    </row>
    <row r="1597" spans="152:152" x14ac:dyDescent="0.25">
      <c r="EV1597" s="49"/>
    </row>
    <row r="1598" spans="152:152" x14ac:dyDescent="0.25">
      <c r="EV1598" s="49"/>
    </row>
    <row r="1599" spans="152:152" x14ac:dyDescent="0.25">
      <c r="EV1599" s="49"/>
    </row>
    <row r="1600" spans="152:152" x14ac:dyDescent="0.25">
      <c r="EV1600" s="49"/>
    </row>
    <row r="1601" spans="152:152" x14ac:dyDescent="0.25">
      <c r="EV1601" s="49"/>
    </row>
    <row r="1602" spans="152:152" x14ac:dyDescent="0.25">
      <c r="EV1602" s="49"/>
    </row>
    <row r="1603" spans="152:152" x14ac:dyDescent="0.25">
      <c r="EV1603" s="49"/>
    </row>
    <row r="1604" spans="152:152" x14ac:dyDescent="0.25">
      <c r="EV1604" s="49"/>
    </row>
    <row r="1605" spans="152:152" x14ac:dyDescent="0.25">
      <c r="EV1605" s="49"/>
    </row>
    <row r="1606" spans="152:152" x14ac:dyDescent="0.25">
      <c r="EV1606" s="49"/>
    </row>
    <row r="1607" spans="152:152" x14ac:dyDescent="0.25">
      <c r="EV1607" s="49"/>
    </row>
    <row r="1608" spans="152:152" x14ac:dyDescent="0.25">
      <c r="EV1608" s="49"/>
    </row>
    <row r="1609" spans="152:152" x14ac:dyDescent="0.25">
      <c r="EV1609" s="49"/>
    </row>
    <row r="1610" spans="152:152" x14ac:dyDescent="0.25">
      <c r="EV1610" s="49"/>
    </row>
    <row r="1611" spans="152:152" x14ac:dyDescent="0.25">
      <c r="EV1611" s="49"/>
    </row>
    <row r="1612" spans="152:152" x14ac:dyDescent="0.25">
      <c r="EV1612" s="49"/>
    </row>
    <row r="1613" spans="152:152" x14ac:dyDescent="0.25">
      <c r="EV1613" s="49"/>
    </row>
    <row r="1614" spans="152:152" x14ac:dyDescent="0.25">
      <c r="EV1614" s="49"/>
    </row>
    <row r="1615" spans="152:152" x14ac:dyDescent="0.25">
      <c r="EV1615" s="49"/>
    </row>
    <row r="1616" spans="152:152" x14ac:dyDescent="0.25">
      <c r="EV1616" s="49"/>
    </row>
    <row r="1617" spans="152:152" x14ac:dyDescent="0.25">
      <c r="EV1617" s="49"/>
    </row>
    <row r="1618" spans="152:152" x14ac:dyDescent="0.25">
      <c r="EV1618" s="49"/>
    </row>
    <row r="1619" spans="152:152" x14ac:dyDescent="0.25">
      <c r="EV1619" s="49"/>
    </row>
    <row r="1620" spans="152:152" x14ac:dyDescent="0.25">
      <c r="EV1620" s="49"/>
    </row>
    <row r="1621" spans="152:152" x14ac:dyDescent="0.25">
      <c r="EV1621" s="49"/>
    </row>
    <row r="1622" spans="152:152" x14ac:dyDescent="0.25">
      <c r="EV1622" s="49"/>
    </row>
    <row r="1623" spans="152:152" x14ac:dyDescent="0.25">
      <c r="EV1623" s="49"/>
    </row>
    <row r="1624" spans="152:152" x14ac:dyDescent="0.25">
      <c r="EV1624" s="49"/>
    </row>
    <row r="1625" spans="152:152" x14ac:dyDescent="0.25">
      <c r="EV1625" s="49"/>
    </row>
    <row r="1626" spans="152:152" x14ac:dyDescent="0.25">
      <c r="EV1626" s="49"/>
    </row>
    <row r="1627" spans="152:152" x14ac:dyDescent="0.25">
      <c r="EV1627" s="49"/>
    </row>
    <row r="1628" spans="152:152" x14ac:dyDescent="0.25">
      <c r="EV1628" s="49"/>
    </row>
    <row r="1629" spans="152:152" x14ac:dyDescent="0.25">
      <c r="EV1629" s="49"/>
    </row>
    <row r="1630" spans="152:152" x14ac:dyDescent="0.25">
      <c r="EV1630" s="49"/>
    </row>
    <row r="1631" spans="152:152" x14ac:dyDescent="0.25">
      <c r="EV1631" s="49"/>
    </row>
    <row r="1632" spans="152:152" x14ac:dyDescent="0.25">
      <c r="EV1632" s="49"/>
    </row>
    <row r="1633" spans="152:152" x14ac:dyDescent="0.25">
      <c r="EV1633" s="49"/>
    </row>
    <row r="1634" spans="152:152" x14ac:dyDescent="0.25">
      <c r="EV1634" s="49"/>
    </row>
    <row r="1635" spans="152:152" x14ac:dyDescent="0.25">
      <c r="EV1635" s="49"/>
    </row>
    <row r="1636" spans="152:152" x14ac:dyDescent="0.25">
      <c r="EV1636" s="49"/>
    </row>
    <row r="1637" spans="152:152" x14ac:dyDescent="0.25">
      <c r="EV1637" s="49"/>
    </row>
    <row r="1638" spans="152:152" x14ac:dyDescent="0.25">
      <c r="EV1638" s="49"/>
    </row>
    <row r="1639" spans="152:152" x14ac:dyDescent="0.25">
      <c r="EV1639" s="49"/>
    </row>
    <row r="1640" spans="152:152" x14ac:dyDescent="0.25">
      <c r="EV1640" s="49"/>
    </row>
    <row r="1641" spans="152:152" x14ac:dyDescent="0.25">
      <c r="EV1641" s="49"/>
    </row>
    <row r="1642" spans="152:152" x14ac:dyDescent="0.25">
      <c r="EV1642" s="49"/>
    </row>
    <row r="1643" spans="152:152" x14ac:dyDescent="0.25">
      <c r="EV1643" s="49"/>
    </row>
    <row r="1644" spans="152:152" x14ac:dyDescent="0.25">
      <c r="EV1644" s="49"/>
    </row>
    <row r="1645" spans="152:152" x14ac:dyDescent="0.25">
      <c r="EV1645" s="49"/>
    </row>
    <row r="1646" spans="152:152" x14ac:dyDescent="0.25">
      <c r="EV1646" s="49"/>
    </row>
    <row r="1647" spans="152:152" x14ac:dyDescent="0.25">
      <c r="EV1647" s="49"/>
    </row>
    <row r="1648" spans="152:152" x14ac:dyDescent="0.25">
      <c r="EV1648" s="49"/>
    </row>
    <row r="1649" spans="152:152" x14ac:dyDescent="0.25">
      <c r="EV1649" s="49"/>
    </row>
    <row r="1650" spans="152:152" x14ac:dyDescent="0.25">
      <c r="EV1650" s="49"/>
    </row>
    <row r="1651" spans="152:152" x14ac:dyDescent="0.25">
      <c r="EV1651" s="49"/>
    </row>
    <row r="1652" spans="152:152" x14ac:dyDescent="0.25">
      <c r="EV1652" s="49"/>
    </row>
    <row r="1653" spans="152:152" x14ac:dyDescent="0.25">
      <c r="EV1653" s="49"/>
    </row>
    <row r="1654" spans="152:152" x14ac:dyDescent="0.25">
      <c r="EV1654" s="49"/>
    </row>
    <row r="1655" spans="152:152" x14ac:dyDescent="0.25">
      <c r="EV1655" s="49"/>
    </row>
    <row r="1656" spans="152:152" x14ac:dyDescent="0.25">
      <c r="EV1656" s="49"/>
    </row>
    <row r="1657" spans="152:152" x14ac:dyDescent="0.25">
      <c r="EV1657" s="49"/>
    </row>
    <row r="1658" spans="152:152" x14ac:dyDescent="0.25">
      <c r="EV1658" s="49"/>
    </row>
    <row r="1659" spans="152:152" x14ac:dyDescent="0.25">
      <c r="EV1659" s="49"/>
    </row>
    <row r="1660" spans="152:152" x14ac:dyDescent="0.25">
      <c r="EV1660" s="49"/>
    </row>
    <row r="1661" spans="152:152" x14ac:dyDescent="0.25">
      <c r="EV1661" s="49"/>
    </row>
    <row r="1662" spans="152:152" x14ac:dyDescent="0.25">
      <c r="EV1662" s="49"/>
    </row>
    <row r="1663" spans="152:152" x14ac:dyDescent="0.25">
      <c r="EV1663" s="49"/>
    </row>
    <row r="1664" spans="152:152" x14ac:dyDescent="0.25">
      <c r="EV1664" s="49"/>
    </row>
    <row r="1665" spans="152:152" x14ac:dyDescent="0.25">
      <c r="EV1665" s="49"/>
    </row>
    <row r="1666" spans="152:152" x14ac:dyDescent="0.25">
      <c r="EV1666" s="49"/>
    </row>
    <row r="1667" spans="152:152" x14ac:dyDescent="0.25">
      <c r="EV1667" s="49"/>
    </row>
    <row r="1668" spans="152:152" x14ac:dyDescent="0.25">
      <c r="EV1668" s="49"/>
    </row>
    <row r="1669" spans="152:152" x14ac:dyDescent="0.25">
      <c r="EV1669" s="49"/>
    </row>
    <row r="1670" spans="152:152" x14ac:dyDescent="0.25">
      <c r="EV1670" s="49"/>
    </row>
    <row r="1671" spans="152:152" x14ac:dyDescent="0.25">
      <c r="EV1671" s="49"/>
    </row>
    <row r="1672" spans="152:152" x14ac:dyDescent="0.25">
      <c r="EV1672" s="49"/>
    </row>
    <row r="1673" spans="152:152" x14ac:dyDescent="0.25">
      <c r="EV1673" s="49"/>
    </row>
    <row r="1674" spans="152:152" x14ac:dyDescent="0.25">
      <c r="EV1674" s="49"/>
    </row>
    <row r="1675" spans="152:152" x14ac:dyDescent="0.25">
      <c r="EV1675" s="49"/>
    </row>
    <row r="1676" spans="152:152" x14ac:dyDescent="0.25">
      <c r="EV1676" s="49"/>
    </row>
    <row r="1677" spans="152:152" x14ac:dyDescent="0.25">
      <c r="EV1677" s="49"/>
    </row>
    <row r="1678" spans="152:152" x14ac:dyDescent="0.25">
      <c r="EV1678" s="49"/>
    </row>
    <row r="1679" spans="152:152" x14ac:dyDescent="0.25">
      <c r="EV1679" s="49"/>
    </row>
    <row r="1680" spans="152:152" x14ac:dyDescent="0.25">
      <c r="EV1680" s="49"/>
    </row>
    <row r="1681" spans="152:152" x14ac:dyDescent="0.25">
      <c r="EV1681" s="49"/>
    </row>
    <row r="1682" spans="152:152" x14ac:dyDescent="0.25">
      <c r="EV1682" s="49"/>
    </row>
    <row r="1683" spans="152:152" x14ac:dyDescent="0.25">
      <c r="EV1683" s="49"/>
    </row>
    <row r="1684" spans="152:152" x14ac:dyDescent="0.25">
      <c r="EV1684" s="49"/>
    </row>
    <row r="1685" spans="152:152" x14ac:dyDescent="0.25">
      <c r="EV1685" s="49"/>
    </row>
    <row r="1686" spans="152:152" x14ac:dyDescent="0.25">
      <c r="EV1686" s="49"/>
    </row>
    <row r="1687" spans="152:152" x14ac:dyDescent="0.25">
      <c r="EV1687" s="49"/>
    </row>
    <row r="1688" spans="152:152" x14ac:dyDescent="0.25">
      <c r="EV1688" s="49"/>
    </row>
    <row r="1689" spans="152:152" x14ac:dyDescent="0.25">
      <c r="EV1689" s="49"/>
    </row>
    <row r="1690" spans="152:152" x14ac:dyDescent="0.25">
      <c r="EV1690" s="49"/>
    </row>
    <row r="1691" spans="152:152" x14ac:dyDescent="0.25">
      <c r="EV1691" s="49"/>
    </row>
    <row r="1692" spans="152:152" x14ac:dyDescent="0.25">
      <c r="EV1692" s="49"/>
    </row>
    <row r="1693" spans="152:152" x14ac:dyDescent="0.25">
      <c r="EV1693" s="49"/>
    </row>
    <row r="1694" spans="152:152" x14ac:dyDescent="0.25">
      <c r="EV1694" s="49"/>
    </row>
    <row r="1695" spans="152:152" x14ac:dyDescent="0.25">
      <c r="EV1695" s="49"/>
    </row>
    <row r="1696" spans="152:152" x14ac:dyDescent="0.25">
      <c r="EV1696" s="49"/>
    </row>
    <row r="1697" spans="152:152" x14ac:dyDescent="0.25">
      <c r="EV1697" s="49"/>
    </row>
    <row r="1698" spans="152:152" x14ac:dyDescent="0.25">
      <c r="EV1698" s="49"/>
    </row>
    <row r="1699" spans="152:152" x14ac:dyDescent="0.25">
      <c r="EV1699" s="49"/>
    </row>
    <row r="1700" spans="152:152" x14ac:dyDescent="0.25">
      <c r="EV1700" s="49"/>
    </row>
    <row r="1701" spans="152:152" x14ac:dyDescent="0.25">
      <c r="EV1701" s="49"/>
    </row>
    <row r="1702" spans="152:152" x14ac:dyDescent="0.25">
      <c r="EV1702" s="49"/>
    </row>
    <row r="1703" spans="152:152" x14ac:dyDescent="0.25">
      <c r="EV1703" s="49"/>
    </row>
    <row r="1704" spans="152:152" x14ac:dyDescent="0.25">
      <c r="EV1704" s="49"/>
    </row>
    <row r="1705" spans="152:152" x14ac:dyDescent="0.25">
      <c r="EV1705" s="49"/>
    </row>
    <row r="1706" spans="152:152" x14ac:dyDescent="0.25">
      <c r="EV1706" s="49"/>
    </row>
    <row r="1707" spans="152:152" x14ac:dyDescent="0.25">
      <c r="EV1707" s="49"/>
    </row>
    <row r="1708" spans="152:152" x14ac:dyDescent="0.25">
      <c r="EV1708" s="49"/>
    </row>
    <row r="1709" spans="152:152" x14ac:dyDescent="0.25">
      <c r="EV1709" s="49"/>
    </row>
    <row r="1710" spans="152:152" x14ac:dyDescent="0.25">
      <c r="EV1710" s="49"/>
    </row>
    <row r="1711" spans="152:152" x14ac:dyDescent="0.25">
      <c r="EV1711" s="49"/>
    </row>
    <row r="1712" spans="152:152" x14ac:dyDescent="0.25">
      <c r="EV1712" s="49"/>
    </row>
    <row r="1713" spans="152:152" x14ac:dyDescent="0.25">
      <c r="EV1713" s="49"/>
    </row>
    <row r="1714" spans="152:152" x14ac:dyDescent="0.25">
      <c r="EV1714" s="49"/>
    </row>
    <row r="1715" spans="152:152" x14ac:dyDescent="0.25">
      <c r="EV1715" s="49"/>
    </row>
    <row r="1716" spans="152:152" x14ac:dyDescent="0.25">
      <c r="EV1716" s="49"/>
    </row>
    <row r="1717" spans="152:152" x14ac:dyDescent="0.25">
      <c r="EV1717" s="49"/>
    </row>
    <row r="1718" spans="152:152" x14ac:dyDescent="0.25">
      <c r="EV1718" s="49"/>
    </row>
    <row r="1719" spans="152:152" x14ac:dyDescent="0.25">
      <c r="EV1719" s="49"/>
    </row>
    <row r="1720" spans="152:152" x14ac:dyDescent="0.25">
      <c r="EV1720" s="49"/>
    </row>
    <row r="1721" spans="152:152" x14ac:dyDescent="0.25">
      <c r="EV1721" s="49"/>
    </row>
    <row r="1722" spans="152:152" x14ac:dyDescent="0.25">
      <c r="EV1722" s="49"/>
    </row>
    <row r="1723" spans="152:152" x14ac:dyDescent="0.25">
      <c r="EV1723" s="49"/>
    </row>
    <row r="1724" spans="152:152" x14ac:dyDescent="0.25">
      <c r="EV1724" s="49"/>
    </row>
    <row r="1725" spans="152:152" x14ac:dyDescent="0.25">
      <c r="EV1725" s="49"/>
    </row>
    <row r="1726" spans="152:152" x14ac:dyDescent="0.25">
      <c r="EV1726" s="49"/>
    </row>
    <row r="1727" spans="152:152" x14ac:dyDescent="0.25">
      <c r="EV1727" s="49"/>
    </row>
    <row r="1728" spans="152:152" x14ac:dyDescent="0.25">
      <c r="EV1728" s="49"/>
    </row>
    <row r="1729" spans="152:152" x14ac:dyDescent="0.25">
      <c r="EV1729" s="49"/>
    </row>
    <row r="1730" spans="152:152" x14ac:dyDescent="0.25">
      <c r="EV1730" s="49"/>
    </row>
    <row r="1731" spans="152:152" x14ac:dyDescent="0.25">
      <c r="EV1731" s="49"/>
    </row>
    <row r="1732" spans="152:152" x14ac:dyDescent="0.25">
      <c r="EV1732" s="49"/>
    </row>
    <row r="1733" spans="152:152" x14ac:dyDescent="0.25">
      <c r="EV1733" s="49"/>
    </row>
    <row r="1734" spans="152:152" x14ac:dyDescent="0.25">
      <c r="EV1734" s="49"/>
    </row>
    <row r="1735" spans="152:152" x14ac:dyDescent="0.25">
      <c r="EV1735" s="49"/>
    </row>
    <row r="1736" spans="152:152" x14ac:dyDescent="0.25">
      <c r="EV1736" s="49"/>
    </row>
    <row r="1737" spans="152:152" x14ac:dyDescent="0.25">
      <c r="EV1737" s="49"/>
    </row>
    <row r="1738" spans="152:152" x14ac:dyDescent="0.25">
      <c r="EV1738" s="49"/>
    </row>
    <row r="1739" spans="152:152" x14ac:dyDescent="0.25">
      <c r="EV1739" s="49"/>
    </row>
    <row r="1740" spans="152:152" x14ac:dyDescent="0.25">
      <c r="EV1740" s="49"/>
    </row>
    <row r="1741" spans="152:152" x14ac:dyDescent="0.25">
      <c r="EV1741" s="49"/>
    </row>
    <row r="1742" spans="152:152" x14ac:dyDescent="0.25">
      <c r="EV1742" s="49"/>
    </row>
    <row r="1743" spans="152:152" x14ac:dyDescent="0.25">
      <c r="EV1743" s="49"/>
    </row>
    <row r="1744" spans="152:152" x14ac:dyDescent="0.25">
      <c r="EV1744" s="49"/>
    </row>
    <row r="1745" spans="152:152" x14ac:dyDescent="0.25">
      <c r="EV1745" s="49"/>
    </row>
    <row r="1746" spans="152:152" x14ac:dyDescent="0.25">
      <c r="EV1746" s="49"/>
    </row>
    <row r="1747" spans="152:152" x14ac:dyDescent="0.25">
      <c r="EV1747" s="49"/>
    </row>
    <row r="1748" spans="152:152" x14ac:dyDescent="0.25">
      <c r="EV1748" s="49"/>
    </row>
    <row r="1749" spans="152:152" x14ac:dyDescent="0.25">
      <c r="EV1749" s="49"/>
    </row>
    <row r="1750" spans="152:152" x14ac:dyDescent="0.25">
      <c r="EV1750" s="49"/>
    </row>
    <row r="1751" spans="152:152" x14ac:dyDescent="0.25">
      <c r="EV1751" s="49"/>
    </row>
    <row r="1752" spans="152:152" x14ac:dyDescent="0.25">
      <c r="EV1752" s="49"/>
    </row>
    <row r="1753" spans="152:152" x14ac:dyDescent="0.25">
      <c r="EV1753" s="49"/>
    </row>
    <row r="1754" spans="152:152" x14ac:dyDescent="0.25">
      <c r="EV1754" s="49"/>
    </row>
    <row r="1755" spans="152:152" x14ac:dyDescent="0.25">
      <c r="EV1755" s="49"/>
    </row>
    <row r="1756" spans="152:152" x14ac:dyDescent="0.25">
      <c r="EV1756" s="49"/>
    </row>
    <row r="1757" spans="152:152" x14ac:dyDescent="0.25">
      <c r="EV1757" s="49"/>
    </row>
    <row r="1758" spans="152:152" x14ac:dyDescent="0.25">
      <c r="EV1758" s="49"/>
    </row>
    <row r="1759" spans="152:152" x14ac:dyDescent="0.25">
      <c r="EV1759" s="49"/>
    </row>
    <row r="1760" spans="152:152" x14ac:dyDescent="0.25">
      <c r="EV1760" s="49"/>
    </row>
    <row r="1761" spans="152:152" x14ac:dyDescent="0.25">
      <c r="EV1761" s="49"/>
    </row>
    <row r="1762" spans="152:152" x14ac:dyDescent="0.25">
      <c r="EV1762" s="49"/>
    </row>
    <row r="1763" spans="152:152" x14ac:dyDescent="0.25">
      <c r="EV1763" s="49"/>
    </row>
    <row r="1764" spans="152:152" x14ac:dyDescent="0.25">
      <c r="EV1764" s="49"/>
    </row>
    <row r="1765" spans="152:152" x14ac:dyDescent="0.25">
      <c r="EV1765" s="49"/>
    </row>
    <row r="1766" spans="152:152" x14ac:dyDescent="0.25">
      <c r="EV1766" s="49"/>
    </row>
    <row r="1767" spans="152:152" x14ac:dyDescent="0.25">
      <c r="EV1767" s="49"/>
    </row>
    <row r="1768" spans="152:152" x14ac:dyDescent="0.25">
      <c r="EV1768" s="49"/>
    </row>
    <row r="1769" spans="152:152" x14ac:dyDescent="0.25">
      <c r="EV1769" s="49"/>
    </row>
    <row r="1770" spans="152:152" x14ac:dyDescent="0.25">
      <c r="EV1770" s="49"/>
    </row>
    <row r="1771" spans="152:152" x14ac:dyDescent="0.25">
      <c r="EV1771" s="49"/>
    </row>
    <row r="1772" spans="152:152" x14ac:dyDescent="0.25">
      <c r="EV1772" s="49"/>
    </row>
    <row r="1773" spans="152:152" x14ac:dyDescent="0.25">
      <c r="EV1773" s="49"/>
    </row>
    <row r="1774" spans="152:152" x14ac:dyDescent="0.25">
      <c r="EV1774" s="49"/>
    </row>
    <row r="1775" spans="152:152" x14ac:dyDescent="0.25">
      <c r="EV1775" s="49"/>
    </row>
    <row r="1776" spans="152:152" x14ac:dyDescent="0.25">
      <c r="EV1776" s="49"/>
    </row>
    <row r="1777" spans="152:152" x14ac:dyDescent="0.25">
      <c r="EV1777" s="49"/>
    </row>
    <row r="1778" spans="152:152" x14ac:dyDescent="0.25">
      <c r="EV1778" s="49"/>
    </row>
    <row r="1779" spans="152:152" x14ac:dyDescent="0.25">
      <c r="EV1779" s="49"/>
    </row>
    <row r="1780" spans="152:152" x14ac:dyDescent="0.25">
      <c r="EV1780" s="49"/>
    </row>
    <row r="1781" spans="152:152" x14ac:dyDescent="0.25">
      <c r="EV1781" s="49"/>
    </row>
    <row r="1782" spans="152:152" x14ac:dyDescent="0.25">
      <c r="EV1782" s="49"/>
    </row>
    <row r="1783" spans="152:152" x14ac:dyDescent="0.25">
      <c r="EV1783" s="49"/>
    </row>
    <row r="1784" spans="152:152" x14ac:dyDescent="0.25">
      <c r="EV1784" s="49"/>
    </row>
    <row r="1785" spans="152:152" x14ac:dyDescent="0.25">
      <c r="EV1785" s="49"/>
    </row>
    <row r="1786" spans="152:152" x14ac:dyDescent="0.25">
      <c r="EV1786" s="49"/>
    </row>
    <row r="1787" spans="152:152" x14ac:dyDescent="0.25">
      <c r="EV1787" s="49"/>
    </row>
    <row r="1788" spans="152:152" x14ac:dyDescent="0.25">
      <c r="EV1788" s="49"/>
    </row>
    <row r="1789" spans="152:152" x14ac:dyDescent="0.25">
      <c r="EV1789" s="49"/>
    </row>
    <row r="1790" spans="152:152" x14ac:dyDescent="0.25">
      <c r="EV1790" s="49"/>
    </row>
    <row r="1791" spans="152:152" x14ac:dyDescent="0.25">
      <c r="EV1791" s="49"/>
    </row>
    <row r="1792" spans="152:152" x14ac:dyDescent="0.25">
      <c r="EV1792" s="49"/>
    </row>
    <row r="1793" spans="152:152" x14ac:dyDescent="0.25">
      <c r="EV1793" s="49"/>
    </row>
    <row r="1794" spans="152:152" x14ac:dyDescent="0.25">
      <c r="EV1794" s="49"/>
    </row>
    <row r="1795" spans="152:152" x14ac:dyDescent="0.25">
      <c r="EV1795" s="49"/>
    </row>
    <row r="1796" spans="152:152" x14ac:dyDescent="0.25">
      <c r="EV1796" s="49"/>
    </row>
    <row r="1797" spans="152:152" x14ac:dyDescent="0.25">
      <c r="EV1797" s="49"/>
    </row>
    <row r="1798" spans="152:152" x14ac:dyDescent="0.25">
      <c r="EV1798" s="49"/>
    </row>
    <row r="1799" spans="152:152" x14ac:dyDescent="0.25">
      <c r="EV1799" s="49"/>
    </row>
    <row r="1800" spans="152:152" x14ac:dyDescent="0.25">
      <c r="EV1800" s="49"/>
    </row>
    <row r="1801" spans="152:152" x14ac:dyDescent="0.25">
      <c r="EV1801" s="49"/>
    </row>
    <row r="1802" spans="152:152" x14ac:dyDescent="0.25">
      <c r="EV1802" s="49"/>
    </row>
    <row r="1803" spans="152:152" x14ac:dyDescent="0.25">
      <c r="EV1803" s="49"/>
    </row>
    <row r="1804" spans="152:152" x14ac:dyDescent="0.25">
      <c r="EV1804" s="49"/>
    </row>
    <row r="1805" spans="152:152" x14ac:dyDescent="0.25">
      <c r="EV1805" s="49"/>
    </row>
    <row r="1806" spans="152:152" x14ac:dyDescent="0.25">
      <c r="EV1806" s="49"/>
    </row>
    <row r="1807" spans="152:152" x14ac:dyDescent="0.25">
      <c r="EV1807" s="49"/>
    </row>
    <row r="1808" spans="152:152" x14ac:dyDescent="0.25">
      <c r="EV1808" s="49"/>
    </row>
    <row r="1809" spans="152:152" x14ac:dyDescent="0.25">
      <c r="EV1809" s="49"/>
    </row>
    <row r="1810" spans="152:152" x14ac:dyDescent="0.25">
      <c r="EV1810" s="49"/>
    </row>
    <row r="1811" spans="152:152" x14ac:dyDescent="0.25">
      <c r="EV1811" s="49"/>
    </row>
    <row r="1812" spans="152:152" x14ac:dyDescent="0.25">
      <c r="EV1812" s="49"/>
    </row>
    <row r="1813" spans="152:152" x14ac:dyDescent="0.25">
      <c r="EV1813" s="49"/>
    </row>
    <row r="1814" spans="152:152" x14ac:dyDescent="0.25">
      <c r="EV1814" s="49"/>
    </row>
    <row r="1815" spans="152:152" x14ac:dyDescent="0.25">
      <c r="EV1815" s="49"/>
    </row>
    <row r="1816" spans="152:152" x14ac:dyDescent="0.25">
      <c r="EV1816" s="49"/>
    </row>
    <row r="1817" spans="152:152" x14ac:dyDescent="0.25">
      <c r="EV1817" s="49"/>
    </row>
    <row r="1818" spans="152:152" x14ac:dyDescent="0.25">
      <c r="EV1818" s="49"/>
    </row>
    <row r="1819" spans="152:152" x14ac:dyDescent="0.25">
      <c r="EV1819" s="49"/>
    </row>
    <row r="1820" spans="152:152" x14ac:dyDescent="0.25">
      <c r="EV1820" s="49"/>
    </row>
    <row r="1821" spans="152:152" x14ac:dyDescent="0.25">
      <c r="EV1821" s="49"/>
    </row>
    <row r="1822" spans="152:152" x14ac:dyDescent="0.25">
      <c r="EV1822" s="49"/>
    </row>
    <row r="1823" spans="152:152" x14ac:dyDescent="0.25">
      <c r="EV1823" s="49"/>
    </row>
    <row r="1824" spans="152:152" x14ac:dyDescent="0.25">
      <c r="EV1824" s="49"/>
    </row>
    <row r="1825" spans="152:152" x14ac:dyDescent="0.25">
      <c r="EV1825" s="49"/>
    </row>
    <row r="1826" spans="152:152" x14ac:dyDescent="0.25">
      <c r="EV1826" s="49"/>
    </row>
    <row r="1827" spans="152:152" x14ac:dyDescent="0.25">
      <c r="EV1827" s="49"/>
    </row>
    <row r="1828" spans="152:152" x14ac:dyDescent="0.25">
      <c r="EV1828" s="49"/>
    </row>
    <row r="1829" spans="152:152" x14ac:dyDescent="0.25">
      <c r="EV1829" s="49"/>
    </row>
    <row r="1830" spans="152:152" x14ac:dyDescent="0.25">
      <c r="EV1830" s="49"/>
    </row>
    <row r="1831" spans="152:152" x14ac:dyDescent="0.25">
      <c r="EV1831" s="49"/>
    </row>
    <row r="1832" spans="152:152" x14ac:dyDescent="0.25">
      <c r="EV1832" s="49"/>
    </row>
    <row r="1833" spans="152:152" x14ac:dyDescent="0.25">
      <c r="EV1833" s="49"/>
    </row>
    <row r="1834" spans="152:152" x14ac:dyDescent="0.25">
      <c r="EV1834" s="49"/>
    </row>
    <row r="1835" spans="152:152" x14ac:dyDescent="0.25">
      <c r="EV1835" s="49"/>
    </row>
    <row r="1836" spans="152:152" x14ac:dyDescent="0.25">
      <c r="EV1836" s="49"/>
    </row>
    <row r="1837" spans="152:152" x14ac:dyDescent="0.25">
      <c r="EV1837" s="49"/>
    </row>
    <row r="1838" spans="152:152" x14ac:dyDescent="0.25">
      <c r="EV1838" s="49"/>
    </row>
    <row r="1839" spans="152:152" x14ac:dyDescent="0.25">
      <c r="EV1839" s="49"/>
    </row>
    <row r="1840" spans="152:152" x14ac:dyDescent="0.25">
      <c r="EV1840" s="49"/>
    </row>
    <row r="1841" spans="152:152" x14ac:dyDescent="0.25">
      <c r="EV1841" s="49"/>
    </row>
    <row r="1842" spans="152:152" x14ac:dyDescent="0.25">
      <c r="EV1842" s="49"/>
    </row>
    <row r="1843" spans="152:152" x14ac:dyDescent="0.25">
      <c r="EV1843" s="49"/>
    </row>
    <row r="1844" spans="152:152" x14ac:dyDescent="0.25">
      <c r="EV1844" s="49"/>
    </row>
    <row r="1845" spans="152:152" x14ac:dyDescent="0.25">
      <c r="EV1845" s="49"/>
    </row>
    <row r="1846" spans="152:152" x14ac:dyDescent="0.25">
      <c r="EV1846" s="49"/>
    </row>
    <row r="1847" spans="152:152" x14ac:dyDescent="0.25">
      <c r="EV1847" s="49"/>
    </row>
    <row r="1848" spans="152:152" x14ac:dyDescent="0.25">
      <c r="EV1848" s="49"/>
    </row>
    <row r="1849" spans="152:152" x14ac:dyDescent="0.25">
      <c r="EV1849" s="49"/>
    </row>
    <row r="1850" spans="152:152" x14ac:dyDescent="0.25">
      <c r="EV1850" s="49"/>
    </row>
    <row r="1851" spans="152:152" x14ac:dyDescent="0.25">
      <c r="EV1851" s="49"/>
    </row>
    <row r="1852" spans="152:152" x14ac:dyDescent="0.25">
      <c r="EV1852" s="49"/>
    </row>
    <row r="1853" spans="152:152" x14ac:dyDescent="0.25">
      <c r="EV1853" s="49"/>
    </row>
    <row r="1854" spans="152:152" x14ac:dyDescent="0.25">
      <c r="EV1854" s="49"/>
    </row>
    <row r="1855" spans="152:152" x14ac:dyDescent="0.25">
      <c r="EV1855" s="49"/>
    </row>
    <row r="1856" spans="152:152" x14ac:dyDescent="0.25">
      <c r="EV1856" s="49"/>
    </row>
    <row r="1857" spans="152:152" x14ac:dyDescent="0.25">
      <c r="EV1857" s="49"/>
    </row>
    <row r="1858" spans="152:152" x14ac:dyDescent="0.25">
      <c r="EV1858" s="49"/>
    </row>
    <row r="1859" spans="152:152" x14ac:dyDescent="0.25">
      <c r="EV1859" s="49"/>
    </row>
    <row r="1860" spans="152:152" x14ac:dyDescent="0.25">
      <c r="EV1860" s="49"/>
    </row>
    <row r="1861" spans="152:152" x14ac:dyDescent="0.25">
      <c r="EV1861" s="49"/>
    </row>
    <row r="1862" spans="152:152" x14ac:dyDescent="0.25">
      <c r="EV1862" s="49"/>
    </row>
    <row r="1863" spans="152:152" x14ac:dyDescent="0.25">
      <c r="EV1863" s="49"/>
    </row>
    <row r="1864" spans="152:152" x14ac:dyDescent="0.25">
      <c r="EV1864" s="49"/>
    </row>
    <row r="1865" spans="152:152" x14ac:dyDescent="0.25">
      <c r="EV1865" s="49"/>
    </row>
    <row r="1866" spans="152:152" x14ac:dyDescent="0.25">
      <c r="EV1866" s="49"/>
    </row>
    <row r="1867" spans="152:152" x14ac:dyDescent="0.25">
      <c r="EV1867" s="49"/>
    </row>
    <row r="1868" spans="152:152" x14ac:dyDescent="0.25">
      <c r="EV1868" s="49"/>
    </row>
    <row r="1869" spans="152:152" x14ac:dyDescent="0.25">
      <c r="EV1869" s="49"/>
    </row>
    <row r="1870" spans="152:152" x14ac:dyDescent="0.25">
      <c r="EV1870" s="49"/>
    </row>
    <row r="1871" spans="152:152" x14ac:dyDescent="0.25">
      <c r="EV1871" s="49"/>
    </row>
    <row r="1872" spans="152:152" x14ac:dyDescent="0.25">
      <c r="EV1872" s="49"/>
    </row>
    <row r="1873" spans="152:152" x14ac:dyDescent="0.25">
      <c r="EV1873" s="49"/>
    </row>
    <row r="1874" spans="152:152" x14ac:dyDescent="0.25">
      <c r="EV1874" s="49"/>
    </row>
    <row r="1875" spans="152:152" x14ac:dyDescent="0.25">
      <c r="EV1875" s="49"/>
    </row>
    <row r="1876" spans="152:152" x14ac:dyDescent="0.25">
      <c r="EV1876" s="49"/>
    </row>
    <row r="1877" spans="152:152" x14ac:dyDescent="0.25">
      <c r="EV1877" s="49"/>
    </row>
    <row r="1878" spans="152:152" x14ac:dyDescent="0.25">
      <c r="EV1878" s="49"/>
    </row>
    <row r="1879" spans="152:152" x14ac:dyDescent="0.25">
      <c r="EV1879" s="49"/>
    </row>
    <row r="1880" spans="152:152" x14ac:dyDescent="0.25">
      <c r="EV1880" s="49"/>
    </row>
    <row r="1881" spans="152:152" x14ac:dyDescent="0.25">
      <c r="EV1881" s="49"/>
    </row>
    <row r="1882" spans="152:152" x14ac:dyDescent="0.25">
      <c r="EV1882" s="49"/>
    </row>
    <row r="1883" spans="152:152" x14ac:dyDescent="0.25">
      <c r="EV1883" s="49"/>
    </row>
    <row r="1884" spans="152:152" x14ac:dyDescent="0.25">
      <c r="EV1884" s="49"/>
    </row>
    <row r="1885" spans="152:152" x14ac:dyDescent="0.25">
      <c r="EV1885" s="49"/>
    </row>
    <row r="1886" spans="152:152" x14ac:dyDescent="0.25">
      <c r="EV1886" s="49"/>
    </row>
    <row r="1887" spans="152:152" x14ac:dyDescent="0.25">
      <c r="EV1887" s="49"/>
    </row>
    <row r="1888" spans="152:152" x14ac:dyDescent="0.25">
      <c r="EV1888" s="49"/>
    </row>
    <row r="1889" spans="152:152" x14ac:dyDescent="0.25">
      <c r="EV1889" s="49"/>
    </row>
    <row r="1890" spans="152:152" x14ac:dyDescent="0.25">
      <c r="EV1890" s="49"/>
    </row>
    <row r="1891" spans="152:152" x14ac:dyDescent="0.25">
      <c r="EV1891" s="49"/>
    </row>
    <row r="1892" spans="152:152" x14ac:dyDescent="0.25">
      <c r="EV1892" s="49"/>
    </row>
    <row r="1893" spans="152:152" x14ac:dyDescent="0.25">
      <c r="EV1893" s="49"/>
    </row>
    <row r="1894" spans="152:152" x14ac:dyDescent="0.25">
      <c r="EV1894" s="49"/>
    </row>
    <row r="1895" spans="152:152" x14ac:dyDescent="0.25">
      <c r="EV1895" s="49"/>
    </row>
    <row r="1896" spans="152:152" x14ac:dyDescent="0.25">
      <c r="EV1896" s="49"/>
    </row>
    <row r="1897" spans="152:152" x14ac:dyDescent="0.25">
      <c r="EV1897" s="49"/>
    </row>
    <row r="1898" spans="152:152" x14ac:dyDescent="0.25">
      <c r="EV1898" s="49"/>
    </row>
    <row r="1899" spans="152:152" x14ac:dyDescent="0.25">
      <c r="EV1899" s="49"/>
    </row>
    <row r="1900" spans="152:152" x14ac:dyDescent="0.25">
      <c r="EV1900" s="49"/>
    </row>
    <row r="1901" spans="152:152" x14ac:dyDescent="0.25">
      <c r="EV1901" s="49"/>
    </row>
    <row r="1902" spans="152:152" x14ac:dyDescent="0.25">
      <c r="EV1902" s="49"/>
    </row>
    <row r="1903" spans="152:152" x14ac:dyDescent="0.25">
      <c r="EV1903" s="49"/>
    </row>
    <row r="1904" spans="152:152" x14ac:dyDescent="0.25">
      <c r="EV1904" s="49"/>
    </row>
    <row r="1905" spans="152:152" x14ac:dyDescent="0.25">
      <c r="EV1905" s="49"/>
    </row>
    <row r="1906" spans="152:152" x14ac:dyDescent="0.25">
      <c r="EV1906" s="49"/>
    </row>
    <row r="1907" spans="152:152" x14ac:dyDescent="0.25">
      <c r="EV1907" s="49"/>
    </row>
    <row r="1908" spans="152:152" x14ac:dyDescent="0.25">
      <c r="EV1908" s="49"/>
    </row>
    <row r="1909" spans="152:152" x14ac:dyDescent="0.25">
      <c r="EV1909" s="49"/>
    </row>
    <row r="1910" spans="152:152" x14ac:dyDescent="0.25">
      <c r="EV1910" s="49"/>
    </row>
    <row r="1911" spans="152:152" x14ac:dyDescent="0.25">
      <c r="EV1911" s="49"/>
    </row>
    <row r="1912" spans="152:152" x14ac:dyDescent="0.25">
      <c r="EV1912" s="49"/>
    </row>
    <row r="1913" spans="152:152" x14ac:dyDescent="0.25">
      <c r="EV1913" s="49"/>
    </row>
    <row r="1914" spans="152:152" x14ac:dyDescent="0.25">
      <c r="EV1914" s="49"/>
    </row>
    <row r="1915" spans="152:152" x14ac:dyDescent="0.25">
      <c r="EV1915" s="49"/>
    </row>
    <row r="1916" spans="152:152" x14ac:dyDescent="0.25">
      <c r="EV1916" s="49"/>
    </row>
    <row r="1917" spans="152:152" x14ac:dyDescent="0.25">
      <c r="EV1917" s="49"/>
    </row>
    <row r="1918" spans="152:152" x14ac:dyDescent="0.25">
      <c r="EV1918" s="49"/>
    </row>
    <row r="1919" spans="152:152" x14ac:dyDescent="0.25">
      <c r="EV1919" s="49"/>
    </row>
    <row r="1920" spans="152:152" x14ac:dyDescent="0.25">
      <c r="EV1920" s="49"/>
    </row>
    <row r="1921" spans="152:152" x14ac:dyDescent="0.25">
      <c r="EV1921" s="49"/>
    </row>
    <row r="1922" spans="152:152" x14ac:dyDescent="0.25">
      <c r="EV1922" s="49"/>
    </row>
    <row r="1923" spans="152:152" x14ac:dyDescent="0.25">
      <c r="EV1923" s="49"/>
    </row>
    <row r="1924" spans="152:152" x14ac:dyDescent="0.25">
      <c r="EV1924" s="49"/>
    </row>
    <row r="1925" spans="152:152" x14ac:dyDescent="0.25">
      <c r="EV1925" s="49"/>
    </row>
    <row r="1926" spans="152:152" x14ac:dyDescent="0.25">
      <c r="EV1926" s="49"/>
    </row>
    <row r="1927" spans="152:152" x14ac:dyDescent="0.25">
      <c r="EV1927" s="49"/>
    </row>
    <row r="1928" spans="152:152" x14ac:dyDescent="0.25">
      <c r="EV1928" s="49"/>
    </row>
    <row r="1929" spans="152:152" x14ac:dyDescent="0.25">
      <c r="EV1929" s="49"/>
    </row>
    <row r="1930" spans="152:152" x14ac:dyDescent="0.25">
      <c r="EV1930" s="49"/>
    </row>
    <row r="1931" spans="152:152" x14ac:dyDescent="0.25">
      <c r="EV1931" s="49"/>
    </row>
    <row r="1932" spans="152:152" x14ac:dyDescent="0.25">
      <c r="EV1932" s="49"/>
    </row>
    <row r="1933" spans="152:152" x14ac:dyDescent="0.25">
      <c r="EV1933" s="49"/>
    </row>
    <row r="1934" spans="152:152" x14ac:dyDescent="0.25">
      <c r="EV1934" s="49"/>
    </row>
    <row r="1935" spans="152:152" x14ac:dyDescent="0.25">
      <c r="EV1935" s="49"/>
    </row>
    <row r="1936" spans="152:152" x14ac:dyDescent="0.25">
      <c r="EV1936" s="49"/>
    </row>
    <row r="1937" spans="152:152" x14ac:dyDescent="0.25">
      <c r="EV1937" s="49"/>
    </row>
    <row r="1938" spans="152:152" x14ac:dyDescent="0.25">
      <c r="EV1938" s="49"/>
    </row>
    <row r="1939" spans="152:152" x14ac:dyDescent="0.25">
      <c r="EV1939" s="49"/>
    </row>
    <row r="1940" spans="152:152" x14ac:dyDescent="0.25">
      <c r="EV1940" s="49"/>
    </row>
    <row r="1941" spans="152:152" x14ac:dyDescent="0.25">
      <c r="EV1941" s="49"/>
    </row>
    <row r="1942" spans="152:152" x14ac:dyDescent="0.25">
      <c r="EV1942" s="49"/>
    </row>
    <row r="1943" spans="152:152" x14ac:dyDescent="0.25">
      <c r="EV1943" s="49"/>
    </row>
    <row r="1944" spans="152:152" x14ac:dyDescent="0.25">
      <c r="EV1944" s="49"/>
    </row>
    <row r="1945" spans="152:152" x14ac:dyDescent="0.25">
      <c r="EV1945" s="49"/>
    </row>
    <row r="1946" spans="152:152" x14ac:dyDescent="0.25">
      <c r="EV1946" s="49"/>
    </row>
    <row r="1947" spans="152:152" x14ac:dyDescent="0.25">
      <c r="EV1947" s="49"/>
    </row>
    <row r="1948" spans="152:152" x14ac:dyDescent="0.25">
      <c r="EV1948" s="49"/>
    </row>
    <row r="1949" spans="152:152" x14ac:dyDescent="0.25">
      <c r="EV1949" s="49"/>
    </row>
    <row r="1950" spans="152:152" x14ac:dyDescent="0.25">
      <c r="EV1950" s="49"/>
    </row>
    <row r="1951" spans="152:152" x14ac:dyDescent="0.25">
      <c r="EV1951" s="49"/>
    </row>
    <row r="1952" spans="152:152" x14ac:dyDescent="0.25">
      <c r="EV1952" s="49"/>
    </row>
    <row r="1953" spans="152:152" x14ac:dyDescent="0.25">
      <c r="EV1953" s="49"/>
    </row>
    <row r="1954" spans="152:152" x14ac:dyDescent="0.25">
      <c r="EV1954" s="49"/>
    </row>
    <row r="1955" spans="152:152" x14ac:dyDescent="0.25">
      <c r="EV1955" s="49"/>
    </row>
    <row r="1956" spans="152:152" x14ac:dyDescent="0.25">
      <c r="EV1956" s="49"/>
    </row>
    <row r="1957" spans="152:152" x14ac:dyDescent="0.25">
      <c r="EV1957" s="49"/>
    </row>
    <row r="1958" spans="152:152" x14ac:dyDescent="0.25">
      <c r="EV1958" s="49"/>
    </row>
    <row r="1959" spans="152:152" x14ac:dyDescent="0.25">
      <c r="EV1959" s="49"/>
    </row>
    <row r="1960" spans="152:152" x14ac:dyDescent="0.25">
      <c r="EV1960" s="49"/>
    </row>
    <row r="1961" spans="152:152" x14ac:dyDescent="0.25">
      <c r="EV1961" s="49"/>
    </row>
    <row r="1962" spans="152:152" x14ac:dyDescent="0.25">
      <c r="EV1962" s="49"/>
    </row>
    <row r="1963" spans="152:152" x14ac:dyDescent="0.25">
      <c r="EV1963" s="49"/>
    </row>
    <row r="1964" spans="152:152" x14ac:dyDescent="0.25">
      <c r="EV1964" s="49"/>
    </row>
    <row r="1965" spans="152:152" x14ac:dyDescent="0.25">
      <c r="EV1965" s="49"/>
    </row>
    <row r="1966" spans="152:152" x14ac:dyDescent="0.25">
      <c r="EV1966" s="49"/>
    </row>
    <row r="1967" spans="152:152" x14ac:dyDescent="0.25">
      <c r="EV1967" s="49"/>
    </row>
    <row r="1968" spans="152:152" x14ac:dyDescent="0.25">
      <c r="EV1968" s="49"/>
    </row>
    <row r="1969" spans="152:152" x14ac:dyDescent="0.25">
      <c r="EV1969" s="49"/>
    </row>
    <row r="1970" spans="152:152" x14ac:dyDescent="0.25">
      <c r="EV1970" s="49"/>
    </row>
    <row r="1971" spans="152:152" x14ac:dyDescent="0.25">
      <c r="EV1971" s="49"/>
    </row>
    <row r="1972" spans="152:152" x14ac:dyDescent="0.25">
      <c r="EV1972" s="49"/>
    </row>
    <row r="1973" spans="152:152" x14ac:dyDescent="0.25">
      <c r="EV1973" s="49"/>
    </row>
    <row r="1974" spans="152:152" x14ac:dyDescent="0.25">
      <c r="EV1974" s="49"/>
    </row>
    <row r="1975" spans="152:152" x14ac:dyDescent="0.25">
      <c r="EV1975" s="49"/>
    </row>
    <row r="1976" spans="152:152" x14ac:dyDescent="0.25">
      <c r="EV1976" s="49"/>
    </row>
    <row r="1977" spans="152:152" x14ac:dyDescent="0.25">
      <c r="EV1977" s="49"/>
    </row>
    <row r="1978" spans="152:152" x14ac:dyDescent="0.25">
      <c r="EV1978" s="49"/>
    </row>
    <row r="1979" spans="152:152" x14ac:dyDescent="0.25">
      <c r="EV1979" s="49"/>
    </row>
    <row r="1980" spans="152:152" x14ac:dyDescent="0.25">
      <c r="EV1980" s="49"/>
    </row>
    <row r="1981" spans="152:152" x14ac:dyDescent="0.25">
      <c r="EV1981" s="49"/>
    </row>
    <row r="1982" spans="152:152" x14ac:dyDescent="0.25">
      <c r="EV1982" s="49"/>
    </row>
    <row r="1983" spans="152:152" x14ac:dyDescent="0.25">
      <c r="EV1983" s="49"/>
    </row>
    <row r="1984" spans="152:152" x14ac:dyDescent="0.25">
      <c r="EV1984" s="49"/>
    </row>
    <row r="1985" spans="152:152" x14ac:dyDescent="0.25">
      <c r="EV1985" s="49"/>
    </row>
    <row r="1986" spans="152:152" x14ac:dyDescent="0.25">
      <c r="EV1986" s="49"/>
    </row>
    <row r="1987" spans="152:152" x14ac:dyDescent="0.25">
      <c r="EV1987" s="49"/>
    </row>
    <row r="1988" spans="152:152" x14ac:dyDescent="0.25">
      <c r="EV1988" s="49"/>
    </row>
    <row r="1989" spans="152:152" x14ac:dyDescent="0.25">
      <c r="EV1989" s="49"/>
    </row>
    <row r="1990" spans="152:152" x14ac:dyDescent="0.25">
      <c r="EV1990" s="49"/>
    </row>
    <row r="1991" spans="152:152" x14ac:dyDescent="0.25">
      <c r="EV1991" s="49"/>
    </row>
    <row r="1992" spans="152:152" x14ac:dyDescent="0.25">
      <c r="EV1992" s="49"/>
    </row>
    <row r="1993" spans="152:152" x14ac:dyDescent="0.25">
      <c r="EV1993" s="49"/>
    </row>
    <row r="1994" spans="152:152" x14ac:dyDescent="0.25">
      <c r="EV1994" s="49"/>
    </row>
    <row r="1995" spans="152:152" x14ac:dyDescent="0.25">
      <c r="EV1995" s="49"/>
    </row>
    <row r="1996" spans="152:152" x14ac:dyDescent="0.25">
      <c r="EV1996" s="49"/>
    </row>
    <row r="1997" spans="152:152" x14ac:dyDescent="0.25">
      <c r="EV1997" s="49"/>
    </row>
    <row r="1998" spans="152:152" x14ac:dyDescent="0.25">
      <c r="EV1998" s="49"/>
    </row>
    <row r="1999" spans="152:152" x14ac:dyDescent="0.25">
      <c r="EV1999" s="49"/>
    </row>
    <row r="2000" spans="152:152" x14ac:dyDescent="0.25">
      <c r="EV2000" s="49"/>
    </row>
    <row r="2001" spans="152:152" x14ac:dyDescent="0.25">
      <c r="EV2001" s="49"/>
    </row>
    <row r="2002" spans="152:152" x14ac:dyDescent="0.25">
      <c r="EV2002" s="49"/>
    </row>
    <row r="2003" spans="152:152" x14ac:dyDescent="0.25">
      <c r="EV2003" s="49"/>
    </row>
    <row r="2004" spans="152:152" x14ac:dyDescent="0.25">
      <c r="EV2004" s="49"/>
    </row>
    <row r="2005" spans="152:152" x14ac:dyDescent="0.25">
      <c r="EV2005" s="49"/>
    </row>
    <row r="2006" spans="152:152" x14ac:dyDescent="0.25">
      <c r="EV2006" s="49"/>
    </row>
    <row r="2007" spans="152:152" x14ac:dyDescent="0.25">
      <c r="EV2007" s="49"/>
    </row>
    <row r="2008" spans="152:152" x14ac:dyDescent="0.25">
      <c r="EV2008" s="49"/>
    </row>
    <row r="2009" spans="152:152" x14ac:dyDescent="0.25">
      <c r="EV2009" s="49"/>
    </row>
    <row r="2010" spans="152:152" x14ac:dyDescent="0.25">
      <c r="EV2010" s="49"/>
    </row>
    <row r="2011" spans="152:152" x14ac:dyDescent="0.25">
      <c r="EV2011" s="49"/>
    </row>
    <row r="2012" spans="152:152" x14ac:dyDescent="0.25">
      <c r="EV2012" s="49"/>
    </row>
    <row r="2013" spans="152:152" x14ac:dyDescent="0.25">
      <c r="EV2013" s="49"/>
    </row>
    <row r="2014" spans="152:152" x14ac:dyDescent="0.25">
      <c r="EV2014" s="49"/>
    </row>
    <row r="2015" spans="152:152" x14ac:dyDescent="0.25">
      <c r="EV2015" s="49"/>
    </row>
    <row r="2016" spans="152:152" x14ac:dyDescent="0.25">
      <c r="EV2016" s="49"/>
    </row>
    <row r="2017" spans="152:152" x14ac:dyDescent="0.25">
      <c r="EV2017" s="49"/>
    </row>
    <row r="2018" spans="152:152" x14ac:dyDescent="0.25">
      <c r="EV2018" s="49"/>
    </row>
    <row r="2019" spans="152:152" x14ac:dyDescent="0.25">
      <c r="EV2019" s="49"/>
    </row>
    <row r="2020" spans="152:152" x14ac:dyDescent="0.25">
      <c r="EV2020" s="49"/>
    </row>
    <row r="2021" spans="152:152" x14ac:dyDescent="0.25">
      <c r="EV2021" s="49"/>
    </row>
    <row r="2022" spans="152:152" x14ac:dyDescent="0.25">
      <c r="EV2022" s="49"/>
    </row>
    <row r="2023" spans="152:152" x14ac:dyDescent="0.25">
      <c r="EV2023" s="49"/>
    </row>
    <row r="2024" spans="152:152" x14ac:dyDescent="0.25">
      <c r="EV2024" s="49"/>
    </row>
    <row r="2025" spans="152:152" x14ac:dyDescent="0.25">
      <c r="EV2025" s="49"/>
    </row>
    <row r="2026" spans="152:152" x14ac:dyDescent="0.25">
      <c r="EV2026" s="49"/>
    </row>
    <row r="2027" spans="152:152" x14ac:dyDescent="0.25">
      <c r="EV2027" s="49"/>
    </row>
    <row r="2028" spans="152:152" x14ac:dyDescent="0.25">
      <c r="EV2028" s="49"/>
    </row>
    <row r="2029" spans="152:152" x14ac:dyDescent="0.25">
      <c r="EV2029" s="49"/>
    </row>
    <row r="2030" spans="152:152" x14ac:dyDescent="0.25">
      <c r="EV2030" s="49"/>
    </row>
    <row r="2031" spans="152:152" x14ac:dyDescent="0.25">
      <c r="EV2031" s="49"/>
    </row>
    <row r="2032" spans="152:152" x14ac:dyDescent="0.25">
      <c r="EV2032" s="49"/>
    </row>
    <row r="2033" spans="152:152" x14ac:dyDescent="0.25">
      <c r="EV2033" s="49"/>
    </row>
    <row r="2034" spans="152:152" x14ac:dyDescent="0.25">
      <c r="EV2034" s="49"/>
    </row>
    <row r="2035" spans="152:152" x14ac:dyDescent="0.25">
      <c r="EV2035" s="49"/>
    </row>
    <row r="2036" spans="152:152" x14ac:dyDescent="0.25">
      <c r="EV2036" s="49"/>
    </row>
    <row r="2037" spans="152:152" x14ac:dyDescent="0.25">
      <c r="EV2037" s="49"/>
    </row>
    <row r="2038" spans="152:152" x14ac:dyDescent="0.25">
      <c r="EV2038" s="49"/>
    </row>
    <row r="2039" spans="152:152" x14ac:dyDescent="0.25">
      <c r="EV2039" s="49"/>
    </row>
    <row r="2040" spans="152:152" x14ac:dyDescent="0.25">
      <c r="EV2040" s="49"/>
    </row>
    <row r="2041" spans="152:152" x14ac:dyDescent="0.25">
      <c r="EV2041" s="49"/>
    </row>
    <row r="2042" spans="152:152" x14ac:dyDescent="0.25">
      <c r="EV2042" s="49"/>
    </row>
    <row r="2043" spans="152:152" x14ac:dyDescent="0.25">
      <c r="EV2043" s="49"/>
    </row>
    <row r="2044" spans="152:152" x14ac:dyDescent="0.25">
      <c r="EV2044" s="49"/>
    </row>
    <row r="2045" spans="152:152" x14ac:dyDescent="0.25">
      <c r="EV2045" s="49"/>
    </row>
    <row r="2046" spans="152:152" x14ac:dyDescent="0.25">
      <c r="EV2046" s="49"/>
    </row>
    <row r="2047" spans="152:152" x14ac:dyDescent="0.25">
      <c r="EV2047" s="49"/>
    </row>
    <row r="2048" spans="152:152" x14ac:dyDescent="0.25">
      <c r="EV2048" s="49"/>
    </row>
    <row r="2049" spans="152:152" x14ac:dyDescent="0.25">
      <c r="EV2049" s="49"/>
    </row>
    <row r="2050" spans="152:152" x14ac:dyDescent="0.25">
      <c r="EV2050" s="49"/>
    </row>
    <row r="2051" spans="152:152" x14ac:dyDescent="0.25">
      <c r="EV2051" s="49"/>
    </row>
    <row r="2052" spans="152:152" x14ac:dyDescent="0.25">
      <c r="EV2052" s="49"/>
    </row>
    <row r="2053" spans="152:152" x14ac:dyDescent="0.25">
      <c r="EV2053" s="49"/>
    </row>
    <row r="2054" spans="152:152" x14ac:dyDescent="0.25">
      <c r="EV2054" s="49"/>
    </row>
    <row r="2055" spans="152:152" x14ac:dyDescent="0.25">
      <c r="EV2055" s="49"/>
    </row>
    <row r="2056" spans="152:152" x14ac:dyDescent="0.25">
      <c r="EV2056" s="49"/>
    </row>
    <row r="2057" spans="152:152" x14ac:dyDescent="0.25">
      <c r="EV2057" s="49"/>
    </row>
    <row r="2058" spans="152:152" x14ac:dyDescent="0.25">
      <c r="EV2058" s="49"/>
    </row>
    <row r="2059" spans="152:152" x14ac:dyDescent="0.25">
      <c r="EV2059" s="49"/>
    </row>
    <row r="2060" spans="152:152" x14ac:dyDescent="0.25">
      <c r="EV2060" s="49"/>
    </row>
    <row r="2061" spans="152:152" x14ac:dyDescent="0.25">
      <c r="EV2061" s="49"/>
    </row>
    <row r="2062" spans="152:152" x14ac:dyDescent="0.25">
      <c r="EV2062" s="49"/>
    </row>
    <row r="2063" spans="152:152" x14ac:dyDescent="0.25">
      <c r="EV2063" s="49"/>
    </row>
    <row r="2064" spans="152:152" x14ac:dyDescent="0.25">
      <c r="EV2064" s="49"/>
    </row>
    <row r="2065" spans="152:152" x14ac:dyDescent="0.25">
      <c r="EV2065" s="49"/>
    </row>
    <row r="2066" spans="152:152" x14ac:dyDescent="0.25">
      <c r="EV2066" s="49"/>
    </row>
    <row r="2067" spans="152:152" x14ac:dyDescent="0.25">
      <c r="EV2067" s="49"/>
    </row>
    <row r="2068" spans="152:152" x14ac:dyDescent="0.25">
      <c r="EV2068" s="49"/>
    </row>
    <row r="2069" spans="152:152" x14ac:dyDescent="0.25">
      <c r="EV2069" s="49"/>
    </row>
    <row r="2070" spans="152:152" x14ac:dyDescent="0.25">
      <c r="EV2070" s="49"/>
    </row>
    <row r="2071" spans="152:152" x14ac:dyDescent="0.25">
      <c r="EV2071" s="49"/>
    </row>
    <row r="2072" spans="152:152" x14ac:dyDescent="0.25">
      <c r="EV2072" s="49"/>
    </row>
    <row r="2073" spans="152:152" x14ac:dyDescent="0.25">
      <c r="EV2073" s="49"/>
    </row>
    <row r="2074" spans="152:152" x14ac:dyDescent="0.25">
      <c r="EV2074" s="49"/>
    </row>
    <row r="2075" spans="152:152" x14ac:dyDescent="0.25">
      <c r="EV2075" s="49"/>
    </row>
    <row r="2076" spans="152:152" x14ac:dyDescent="0.25">
      <c r="EV2076" s="49"/>
    </row>
    <row r="2077" spans="152:152" x14ac:dyDescent="0.25">
      <c r="EV2077" s="49"/>
    </row>
    <row r="2078" spans="152:152" x14ac:dyDescent="0.25">
      <c r="EV2078" s="49"/>
    </row>
    <row r="2079" spans="152:152" x14ac:dyDescent="0.25">
      <c r="EV2079" s="49"/>
    </row>
    <row r="2080" spans="152:152" x14ac:dyDescent="0.25">
      <c r="EV2080" s="49"/>
    </row>
    <row r="2081" spans="152:152" x14ac:dyDescent="0.25">
      <c r="EV2081" s="49"/>
    </row>
    <row r="2082" spans="152:152" x14ac:dyDescent="0.25">
      <c r="EV2082" s="49"/>
    </row>
    <row r="2083" spans="152:152" x14ac:dyDescent="0.25">
      <c r="EV2083" s="49"/>
    </row>
    <row r="2084" spans="152:152" x14ac:dyDescent="0.25">
      <c r="EV2084" s="49"/>
    </row>
    <row r="2085" spans="152:152" x14ac:dyDescent="0.25">
      <c r="EV2085" s="49"/>
    </row>
    <row r="2086" spans="152:152" x14ac:dyDescent="0.25">
      <c r="EV2086" s="49"/>
    </row>
    <row r="2087" spans="152:152" x14ac:dyDescent="0.25">
      <c r="EV2087" s="49"/>
    </row>
    <row r="2088" spans="152:152" x14ac:dyDescent="0.25">
      <c r="EV2088" s="49"/>
    </row>
    <row r="2089" spans="152:152" x14ac:dyDescent="0.25">
      <c r="EV2089" s="49"/>
    </row>
    <row r="2090" spans="152:152" x14ac:dyDescent="0.25">
      <c r="EV2090" s="49"/>
    </row>
    <row r="2091" spans="152:152" x14ac:dyDescent="0.25">
      <c r="EV2091" s="49"/>
    </row>
    <row r="2092" spans="152:152" x14ac:dyDescent="0.25">
      <c r="EV2092" s="49"/>
    </row>
    <row r="2093" spans="152:152" x14ac:dyDescent="0.25">
      <c r="EV2093" s="49"/>
    </row>
    <row r="2094" spans="152:152" x14ac:dyDescent="0.25">
      <c r="EV2094" s="49"/>
    </row>
    <row r="2095" spans="152:152" x14ac:dyDescent="0.25">
      <c r="EV2095" s="49"/>
    </row>
    <row r="2096" spans="152:152" x14ac:dyDescent="0.25">
      <c r="EV2096" s="49"/>
    </row>
    <row r="2097" spans="152:152" x14ac:dyDescent="0.25">
      <c r="EV2097" s="49"/>
    </row>
    <row r="2098" spans="152:152" x14ac:dyDescent="0.25">
      <c r="EV2098" s="49"/>
    </row>
    <row r="2099" spans="152:152" x14ac:dyDescent="0.25">
      <c r="EV2099" s="49"/>
    </row>
    <row r="2100" spans="152:152" x14ac:dyDescent="0.25">
      <c r="EV2100" s="49"/>
    </row>
    <row r="2101" spans="152:152" x14ac:dyDescent="0.25">
      <c r="EV2101" s="49"/>
    </row>
    <row r="2102" spans="152:152" x14ac:dyDescent="0.25">
      <c r="EV2102" s="49"/>
    </row>
    <row r="2103" spans="152:152" x14ac:dyDescent="0.25">
      <c r="EV2103" s="49"/>
    </row>
    <row r="2104" spans="152:152" x14ac:dyDescent="0.25">
      <c r="EV2104" s="49"/>
    </row>
    <row r="2105" spans="152:152" x14ac:dyDescent="0.25">
      <c r="EV2105" s="49"/>
    </row>
    <row r="2106" spans="152:152" x14ac:dyDescent="0.25">
      <c r="EV2106" s="49"/>
    </row>
    <row r="2107" spans="152:152" x14ac:dyDescent="0.25">
      <c r="EV2107" s="49"/>
    </row>
    <row r="2108" spans="152:152" x14ac:dyDescent="0.25">
      <c r="EV2108" s="49"/>
    </row>
    <row r="2109" spans="152:152" x14ac:dyDescent="0.25">
      <c r="EV2109" s="49"/>
    </row>
    <row r="2110" spans="152:152" x14ac:dyDescent="0.25">
      <c r="EV2110" s="49"/>
    </row>
    <row r="2111" spans="152:152" x14ac:dyDescent="0.25">
      <c r="EV2111" s="49"/>
    </row>
    <row r="2112" spans="152:152" x14ac:dyDescent="0.25">
      <c r="EV2112" s="49"/>
    </row>
    <row r="2113" spans="152:152" x14ac:dyDescent="0.25">
      <c r="EV2113" s="49"/>
    </row>
    <row r="2114" spans="152:152" x14ac:dyDescent="0.25">
      <c r="EV2114" s="49"/>
    </row>
    <row r="2115" spans="152:152" x14ac:dyDescent="0.25">
      <c r="EV2115" s="49"/>
    </row>
    <row r="2116" spans="152:152" x14ac:dyDescent="0.25">
      <c r="EV2116" s="49"/>
    </row>
    <row r="2117" spans="152:152" x14ac:dyDescent="0.25">
      <c r="EV2117" s="49"/>
    </row>
    <row r="2118" spans="152:152" x14ac:dyDescent="0.25">
      <c r="EV2118" s="49"/>
    </row>
    <row r="2119" spans="152:152" x14ac:dyDescent="0.25">
      <c r="EV2119" s="49"/>
    </row>
    <row r="2120" spans="152:152" x14ac:dyDescent="0.25">
      <c r="EV2120" s="49"/>
    </row>
    <row r="2121" spans="152:152" x14ac:dyDescent="0.25">
      <c r="EV2121" s="49"/>
    </row>
    <row r="2122" spans="152:152" x14ac:dyDescent="0.25">
      <c r="EV2122" s="49"/>
    </row>
    <row r="2123" spans="152:152" x14ac:dyDescent="0.25">
      <c r="EV2123" s="49"/>
    </row>
    <row r="2124" spans="152:152" x14ac:dyDescent="0.25">
      <c r="EV2124" s="49"/>
    </row>
    <row r="2125" spans="152:152" x14ac:dyDescent="0.25">
      <c r="EV2125" s="49"/>
    </row>
    <row r="2126" spans="152:152" x14ac:dyDescent="0.25">
      <c r="EV2126" s="49"/>
    </row>
    <row r="2127" spans="152:152" x14ac:dyDescent="0.25">
      <c r="EV2127" s="49"/>
    </row>
    <row r="2128" spans="152:152" x14ac:dyDescent="0.25">
      <c r="EV2128" s="49"/>
    </row>
    <row r="2129" spans="152:152" x14ac:dyDescent="0.25">
      <c r="EV2129" s="49"/>
    </row>
    <row r="2130" spans="152:152" x14ac:dyDescent="0.25">
      <c r="EV2130" s="49"/>
    </row>
    <row r="2131" spans="152:152" x14ac:dyDescent="0.25">
      <c r="EV2131" s="49"/>
    </row>
    <row r="2132" spans="152:152" x14ac:dyDescent="0.25">
      <c r="EV2132" s="49"/>
    </row>
    <row r="2133" spans="152:152" x14ac:dyDescent="0.25">
      <c r="EV2133" s="49"/>
    </row>
    <row r="2134" spans="152:152" x14ac:dyDescent="0.25">
      <c r="EV2134" s="49"/>
    </row>
    <row r="2135" spans="152:152" x14ac:dyDescent="0.25">
      <c r="EV2135" s="49"/>
    </row>
    <row r="2136" spans="152:152" x14ac:dyDescent="0.25">
      <c r="EV2136" s="49"/>
    </row>
    <row r="2137" spans="152:152" x14ac:dyDescent="0.25">
      <c r="EV2137" s="49"/>
    </row>
    <row r="2138" spans="152:152" x14ac:dyDescent="0.25">
      <c r="EV2138" s="49"/>
    </row>
    <row r="2139" spans="152:152" x14ac:dyDescent="0.25">
      <c r="EV2139" s="49"/>
    </row>
    <row r="2140" spans="152:152" x14ac:dyDescent="0.25">
      <c r="EV2140" s="49"/>
    </row>
    <row r="2141" spans="152:152" x14ac:dyDescent="0.25">
      <c r="EV2141" s="49"/>
    </row>
    <row r="2142" spans="152:152" x14ac:dyDescent="0.25">
      <c r="EV2142" s="49"/>
    </row>
    <row r="2143" spans="152:152" x14ac:dyDescent="0.25">
      <c r="EV2143" s="49"/>
    </row>
    <row r="2144" spans="152:152" x14ac:dyDescent="0.25">
      <c r="EV2144" s="49"/>
    </row>
    <row r="2145" spans="152:152" x14ac:dyDescent="0.25">
      <c r="EV2145" s="49"/>
    </row>
    <row r="2146" spans="152:152" x14ac:dyDescent="0.25">
      <c r="EV2146" s="49"/>
    </row>
    <row r="2147" spans="152:152" x14ac:dyDescent="0.25">
      <c r="EV2147" s="49"/>
    </row>
    <row r="2148" spans="152:152" x14ac:dyDescent="0.25">
      <c r="EV2148" s="49"/>
    </row>
    <row r="2149" spans="152:152" x14ac:dyDescent="0.25">
      <c r="EV2149" s="49"/>
    </row>
    <row r="2150" spans="152:152" x14ac:dyDescent="0.25">
      <c r="EV2150" s="49"/>
    </row>
    <row r="2151" spans="152:152" x14ac:dyDescent="0.25">
      <c r="EV2151" s="49"/>
    </row>
    <row r="2152" spans="152:152" x14ac:dyDescent="0.25">
      <c r="EV2152" s="49"/>
    </row>
    <row r="2153" spans="152:152" x14ac:dyDescent="0.25">
      <c r="EV2153" s="49"/>
    </row>
    <row r="2154" spans="152:152" x14ac:dyDescent="0.25">
      <c r="EV2154" s="49"/>
    </row>
    <row r="2155" spans="152:152" x14ac:dyDescent="0.25">
      <c r="EV2155" s="49"/>
    </row>
    <row r="2156" spans="152:152" x14ac:dyDescent="0.25">
      <c r="EV2156" s="49"/>
    </row>
    <row r="2157" spans="152:152" x14ac:dyDescent="0.25">
      <c r="EV2157" s="49"/>
    </row>
    <row r="2158" spans="152:152" x14ac:dyDescent="0.25">
      <c r="EV2158" s="49"/>
    </row>
    <row r="2159" spans="152:152" x14ac:dyDescent="0.25">
      <c r="EV2159" s="49"/>
    </row>
    <row r="2160" spans="152:152" x14ac:dyDescent="0.25">
      <c r="EV2160" s="49"/>
    </row>
    <row r="2161" spans="152:152" x14ac:dyDescent="0.25">
      <c r="EV2161" s="49"/>
    </row>
    <row r="2162" spans="152:152" x14ac:dyDescent="0.25">
      <c r="EV2162" s="49"/>
    </row>
    <row r="2163" spans="152:152" x14ac:dyDescent="0.25">
      <c r="EV2163" s="49"/>
    </row>
    <row r="2164" spans="152:152" x14ac:dyDescent="0.25">
      <c r="EV2164" s="49"/>
    </row>
    <row r="2165" spans="152:152" x14ac:dyDescent="0.25">
      <c r="EV2165" s="49"/>
    </row>
    <row r="2166" spans="152:152" x14ac:dyDescent="0.25">
      <c r="EV2166" s="49"/>
    </row>
    <row r="2167" spans="152:152" x14ac:dyDescent="0.25">
      <c r="EV2167" s="49"/>
    </row>
    <row r="2168" spans="152:152" x14ac:dyDescent="0.25">
      <c r="EV2168" s="49"/>
    </row>
    <row r="2169" spans="152:152" x14ac:dyDescent="0.25">
      <c r="EV2169" s="49"/>
    </row>
    <row r="2170" spans="152:152" x14ac:dyDescent="0.25">
      <c r="EV2170" s="49"/>
    </row>
    <row r="2171" spans="152:152" x14ac:dyDescent="0.25">
      <c r="EV2171" s="49"/>
    </row>
    <row r="2172" spans="152:152" x14ac:dyDescent="0.25">
      <c r="EV2172" s="49"/>
    </row>
    <row r="2173" spans="152:152" x14ac:dyDescent="0.25">
      <c r="EV2173" s="49"/>
    </row>
    <row r="2174" spans="152:152" x14ac:dyDescent="0.25">
      <c r="EV2174" s="49"/>
    </row>
    <row r="2175" spans="152:152" x14ac:dyDescent="0.25">
      <c r="EV2175" s="49"/>
    </row>
    <row r="2176" spans="152:152" x14ac:dyDescent="0.25">
      <c r="EV2176" s="49"/>
    </row>
    <row r="2177" spans="152:152" x14ac:dyDescent="0.25">
      <c r="EV2177" s="49"/>
    </row>
    <row r="2178" spans="152:152" x14ac:dyDescent="0.25">
      <c r="EV2178" s="49"/>
    </row>
    <row r="2179" spans="152:152" x14ac:dyDescent="0.25">
      <c r="EV2179" s="49"/>
    </row>
    <row r="2180" spans="152:152" x14ac:dyDescent="0.25">
      <c r="EV2180" s="49"/>
    </row>
    <row r="2181" spans="152:152" x14ac:dyDescent="0.25">
      <c r="EV2181" s="49"/>
    </row>
    <row r="2182" spans="152:152" x14ac:dyDescent="0.25">
      <c r="EV2182" s="49"/>
    </row>
    <row r="2183" spans="152:152" x14ac:dyDescent="0.25">
      <c r="EV2183" s="49"/>
    </row>
    <row r="2184" spans="152:152" x14ac:dyDescent="0.25">
      <c r="EV2184" s="49"/>
    </row>
    <row r="2185" spans="152:152" x14ac:dyDescent="0.25">
      <c r="EV2185" s="49"/>
    </row>
    <row r="2186" spans="152:152" x14ac:dyDescent="0.25">
      <c r="EV2186" s="49"/>
    </row>
    <row r="2187" spans="152:152" x14ac:dyDescent="0.25">
      <c r="EV2187" s="49"/>
    </row>
    <row r="2188" spans="152:152" x14ac:dyDescent="0.25">
      <c r="EV2188" s="49"/>
    </row>
    <row r="2189" spans="152:152" x14ac:dyDescent="0.25">
      <c r="EV2189" s="49"/>
    </row>
    <row r="2190" spans="152:152" x14ac:dyDescent="0.25">
      <c r="EV2190" s="49"/>
    </row>
    <row r="2191" spans="152:152" x14ac:dyDescent="0.25">
      <c r="EV2191" s="49"/>
    </row>
    <row r="2192" spans="152:152" x14ac:dyDescent="0.25">
      <c r="EV2192" s="49"/>
    </row>
    <row r="2193" spans="152:152" x14ac:dyDescent="0.25">
      <c r="EV2193" s="49"/>
    </row>
    <row r="2194" spans="152:152" x14ac:dyDescent="0.25">
      <c r="EV2194" s="49"/>
    </row>
    <row r="2195" spans="152:152" x14ac:dyDescent="0.25">
      <c r="EV2195" s="49"/>
    </row>
    <row r="2196" spans="152:152" x14ac:dyDescent="0.25">
      <c r="EV2196" s="49"/>
    </row>
    <row r="2197" spans="152:152" x14ac:dyDescent="0.25">
      <c r="EV2197" s="49"/>
    </row>
    <row r="2198" spans="152:152" x14ac:dyDescent="0.25">
      <c r="EV2198" s="49"/>
    </row>
    <row r="2199" spans="152:152" x14ac:dyDescent="0.25">
      <c r="EV2199" s="49"/>
    </row>
    <row r="2200" spans="152:152" x14ac:dyDescent="0.25">
      <c r="EV2200" s="49"/>
    </row>
    <row r="2201" spans="152:152" x14ac:dyDescent="0.25">
      <c r="EV2201" s="49"/>
    </row>
    <row r="2202" spans="152:152" x14ac:dyDescent="0.25">
      <c r="EV2202" s="49"/>
    </row>
    <row r="2203" spans="152:152" x14ac:dyDescent="0.25">
      <c r="EV2203" s="49"/>
    </row>
    <row r="2204" spans="152:152" x14ac:dyDescent="0.25">
      <c r="EV2204" s="49"/>
    </row>
    <row r="2205" spans="152:152" x14ac:dyDescent="0.25">
      <c r="EV2205" s="49"/>
    </row>
    <row r="2206" spans="152:152" x14ac:dyDescent="0.25">
      <c r="EV2206" s="49"/>
    </row>
    <row r="2207" spans="152:152" x14ac:dyDescent="0.25">
      <c r="EV2207" s="49"/>
    </row>
    <row r="2208" spans="152:152" x14ac:dyDescent="0.25">
      <c r="EV2208" s="49"/>
    </row>
    <row r="2209" spans="152:152" x14ac:dyDescent="0.25">
      <c r="EV2209" s="49"/>
    </row>
    <row r="2210" spans="152:152" x14ac:dyDescent="0.25">
      <c r="EV2210" s="49"/>
    </row>
    <row r="2211" spans="152:152" x14ac:dyDescent="0.25">
      <c r="EV2211" s="49"/>
    </row>
    <row r="2212" spans="152:152" x14ac:dyDescent="0.25">
      <c r="EV2212" s="49"/>
    </row>
    <row r="2213" spans="152:152" x14ac:dyDescent="0.25">
      <c r="EV2213" s="49"/>
    </row>
    <row r="2214" spans="152:152" x14ac:dyDescent="0.25">
      <c r="EV2214" s="49"/>
    </row>
    <row r="2215" spans="152:152" x14ac:dyDescent="0.25">
      <c r="EV2215" s="49"/>
    </row>
    <row r="2216" spans="152:152" x14ac:dyDescent="0.25">
      <c r="EV2216" s="49"/>
    </row>
    <row r="2217" spans="152:152" x14ac:dyDescent="0.25">
      <c r="EV2217" s="49"/>
    </row>
    <row r="2218" spans="152:152" x14ac:dyDescent="0.25">
      <c r="EV2218" s="49"/>
    </row>
    <row r="2219" spans="152:152" x14ac:dyDescent="0.25">
      <c r="EV2219" s="49"/>
    </row>
    <row r="2220" spans="152:152" x14ac:dyDescent="0.25">
      <c r="EV2220" s="49"/>
    </row>
    <row r="2221" spans="152:152" x14ac:dyDescent="0.25">
      <c r="EV2221" s="49"/>
    </row>
    <row r="2222" spans="152:152" x14ac:dyDescent="0.25">
      <c r="EV2222" s="49"/>
    </row>
    <row r="2223" spans="152:152" x14ac:dyDescent="0.25">
      <c r="EV2223" s="49"/>
    </row>
    <row r="2224" spans="152:152" x14ac:dyDescent="0.25">
      <c r="EV2224" s="49"/>
    </row>
    <row r="2225" spans="152:152" x14ac:dyDescent="0.25">
      <c r="EV2225" s="49"/>
    </row>
    <row r="2226" spans="152:152" x14ac:dyDescent="0.25">
      <c r="EV2226" s="49"/>
    </row>
    <row r="2227" spans="152:152" x14ac:dyDescent="0.25">
      <c r="EV2227" s="49"/>
    </row>
    <row r="2228" spans="152:152" x14ac:dyDescent="0.25">
      <c r="EV2228" s="49"/>
    </row>
    <row r="2229" spans="152:152" x14ac:dyDescent="0.25">
      <c r="EV2229" s="49"/>
    </row>
    <row r="2230" spans="152:152" x14ac:dyDescent="0.25">
      <c r="EV2230" s="49"/>
    </row>
    <row r="2231" spans="152:152" x14ac:dyDescent="0.25">
      <c r="EV2231" s="49"/>
    </row>
    <row r="2232" spans="152:152" x14ac:dyDescent="0.25">
      <c r="EV2232" s="49"/>
    </row>
    <row r="2233" spans="152:152" x14ac:dyDescent="0.25">
      <c r="EV2233" s="49"/>
    </row>
    <row r="2234" spans="152:152" x14ac:dyDescent="0.25">
      <c r="EV2234" s="49"/>
    </row>
    <row r="2235" spans="152:152" x14ac:dyDescent="0.25">
      <c r="EV2235" s="49"/>
    </row>
    <row r="2236" spans="152:152" x14ac:dyDescent="0.25">
      <c r="EV2236" s="49"/>
    </row>
    <row r="2237" spans="152:152" x14ac:dyDescent="0.25">
      <c r="EV2237" s="49"/>
    </row>
    <row r="2238" spans="152:152" x14ac:dyDescent="0.25">
      <c r="EV2238" s="49"/>
    </row>
    <row r="2239" spans="152:152" x14ac:dyDescent="0.25">
      <c r="EV2239" s="49"/>
    </row>
    <row r="2240" spans="152:152" x14ac:dyDescent="0.25">
      <c r="EV2240" s="49"/>
    </row>
    <row r="2241" spans="152:152" x14ac:dyDescent="0.25">
      <c r="EV2241" s="49"/>
    </row>
    <row r="2242" spans="152:152" x14ac:dyDescent="0.25">
      <c r="EV2242" s="49"/>
    </row>
  </sheetData>
  <sortState ref="A2:RU181">
    <sortCondition ref="B2:B181"/>
    <sortCondition ref="F2:F181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37"/>
  <sheetViews>
    <sheetView workbookViewId="0">
      <pane ySplit="1" topLeftCell="A2" activePane="bottomLeft" state="frozen"/>
      <selection activeCell="O1" sqref="O1"/>
      <selection pane="bottomLeft" activeCell="A2" sqref="A2"/>
    </sheetView>
  </sheetViews>
  <sheetFormatPr defaultRowHeight="15" x14ac:dyDescent="0.25"/>
  <cols>
    <col min="1" max="1" width="6.42578125" style="4" bestFit="1" customWidth="1"/>
    <col min="2" max="2" width="11" style="4" bestFit="1" customWidth="1"/>
    <col min="3" max="3" width="8" style="4" bestFit="1" customWidth="1"/>
    <col min="4" max="4" width="4.5703125" style="4" bestFit="1" customWidth="1"/>
    <col min="5" max="5" width="4.42578125" style="4" bestFit="1" customWidth="1"/>
    <col min="6" max="6" width="5.5703125" style="4" bestFit="1" customWidth="1"/>
    <col min="7" max="7" width="9.5703125" style="4" bestFit="1" customWidth="1"/>
    <col min="8" max="8" width="6.85546875" style="4" bestFit="1" customWidth="1"/>
    <col min="9" max="9" width="15.42578125" style="4" bestFit="1" customWidth="1"/>
    <col min="10" max="10" width="9.140625" style="4"/>
    <col min="11" max="11" width="6.28515625" style="4" bestFit="1" customWidth="1"/>
    <col min="12" max="12" width="7" style="4" bestFit="1" customWidth="1"/>
    <col min="13" max="13" width="7.140625" style="4" bestFit="1" customWidth="1"/>
    <col min="14" max="14" width="7.5703125" style="4" bestFit="1" customWidth="1"/>
    <col min="15" max="15" width="8" style="4" bestFit="1" customWidth="1"/>
    <col min="16" max="16" width="7.7109375" style="4" bestFit="1" customWidth="1"/>
    <col min="17" max="17" width="7.5703125" style="4" bestFit="1" customWidth="1"/>
    <col min="18" max="18" width="8.28515625" style="4" bestFit="1" customWidth="1"/>
    <col min="19" max="19" width="7.85546875" style="4" bestFit="1" customWidth="1"/>
    <col min="20" max="21" width="5" style="4" bestFit="1" customWidth="1"/>
    <col min="22" max="22" width="4.85546875" style="4" bestFit="1" customWidth="1"/>
    <col min="23" max="23" width="5.85546875" style="4" bestFit="1" customWidth="1"/>
    <col min="24" max="24" width="6.5703125" style="4" bestFit="1" customWidth="1"/>
    <col min="25" max="25" width="6.140625" style="4" bestFit="1" customWidth="1"/>
    <col min="26" max="26" width="8.28515625" style="4" bestFit="1" customWidth="1"/>
    <col min="27" max="27" width="15.140625" style="4" bestFit="1" customWidth="1"/>
    <col min="28" max="28" width="9" style="4" bestFit="1" customWidth="1"/>
    <col min="29" max="29" width="10.28515625" style="4" bestFit="1" customWidth="1"/>
    <col min="30" max="31" width="10.140625" style="4" bestFit="1" customWidth="1"/>
    <col min="32" max="32" width="10.28515625" style="4" bestFit="1" customWidth="1"/>
    <col min="33" max="34" width="10" style="4" bestFit="1" customWidth="1"/>
    <col min="35" max="38" width="12.7109375" style="4" bestFit="1" customWidth="1"/>
    <col min="39" max="40" width="13.85546875" style="4" bestFit="1" customWidth="1"/>
    <col min="41" max="16384" width="9.140625" style="4"/>
  </cols>
  <sheetData>
    <row r="1" spans="1:40" s="30" customFormat="1" x14ac:dyDescent="0.25">
      <c r="A1" s="30" t="s">
        <v>42</v>
      </c>
      <c r="B1" s="30" t="s">
        <v>43</v>
      </c>
      <c r="C1" s="30" t="s">
        <v>44</v>
      </c>
      <c r="D1" s="30" t="s">
        <v>2</v>
      </c>
      <c r="E1" s="30" t="s">
        <v>0</v>
      </c>
      <c r="F1" s="30" t="s">
        <v>45</v>
      </c>
      <c r="G1" s="30" t="s">
        <v>46</v>
      </c>
      <c r="H1" s="30" t="s">
        <v>13</v>
      </c>
      <c r="I1" s="30" t="s">
        <v>14</v>
      </c>
      <c r="J1" s="30" t="s">
        <v>15</v>
      </c>
      <c r="K1" s="30" t="s">
        <v>16</v>
      </c>
      <c r="L1" s="30" t="s">
        <v>18</v>
      </c>
      <c r="M1" s="30" t="s">
        <v>19</v>
      </c>
      <c r="N1" s="30" t="s">
        <v>39</v>
      </c>
      <c r="O1" s="30" t="s">
        <v>40</v>
      </c>
      <c r="P1" s="30" t="s">
        <v>41</v>
      </c>
      <c r="Q1" s="30" t="s">
        <v>20</v>
      </c>
      <c r="R1" s="30" t="s">
        <v>21</v>
      </c>
      <c r="S1" s="30" t="s">
        <v>22</v>
      </c>
      <c r="T1" s="30" t="s">
        <v>23</v>
      </c>
      <c r="U1" s="30" t="s">
        <v>24</v>
      </c>
      <c r="V1" s="30" t="s">
        <v>25</v>
      </c>
      <c r="W1" s="30" t="s">
        <v>26</v>
      </c>
      <c r="X1" s="30" t="s">
        <v>27</v>
      </c>
      <c r="Y1" s="30" t="s">
        <v>28</v>
      </c>
      <c r="Z1" s="30" t="s">
        <v>29</v>
      </c>
      <c r="AA1" s="30" t="s">
        <v>47</v>
      </c>
      <c r="AB1" s="30" t="s">
        <v>48</v>
      </c>
      <c r="AC1" s="30" t="s">
        <v>30</v>
      </c>
      <c r="AD1" s="30" t="s">
        <v>31</v>
      </c>
      <c r="AE1" s="30" t="s">
        <v>32</v>
      </c>
      <c r="AF1" s="30" t="s">
        <v>33</v>
      </c>
      <c r="AG1" s="30" t="s">
        <v>34</v>
      </c>
      <c r="AH1" s="30" t="s">
        <v>35</v>
      </c>
      <c r="AI1" s="30" t="s">
        <v>49</v>
      </c>
      <c r="AJ1" s="30" t="s">
        <v>50</v>
      </c>
      <c r="AK1" s="30" t="s">
        <v>51</v>
      </c>
      <c r="AL1" s="30" t="s">
        <v>52</v>
      </c>
      <c r="AM1" s="30" t="s">
        <v>53</v>
      </c>
      <c r="AN1" s="30" t="s">
        <v>54</v>
      </c>
    </row>
    <row r="2" spans="1:40" x14ac:dyDescent="0.25">
      <c r="A2" s="4">
        <v>1</v>
      </c>
      <c r="B2" s="4">
        <v>409271.03200000001</v>
      </c>
      <c r="C2" s="4">
        <v>3659187.0000000601</v>
      </c>
      <c r="D2" s="4">
        <v>1</v>
      </c>
      <c r="E2" s="4">
        <v>1</v>
      </c>
      <c r="F2" s="4" t="s">
        <v>10</v>
      </c>
      <c r="G2" s="4">
        <v>22.4</v>
      </c>
      <c r="H2" s="4">
        <v>8.5</v>
      </c>
      <c r="I2" s="4">
        <v>7.2</v>
      </c>
      <c r="J2" s="4">
        <v>0.4</v>
      </c>
      <c r="K2" s="4" t="s">
        <v>38</v>
      </c>
      <c r="L2" s="4">
        <v>264</v>
      </c>
      <c r="M2" s="4">
        <v>0.67</v>
      </c>
      <c r="N2" s="42">
        <v>-9999</v>
      </c>
      <c r="O2" s="42">
        <v>-9999</v>
      </c>
      <c r="P2" s="42">
        <v>-9999</v>
      </c>
      <c r="Q2" s="4">
        <v>4261</v>
      </c>
      <c r="R2" s="4">
        <v>213</v>
      </c>
      <c r="S2" s="4">
        <v>239</v>
      </c>
      <c r="T2" s="4">
        <v>24.8</v>
      </c>
      <c r="U2" s="4">
        <v>0</v>
      </c>
      <c r="V2" s="4">
        <v>3</v>
      </c>
      <c r="W2" s="4">
        <v>86</v>
      </c>
      <c r="X2" s="4">
        <v>7</v>
      </c>
      <c r="Y2" s="4">
        <v>4</v>
      </c>
      <c r="Z2" s="4">
        <v>46</v>
      </c>
      <c r="AA2" s="42">
        <v>-9999</v>
      </c>
      <c r="AB2" s="42">
        <v>-9999</v>
      </c>
      <c r="AC2" s="42">
        <v>-9999</v>
      </c>
      <c r="AD2" s="42">
        <v>-9999</v>
      </c>
      <c r="AE2" s="42">
        <v>-9999</v>
      </c>
      <c r="AF2" s="42">
        <v>-9999</v>
      </c>
      <c r="AG2" s="42">
        <v>-9999</v>
      </c>
      <c r="AH2" s="42">
        <v>-9999</v>
      </c>
      <c r="AI2" s="42">
        <v>-9999</v>
      </c>
      <c r="AJ2" s="42">
        <v>-9999</v>
      </c>
      <c r="AK2" s="42">
        <v>-9999</v>
      </c>
      <c r="AL2" s="42">
        <v>-9999</v>
      </c>
      <c r="AM2" s="42">
        <v>-9999</v>
      </c>
      <c r="AN2" s="42">
        <v>-9999</v>
      </c>
    </row>
    <row r="3" spans="1:40" x14ac:dyDescent="0.25">
      <c r="A3" s="4">
        <v>2</v>
      </c>
      <c r="B3" s="4">
        <v>409271.03200000001</v>
      </c>
      <c r="C3" s="4">
        <v>3659211.0000000698</v>
      </c>
      <c r="D3" s="4">
        <v>1</v>
      </c>
      <c r="E3" s="4">
        <v>1</v>
      </c>
      <c r="F3" s="4" t="s">
        <v>10</v>
      </c>
      <c r="G3" s="4">
        <v>22.4</v>
      </c>
      <c r="H3" s="4">
        <v>8.5</v>
      </c>
      <c r="I3" s="4">
        <v>7.2</v>
      </c>
      <c r="J3" s="4">
        <v>0.37</v>
      </c>
      <c r="K3" s="4" t="s">
        <v>38</v>
      </c>
      <c r="L3" s="4">
        <v>278</v>
      </c>
      <c r="M3" s="4">
        <v>0.73</v>
      </c>
      <c r="N3" s="42">
        <v>-9999</v>
      </c>
      <c r="O3" s="42">
        <v>-9999</v>
      </c>
      <c r="P3" s="42">
        <v>-9999</v>
      </c>
      <c r="Q3" s="4">
        <v>4224</v>
      </c>
      <c r="R3" s="4">
        <v>214</v>
      </c>
      <c r="S3" s="4">
        <v>239</v>
      </c>
      <c r="T3" s="4">
        <v>24.7</v>
      </c>
      <c r="U3" s="4">
        <v>0</v>
      </c>
      <c r="V3" s="4">
        <v>3</v>
      </c>
      <c r="W3" s="4">
        <v>86</v>
      </c>
      <c r="X3" s="4">
        <v>7</v>
      </c>
      <c r="Y3" s="4">
        <v>4</v>
      </c>
      <c r="Z3" s="4">
        <v>42</v>
      </c>
      <c r="AA3" s="42">
        <v>-9999</v>
      </c>
      <c r="AB3" s="42">
        <v>-9999</v>
      </c>
      <c r="AC3" s="42">
        <v>-9999</v>
      </c>
      <c r="AD3" s="42">
        <v>-9999</v>
      </c>
      <c r="AE3" s="42">
        <v>-9999</v>
      </c>
      <c r="AF3" s="42">
        <v>-9999</v>
      </c>
      <c r="AG3" s="42">
        <v>-9999</v>
      </c>
      <c r="AH3" s="42">
        <v>-9999</v>
      </c>
      <c r="AI3" s="42">
        <v>-9999</v>
      </c>
      <c r="AJ3" s="42">
        <v>-9999</v>
      </c>
      <c r="AK3" s="42">
        <v>-9999</v>
      </c>
      <c r="AL3" s="42">
        <v>-9999</v>
      </c>
      <c r="AM3" s="42">
        <v>-9999</v>
      </c>
      <c r="AN3" s="42">
        <v>-9999</v>
      </c>
    </row>
    <row r="4" spans="1:40" x14ac:dyDescent="0.25">
      <c r="A4" s="4">
        <v>3</v>
      </c>
      <c r="B4" s="4">
        <v>409275.09600000002</v>
      </c>
      <c r="C4" s="4">
        <v>3659223.0000000601</v>
      </c>
      <c r="D4" s="4">
        <v>2</v>
      </c>
      <c r="E4" s="4">
        <v>1</v>
      </c>
      <c r="F4" s="4" t="s">
        <v>7</v>
      </c>
      <c r="G4" s="4">
        <v>44.8</v>
      </c>
      <c r="H4" s="4">
        <v>8.4</v>
      </c>
      <c r="I4" s="4">
        <v>7.2</v>
      </c>
      <c r="J4" s="4">
        <v>0.37</v>
      </c>
      <c r="K4" s="4" t="s">
        <v>38</v>
      </c>
      <c r="L4" s="4">
        <v>231</v>
      </c>
      <c r="M4" s="4">
        <v>0.79</v>
      </c>
      <c r="N4" s="42">
        <v>-9999</v>
      </c>
      <c r="O4" s="42">
        <v>-9999</v>
      </c>
      <c r="P4" s="42">
        <v>-9999</v>
      </c>
      <c r="Q4" s="4">
        <v>4060</v>
      </c>
      <c r="R4" s="4">
        <v>189</v>
      </c>
      <c r="S4" s="4">
        <v>220</v>
      </c>
      <c r="T4" s="4">
        <v>23.4</v>
      </c>
      <c r="U4" s="4">
        <v>0</v>
      </c>
      <c r="V4" s="4">
        <v>3</v>
      </c>
      <c r="W4" s="4">
        <v>86</v>
      </c>
      <c r="X4" s="4">
        <v>7</v>
      </c>
      <c r="Y4" s="4">
        <v>4</v>
      </c>
      <c r="Z4" s="4">
        <v>30</v>
      </c>
      <c r="AA4" s="42">
        <v>-9999</v>
      </c>
      <c r="AB4" s="42">
        <v>-9999</v>
      </c>
      <c r="AC4" s="42">
        <v>-9999</v>
      </c>
      <c r="AD4" s="42">
        <v>-9999</v>
      </c>
      <c r="AE4" s="42">
        <v>-9999</v>
      </c>
      <c r="AF4" s="42">
        <v>-9999</v>
      </c>
      <c r="AG4" s="42">
        <v>-9999</v>
      </c>
      <c r="AH4" s="42">
        <v>-9999</v>
      </c>
      <c r="AI4" s="42">
        <v>-9999</v>
      </c>
      <c r="AJ4" s="42">
        <v>-9999</v>
      </c>
      <c r="AK4" s="42">
        <v>-9999</v>
      </c>
      <c r="AL4" s="42">
        <v>-9999</v>
      </c>
      <c r="AM4" s="42">
        <v>-9999</v>
      </c>
      <c r="AN4" s="42">
        <v>-9999</v>
      </c>
    </row>
    <row r="5" spans="1:40" x14ac:dyDescent="0.25">
      <c r="A5" s="4">
        <v>4</v>
      </c>
      <c r="B5" s="4">
        <v>409275.09600000002</v>
      </c>
      <c r="C5" s="4">
        <v>3659199.0000000601</v>
      </c>
      <c r="D5" s="4">
        <v>2</v>
      </c>
      <c r="E5" s="4">
        <v>1</v>
      </c>
      <c r="F5" s="4" t="s">
        <v>7</v>
      </c>
      <c r="G5" s="4">
        <v>44.8</v>
      </c>
      <c r="H5" s="4">
        <v>8.5</v>
      </c>
      <c r="I5" s="4">
        <v>7.2</v>
      </c>
      <c r="J5" s="4">
        <v>0.4</v>
      </c>
      <c r="K5" s="4" t="s">
        <v>38</v>
      </c>
      <c r="L5" s="4">
        <v>292</v>
      </c>
      <c r="M5" s="4">
        <v>0.75</v>
      </c>
      <c r="N5" s="42">
        <v>-9999</v>
      </c>
      <c r="O5" s="42">
        <v>-9999</v>
      </c>
      <c r="P5" s="42">
        <v>-9999</v>
      </c>
      <c r="Q5" s="4">
        <v>4310</v>
      </c>
      <c r="R5" s="4">
        <v>222</v>
      </c>
      <c r="S5" s="4">
        <v>269</v>
      </c>
      <c r="T5" s="4">
        <v>25.3</v>
      </c>
      <c r="U5" s="4">
        <v>0</v>
      </c>
      <c r="V5" s="4">
        <v>3</v>
      </c>
      <c r="W5" s="4">
        <v>85</v>
      </c>
      <c r="X5" s="4">
        <v>7</v>
      </c>
      <c r="Y5" s="4">
        <v>5</v>
      </c>
      <c r="Z5" s="4">
        <v>36</v>
      </c>
      <c r="AA5" s="42">
        <v>-9999</v>
      </c>
      <c r="AB5" s="42">
        <v>-9999</v>
      </c>
      <c r="AC5" s="42">
        <v>-9999</v>
      </c>
      <c r="AD5" s="42">
        <v>-9999</v>
      </c>
      <c r="AE5" s="42">
        <v>-9999</v>
      </c>
      <c r="AF5" s="42">
        <v>-9999</v>
      </c>
      <c r="AG5" s="42">
        <v>-9999</v>
      </c>
      <c r="AH5" s="42">
        <v>-9999</v>
      </c>
      <c r="AI5" s="42">
        <v>-9999</v>
      </c>
      <c r="AJ5" s="42">
        <v>-9999</v>
      </c>
      <c r="AK5" s="42">
        <v>-9999</v>
      </c>
      <c r="AL5" s="42">
        <v>-9999</v>
      </c>
      <c r="AM5" s="42">
        <v>-9999</v>
      </c>
      <c r="AN5" s="42">
        <v>-9999</v>
      </c>
    </row>
    <row r="6" spans="1:40" x14ac:dyDescent="0.25">
      <c r="A6" s="4">
        <v>5</v>
      </c>
      <c r="B6" s="4">
        <v>409279.16</v>
      </c>
      <c r="C6" s="4">
        <v>3659187.0000000601</v>
      </c>
      <c r="D6" s="4">
        <v>3</v>
      </c>
      <c r="E6" s="4">
        <v>1</v>
      </c>
      <c r="F6" s="4" t="s">
        <v>11</v>
      </c>
      <c r="G6" s="4">
        <v>89.6</v>
      </c>
      <c r="H6" s="4">
        <v>8.4</v>
      </c>
      <c r="I6" s="4">
        <v>7.2</v>
      </c>
      <c r="J6" s="4">
        <v>0.41</v>
      </c>
      <c r="K6" s="4" t="s">
        <v>38</v>
      </c>
      <c r="L6" s="4">
        <v>279</v>
      </c>
      <c r="M6" s="4">
        <v>0.66</v>
      </c>
      <c r="N6" s="42">
        <v>-9999</v>
      </c>
      <c r="O6" s="42">
        <v>-9999</v>
      </c>
      <c r="P6" s="42">
        <v>-9999</v>
      </c>
      <c r="Q6" s="4">
        <v>4407</v>
      </c>
      <c r="R6" s="4">
        <v>236</v>
      </c>
      <c r="S6" s="4">
        <v>266</v>
      </c>
      <c r="T6" s="4">
        <v>25.9</v>
      </c>
      <c r="U6" s="4">
        <v>0</v>
      </c>
      <c r="V6" s="4">
        <v>3</v>
      </c>
      <c r="W6" s="4">
        <v>85</v>
      </c>
      <c r="X6" s="4">
        <v>8</v>
      </c>
      <c r="Y6" s="4">
        <v>4</v>
      </c>
      <c r="Z6" s="4">
        <v>39</v>
      </c>
      <c r="AA6" s="42">
        <v>-9999</v>
      </c>
      <c r="AB6" s="42">
        <v>-9999</v>
      </c>
      <c r="AC6" s="42">
        <v>-9999</v>
      </c>
      <c r="AD6" s="42">
        <v>-9999</v>
      </c>
      <c r="AE6" s="42">
        <v>-9999</v>
      </c>
      <c r="AF6" s="42">
        <v>-9999</v>
      </c>
      <c r="AG6" s="42">
        <v>-9999</v>
      </c>
      <c r="AH6" s="42">
        <v>-9999</v>
      </c>
      <c r="AI6" s="42">
        <v>-9999</v>
      </c>
      <c r="AJ6" s="42">
        <v>-9999</v>
      </c>
      <c r="AK6" s="42">
        <v>-9999</v>
      </c>
      <c r="AL6" s="42">
        <v>-9999</v>
      </c>
      <c r="AM6" s="42">
        <v>-9999</v>
      </c>
      <c r="AN6" s="42">
        <v>-9999</v>
      </c>
    </row>
    <row r="7" spans="1:40" x14ac:dyDescent="0.25">
      <c r="A7" s="4">
        <v>6</v>
      </c>
      <c r="B7" s="4">
        <v>409279.16</v>
      </c>
      <c r="C7" s="4">
        <v>3659211.0000000698</v>
      </c>
      <c r="D7" s="4">
        <v>3</v>
      </c>
      <c r="E7" s="4">
        <v>1</v>
      </c>
      <c r="F7" s="4" t="s">
        <v>11</v>
      </c>
      <c r="G7" s="4">
        <v>89.6</v>
      </c>
      <c r="H7" s="4">
        <v>8</v>
      </c>
      <c r="I7" s="4">
        <v>7.2</v>
      </c>
      <c r="J7" s="4">
        <v>0.47</v>
      </c>
      <c r="K7" s="4" t="s">
        <v>38</v>
      </c>
      <c r="L7" s="4">
        <v>277</v>
      </c>
      <c r="M7" s="4">
        <v>0.66</v>
      </c>
      <c r="N7" s="42">
        <v>-9999</v>
      </c>
      <c r="O7" s="42">
        <v>-9999</v>
      </c>
      <c r="P7" s="42">
        <v>-9999</v>
      </c>
      <c r="Q7" s="4">
        <v>4170</v>
      </c>
      <c r="R7" s="4">
        <v>206</v>
      </c>
      <c r="S7" s="4">
        <v>249</v>
      </c>
      <c r="T7" s="4">
        <v>24.4</v>
      </c>
      <c r="U7" s="4">
        <v>0</v>
      </c>
      <c r="V7" s="4">
        <v>3</v>
      </c>
      <c r="W7" s="4">
        <v>86</v>
      </c>
      <c r="X7" s="4">
        <v>7</v>
      </c>
      <c r="Y7" s="4">
        <v>4</v>
      </c>
      <c r="Z7" s="4">
        <v>42</v>
      </c>
      <c r="AA7" s="42">
        <v>-9999</v>
      </c>
      <c r="AB7" s="42">
        <v>-9999</v>
      </c>
      <c r="AC7" s="42">
        <v>-9999</v>
      </c>
      <c r="AD7" s="42">
        <v>-9999</v>
      </c>
      <c r="AE7" s="42">
        <v>-9999</v>
      </c>
      <c r="AF7" s="42">
        <v>-9999</v>
      </c>
      <c r="AG7" s="42">
        <v>-9999</v>
      </c>
      <c r="AH7" s="42">
        <v>-9999</v>
      </c>
      <c r="AI7" s="42">
        <v>-9999</v>
      </c>
      <c r="AJ7" s="42">
        <v>-9999</v>
      </c>
      <c r="AK7" s="42">
        <v>-9999</v>
      </c>
      <c r="AL7" s="42">
        <v>-9999</v>
      </c>
      <c r="AM7" s="42">
        <v>-9999</v>
      </c>
      <c r="AN7" s="42">
        <v>-9999</v>
      </c>
    </row>
    <row r="8" spans="1:40" x14ac:dyDescent="0.25">
      <c r="A8" s="4">
        <v>7</v>
      </c>
      <c r="B8" s="4">
        <v>409283.223999999</v>
      </c>
      <c r="C8" s="4">
        <v>3659223.0000000601</v>
      </c>
      <c r="D8" s="4">
        <v>4</v>
      </c>
      <c r="E8" s="4">
        <v>1</v>
      </c>
      <c r="F8" s="4" t="s">
        <v>1</v>
      </c>
      <c r="G8" s="4">
        <v>44.8</v>
      </c>
      <c r="H8" s="4">
        <v>8.5</v>
      </c>
      <c r="I8" s="4">
        <v>7.2</v>
      </c>
      <c r="J8" s="4">
        <v>0.32</v>
      </c>
      <c r="K8" s="4" t="s">
        <v>38</v>
      </c>
      <c r="L8" s="4">
        <v>228</v>
      </c>
      <c r="M8" s="4">
        <v>0.69</v>
      </c>
      <c r="N8" s="42">
        <v>-9999</v>
      </c>
      <c r="O8" s="42">
        <v>-9999</v>
      </c>
      <c r="P8" s="42">
        <v>-9999</v>
      </c>
      <c r="Q8" s="4">
        <v>4061</v>
      </c>
      <c r="R8" s="4">
        <v>199</v>
      </c>
      <c r="S8" s="4">
        <v>221</v>
      </c>
      <c r="T8" s="4">
        <v>23.5</v>
      </c>
      <c r="U8" s="4">
        <v>0</v>
      </c>
      <c r="V8" s="4">
        <v>2</v>
      </c>
      <c r="W8" s="4">
        <v>86</v>
      </c>
      <c r="X8" s="4">
        <v>7</v>
      </c>
      <c r="Y8" s="4">
        <v>4</v>
      </c>
      <c r="Z8" s="4">
        <v>36</v>
      </c>
      <c r="AA8" s="42">
        <v>-9999</v>
      </c>
      <c r="AB8" s="42">
        <v>-9999</v>
      </c>
      <c r="AC8" s="42">
        <v>-9999</v>
      </c>
      <c r="AD8" s="42">
        <v>-9999</v>
      </c>
      <c r="AE8" s="42">
        <v>-9999</v>
      </c>
      <c r="AF8" s="42">
        <v>-9999</v>
      </c>
      <c r="AG8" s="42">
        <v>-9999</v>
      </c>
      <c r="AH8" s="42">
        <v>-9999</v>
      </c>
      <c r="AI8" s="42">
        <v>-9999</v>
      </c>
      <c r="AJ8" s="42">
        <v>-9999</v>
      </c>
      <c r="AK8" s="42">
        <v>-9999</v>
      </c>
      <c r="AL8" s="42">
        <v>-9999</v>
      </c>
      <c r="AM8" s="42">
        <v>-9999</v>
      </c>
      <c r="AN8" s="42">
        <v>-9999</v>
      </c>
    </row>
    <row r="9" spans="1:40" x14ac:dyDescent="0.25">
      <c r="A9" s="4">
        <v>8</v>
      </c>
      <c r="B9" s="4">
        <v>409283.223999999</v>
      </c>
      <c r="C9" s="4">
        <v>3659199.0000000601</v>
      </c>
      <c r="D9" s="4">
        <v>4</v>
      </c>
      <c r="E9" s="4">
        <v>1</v>
      </c>
      <c r="F9" s="4" t="s">
        <v>1</v>
      </c>
      <c r="G9" s="4">
        <v>44.8</v>
      </c>
      <c r="H9" s="4">
        <v>8.5</v>
      </c>
      <c r="I9" s="4">
        <v>7.2</v>
      </c>
      <c r="J9" s="4">
        <v>0.43</v>
      </c>
      <c r="K9" s="4" t="s">
        <v>38</v>
      </c>
      <c r="L9" s="4">
        <v>231</v>
      </c>
      <c r="M9" s="4">
        <v>0.56000000000000005</v>
      </c>
      <c r="N9" s="42">
        <v>-9999</v>
      </c>
      <c r="O9" s="42">
        <v>-9999</v>
      </c>
      <c r="P9" s="42">
        <v>-9999</v>
      </c>
      <c r="Q9" s="4">
        <v>4242</v>
      </c>
      <c r="R9" s="4">
        <v>210</v>
      </c>
      <c r="S9" s="4">
        <v>238</v>
      </c>
      <c r="T9" s="4">
        <v>24.6</v>
      </c>
      <c r="U9" s="4">
        <v>0</v>
      </c>
      <c r="V9" s="4">
        <v>2</v>
      </c>
      <c r="W9" s="4">
        <v>86</v>
      </c>
      <c r="X9" s="4">
        <v>7</v>
      </c>
      <c r="Y9" s="4">
        <v>4</v>
      </c>
      <c r="Z9" s="4">
        <v>30</v>
      </c>
      <c r="AA9" s="42">
        <v>-9999</v>
      </c>
      <c r="AB9" s="42">
        <v>-9999</v>
      </c>
      <c r="AC9" s="42">
        <v>-9999</v>
      </c>
      <c r="AD9" s="42">
        <v>-9999</v>
      </c>
      <c r="AE9" s="42">
        <v>-9999</v>
      </c>
      <c r="AF9" s="42">
        <v>-9999</v>
      </c>
      <c r="AG9" s="42">
        <v>-9999</v>
      </c>
      <c r="AH9" s="42">
        <v>-9999</v>
      </c>
      <c r="AI9" s="42">
        <v>-9999</v>
      </c>
      <c r="AJ9" s="42">
        <v>-9999</v>
      </c>
      <c r="AK9" s="42">
        <v>-9999</v>
      </c>
      <c r="AL9" s="42">
        <v>-9999</v>
      </c>
      <c r="AM9" s="42">
        <v>-9999</v>
      </c>
      <c r="AN9" s="42">
        <v>-9999</v>
      </c>
    </row>
    <row r="10" spans="1:40" x14ac:dyDescent="0.25">
      <c r="A10" s="4">
        <v>9</v>
      </c>
      <c r="B10" s="4">
        <v>409287.288</v>
      </c>
      <c r="C10" s="4">
        <v>3659187.0000000601</v>
      </c>
      <c r="D10" s="4">
        <v>5</v>
      </c>
      <c r="E10" s="4">
        <v>1</v>
      </c>
      <c r="F10" s="4" t="s">
        <v>9</v>
      </c>
      <c r="G10" s="4">
        <v>67.2</v>
      </c>
      <c r="H10" s="4">
        <v>8.6</v>
      </c>
      <c r="I10" s="4">
        <v>7.2</v>
      </c>
      <c r="J10" s="4">
        <v>0.22</v>
      </c>
      <c r="K10" s="4" t="s">
        <v>38</v>
      </c>
      <c r="L10" s="4">
        <v>254</v>
      </c>
      <c r="M10" s="4">
        <v>0.71</v>
      </c>
      <c r="N10" s="42">
        <v>-9999</v>
      </c>
      <c r="O10" s="42">
        <v>-9999</v>
      </c>
      <c r="P10" s="42">
        <v>-9999</v>
      </c>
      <c r="Q10" s="4">
        <v>4210</v>
      </c>
      <c r="R10" s="4">
        <v>217</v>
      </c>
      <c r="S10" s="4">
        <v>220</v>
      </c>
      <c r="T10" s="4">
        <v>24.5</v>
      </c>
      <c r="U10" s="4">
        <v>0</v>
      </c>
      <c r="V10" s="4">
        <v>3</v>
      </c>
      <c r="W10" s="4">
        <v>86</v>
      </c>
      <c r="X10" s="4">
        <v>7</v>
      </c>
      <c r="Y10" s="4">
        <v>4</v>
      </c>
      <c r="Z10" s="4">
        <v>44</v>
      </c>
      <c r="AA10" s="42">
        <v>-9999</v>
      </c>
      <c r="AB10" s="42">
        <v>-9999</v>
      </c>
      <c r="AC10" s="42">
        <v>-9999</v>
      </c>
      <c r="AD10" s="42">
        <v>-9999</v>
      </c>
      <c r="AE10" s="42">
        <v>-9999</v>
      </c>
      <c r="AF10" s="42">
        <v>-9999</v>
      </c>
      <c r="AG10" s="42">
        <v>-9999</v>
      </c>
      <c r="AH10" s="42">
        <v>-9999</v>
      </c>
      <c r="AI10" s="42">
        <v>-9999</v>
      </c>
      <c r="AJ10" s="42">
        <v>-9999</v>
      </c>
      <c r="AK10" s="42">
        <v>-9999</v>
      </c>
      <c r="AL10" s="42">
        <v>-9999</v>
      </c>
      <c r="AM10" s="42">
        <v>-9999</v>
      </c>
      <c r="AN10" s="42">
        <v>-9999</v>
      </c>
    </row>
    <row r="11" spans="1:40" x14ac:dyDescent="0.25">
      <c r="A11" s="4">
        <v>10</v>
      </c>
      <c r="B11" s="4">
        <v>409287.288</v>
      </c>
      <c r="C11" s="4">
        <v>3659211.0000000698</v>
      </c>
      <c r="D11" s="4">
        <v>5</v>
      </c>
      <c r="E11" s="4">
        <v>1</v>
      </c>
      <c r="F11" s="4" t="s">
        <v>9</v>
      </c>
      <c r="G11" s="4">
        <v>67.2</v>
      </c>
      <c r="H11" s="4">
        <v>8.1</v>
      </c>
      <c r="I11" s="4">
        <v>7.2</v>
      </c>
      <c r="J11" s="4">
        <v>0.4</v>
      </c>
      <c r="K11" s="4" t="s">
        <v>38</v>
      </c>
      <c r="L11" s="4">
        <v>257</v>
      </c>
      <c r="M11" s="4">
        <v>0.62</v>
      </c>
      <c r="N11" s="42">
        <v>-9999</v>
      </c>
      <c r="O11" s="42">
        <v>-9999</v>
      </c>
      <c r="P11" s="42">
        <v>-9999</v>
      </c>
      <c r="Q11" s="4">
        <v>4236</v>
      </c>
      <c r="R11" s="4">
        <v>216</v>
      </c>
      <c r="S11" s="4">
        <v>239</v>
      </c>
      <c r="T11" s="4">
        <v>24.7</v>
      </c>
      <c r="U11" s="4">
        <v>0</v>
      </c>
      <c r="V11" s="4">
        <v>3</v>
      </c>
      <c r="W11" s="4">
        <v>86</v>
      </c>
      <c r="X11" s="4">
        <v>7</v>
      </c>
      <c r="Y11" s="4">
        <v>4</v>
      </c>
      <c r="Z11" s="4">
        <v>39</v>
      </c>
      <c r="AA11" s="42">
        <v>-9999</v>
      </c>
      <c r="AB11" s="42">
        <v>-9999</v>
      </c>
      <c r="AC11" s="42">
        <v>-9999</v>
      </c>
      <c r="AD11" s="42">
        <v>-9999</v>
      </c>
      <c r="AE11" s="42">
        <v>-9999</v>
      </c>
      <c r="AF11" s="42">
        <v>-9999</v>
      </c>
      <c r="AG11" s="42">
        <v>-9999</v>
      </c>
      <c r="AH11" s="42">
        <v>-9999</v>
      </c>
      <c r="AI11" s="42">
        <v>-9999</v>
      </c>
      <c r="AJ11" s="42">
        <v>-9999</v>
      </c>
      <c r="AK11" s="42">
        <v>-9999</v>
      </c>
      <c r="AL11" s="42">
        <v>-9999</v>
      </c>
      <c r="AM11" s="42">
        <v>-9999</v>
      </c>
      <c r="AN11" s="42">
        <v>-9999</v>
      </c>
    </row>
    <row r="12" spans="1:40" x14ac:dyDescent="0.25">
      <c r="A12" s="4">
        <v>11</v>
      </c>
      <c r="B12" s="4">
        <v>409291.35</v>
      </c>
      <c r="C12" s="4">
        <v>3659223.0000000601</v>
      </c>
      <c r="D12" s="4">
        <v>6</v>
      </c>
      <c r="E12" s="4">
        <v>1</v>
      </c>
      <c r="F12" s="4" t="s">
        <v>8</v>
      </c>
      <c r="G12" s="4">
        <v>0</v>
      </c>
      <c r="H12" s="4">
        <v>8.4</v>
      </c>
      <c r="I12" s="4">
        <v>7.2</v>
      </c>
      <c r="J12" s="4">
        <v>0.44</v>
      </c>
      <c r="K12" s="4" t="s">
        <v>38</v>
      </c>
      <c r="L12" s="4">
        <v>258</v>
      </c>
      <c r="M12" s="4">
        <v>0.8</v>
      </c>
      <c r="N12" s="42">
        <v>-9999</v>
      </c>
      <c r="O12" s="42">
        <v>-9999</v>
      </c>
      <c r="P12" s="42">
        <v>-9999</v>
      </c>
      <c r="Q12" s="4">
        <v>4034</v>
      </c>
      <c r="R12" s="4">
        <v>208</v>
      </c>
      <c r="S12" s="4">
        <v>242</v>
      </c>
      <c r="T12" s="4">
        <v>23.6</v>
      </c>
      <c r="U12" s="4">
        <v>0</v>
      </c>
      <c r="V12" s="4">
        <v>3</v>
      </c>
      <c r="W12" s="4">
        <v>85</v>
      </c>
      <c r="X12" s="4">
        <v>7</v>
      </c>
      <c r="Y12" s="4">
        <v>4</v>
      </c>
      <c r="Z12" s="4">
        <v>39</v>
      </c>
      <c r="AA12" s="42">
        <v>-9999</v>
      </c>
      <c r="AB12" s="42">
        <v>-9999</v>
      </c>
      <c r="AC12" s="42">
        <v>-9999</v>
      </c>
      <c r="AD12" s="42">
        <v>-9999</v>
      </c>
      <c r="AE12" s="42">
        <v>-9999</v>
      </c>
      <c r="AF12" s="42">
        <v>-9999</v>
      </c>
      <c r="AG12" s="42">
        <v>-9999</v>
      </c>
      <c r="AH12" s="42">
        <v>-9999</v>
      </c>
      <c r="AI12" s="42">
        <v>-9999</v>
      </c>
      <c r="AJ12" s="42">
        <v>-9999</v>
      </c>
      <c r="AK12" s="42">
        <v>-9999</v>
      </c>
      <c r="AL12" s="42">
        <v>-9999</v>
      </c>
      <c r="AM12" s="42">
        <v>-9999</v>
      </c>
      <c r="AN12" s="42">
        <v>-9999</v>
      </c>
    </row>
    <row r="13" spans="1:40" x14ac:dyDescent="0.25">
      <c r="A13" s="4">
        <v>12</v>
      </c>
      <c r="B13" s="4">
        <v>409291.35</v>
      </c>
      <c r="C13" s="4">
        <v>3659199.0000000601</v>
      </c>
      <c r="D13" s="4">
        <v>6</v>
      </c>
      <c r="E13" s="4">
        <v>1</v>
      </c>
      <c r="F13" s="4" t="s">
        <v>8</v>
      </c>
      <c r="G13" s="4">
        <v>0</v>
      </c>
      <c r="H13" s="4">
        <v>8.5</v>
      </c>
      <c r="I13" s="4">
        <v>7.2</v>
      </c>
      <c r="J13" s="4">
        <v>0.42</v>
      </c>
      <c r="K13" s="4" t="s">
        <v>38</v>
      </c>
      <c r="L13" s="4">
        <v>234</v>
      </c>
      <c r="M13" s="4">
        <v>0.76</v>
      </c>
      <c r="N13" s="42">
        <v>-9999</v>
      </c>
      <c r="O13" s="42">
        <v>-9999</v>
      </c>
      <c r="P13" s="42">
        <v>-9999</v>
      </c>
      <c r="Q13" s="4">
        <v>3912</v>
      </c>
      <c r="R13" s="4">
        <v>188</v>
      </c>
      <c r="S13" s="4">
        <v>222</v>
      </c>
      <c r="T13" s="4">
        <v>22.7</v>
      </c>
      <c r="U13" s="4">
        <v>0</v>
      </c>
      <c r="V13" s="4">
        <v>3</v>
      </c>
      <c r="W13" s="4">
        <v>86</v>
      </c>
      <c r="X13" s="4">
        <v>7</v>
      </c>
      <c r="Y13" s="4">
        <v>4</v>
      </c>
      <c r="Z13" s="4">
        <v>44</v>
      </c>
      <c r="AA13" s="42">
        <v>-9999</v>
      </c>
      <c r="AB13" s="42">
        <v>-9999</v>
      </c>
      <c r="AC13" s="42">
        <v>-9999</v>
      </c>
      <c r="AD13" s="42">
        <v>-9999</v>
      </c>
      <c r="AE13" s="42">
        <v>-9999</v>
      </c>
      <c r="AF13" s="42">
        <v>-9999</v>
      </c>
      <c r="AG13" s="42">
        <v>-9999</v>
      </c>
      <c r="AH13" s="42">
        <v>-9999</v>
      </c>
      <c r="AI13" s="42">
        <v>-9999</v>
      </c>
      <c r="AJ13" s="42">
        <v>-9999</v>
      </c>
      <c r="AK13" s="42">
        <v>-9999</v>
      </c>
      <c r="AL13" s="42">
        <v>-9999</v>
      </c>
      <c r="AM13" s="42">
        <v>-9999</v>
      </c>
      <c r="AN13" s="42">
        <v>-9999</v>
      </c>
    </row>
    <row r="14" spans="1:40" x14ac:dyDescent="0.25">
      <c r="A14" s="4">
        <v>13</v>
      </c>
      <c r="B14" s="4">
        <v>409295.413999999</v>
      </c>
      <c r="C14" s="4">
        <v>3659187.0000000601</v>
      </c>
      <c r="D14" s="4">
        <v>7</v>
      </c>
      <c r="E14" s="4">
        <v>2</v>
      </c>
      <c r="F14" s="4" t="s">
        <v>11</v>
      </c>
      <c r="G14" s="4">
        <v>89.6</v>
      </c>
      <c r="H14" s="4">
        <v>8.5</v>
      </c>
      <c r="I14" s="4">
        <v>7.2</v>
      </c>
      <c r="J14" s="4">
        <v>0.41</v>
      </c>
      <c r="K14" s="4" t="s">
        <v>38</v>
      </c>
      <c r="L14" s="4">
        <v>262</v>
      </c>
      <c r="M14" s="4">
        <v>0.71</v>
      </c>
      <c r="N14" s="42">
        <v>-9999</v>
      </c>
      <c r="O14" s="42">
        <v>-9999</v>
      </c>
      <c r="P14" s="42">
        <v>-9999</v>
      </c>
      <c r="Q14" s="4">
        <v>4232</v>
      </c>
      <c r="R14" s="4">
        <v>214</v>
      </c>
      <c r="S14" s="4">
        <v>231</v>
      </c>
      <c r="T14" s="4">
        <v>24.6</v>
      </c>
      <c r="U14" s="4">
        <v>0</v>
      </c>
      <c r="V14" s="4">
        <v>3</v>
      </c>
      <c r="W14" s="4">
        <v>86</v>
      </c>
      <c r="X14" s="4">
        <v>7</v>
      </c>
      <c r="Y14" s="4">
        <v>4</v>
      </c>
      <c r="Z14" s="4">
        <v>43</v>
      </c>
      <c r="AA14" s="42">
        <v>-9999</v>
      </c>
      <c r="AB14" s="42">
        <v>-9999</v>
      </c>
      <c r="AC14" s="42">
        <v>-9999</v>
      </c>
      <c r="AD14" s="42">
        <v>-9999</v>
      </c>
      <c r="AE14" s="42">
        <v>-9999</v>
      </c>
      <c r="AF14" s="42">
        <v>-9999</v>
      </c>
      <c r="AG14" s="42">
        <v>-9999</v>
      </c>
      <c r="AH14" s="42">
        <v>-9999</v>
      </c>
      <c r="AI14" s="42">
        <v>-9999</v>
      </c>
      <c r="AJ14" s="42">
        <v>-9999</v>
      </c>
      <c r="AK14" s="42">
        <v>-9999</v>
      </c>
      <c r="AL14" s="42">
        <v>-9999</v>
      </c>
      <c r="AM14" s="42">
        <v>-9999</v>
      </c>
      <c r="AN14" s="42">
        <v>-9999</v>
      </c>
    </row>
    <row r="15" spans="1:40" x14ac:dyDescent="0.25">
      <c r="A15" s="4">
        <v>14</v>
      </c>
      <c r="B15" s="4">
        <v>409295.413999999</v>
      </c>
      <c r="C15" s="4">
        <v>3659211.0000000698</v>
      </c>
      <c r="D15" s="4">
        <v>7</v>
      </c>
      <c r="E15" s="4">
        <v>2</v>
      </c>
      <c r="F15" s="4" t="s">
        <v>11</v>
      </c>
      <c r="G15" s="4">
        <v>89.6</v>
      </c>
      <c r="H15" s="4">
        <v>8.4</v>
      </c>
      <c r="I15" s="4">
        <v>7.2</v>
      </c>
      <c r="J15" s="4">
        <v>0.39</v>
      </c>
      <c r="K15" s="4" t="s">
        <v>38</v>
      </c>
      <c r="L15" s="4">
        <v>228</v>
      </c>
      <c r="M15" s="4">
        <v>0.7</v>
      </c>
      <c r="N15" s="42">
        <v>-9999</v>
      </c>
      <c r="O15" s="42">
        <v>-9999</v>
      </c>
      <c r="P15" s="42">
        <v>-9999</v>
      </c>
      <c r="Q15" s="4">
        <v>3926</v>
      </c>
      <c r="R15" s="4">
        <v>187</v>
      </c>
      <c r="S15" s="4">
        <v>212</v>
      </c>
      <c r="T15" s="4">
        <v>22.7</v>
      </c>
      <c r="U15" s="4">
        <v>0</v>
      </c>
      <c r="V15" s="4">
        <v>3</v>
      </c>
      <c r="W15" s="4">
        <v>86</v>
      </c>
      <c r="X15" s="4">
        <v>7</v>
      </c>
      <c r="Y15" s="4">
        <v>4</v>
      </c>
      <c r="Z15" s="4">
        <v>37</v>
      </c>
      <c r="AA15" s="42">
        <v>-9999</v>
      </c>
      <c r="AB15" s="42">
        <v>-9999</v>
      </c>
      <c r="AC15" s="42">
        <v>-9999</v>
      </c>
      <c r="AD15" s="42">
        <v>-9999</v>
      </c>
      <c r="AE15" s="42">
        <v>-9999</v>
      </c>
      <c r="AF15" s="42">
        <v>-9999</v>
      </c>
      <c r="AG15" s="42">
        <v>-9999</v>
      </c>
      <c r="AH15" s="42">
        <v>-9999</v>
      </c>
      <c r="AI15" s="42">
        <v>-9999</v>
      </c>
      <c r="AJ15" s="42">
        <v>-9999</v>
      </c>
      <c r="AK15" s="42">
        <v>-9999</v>
      </c>
      <c r="AL15" s="42">
        <v>-9999</v>
      </c>
      <c r="AM15" s="42">
        <v>-9999</v>
      </c>
      <c r="AN15" s="42">
        <v>-9999</v>
      </c>
    </row>
    <row r="16" spans="1:40" x14ac:dyDescent="0.25">
      <c r="A16" s="4">
        <v>15</v>
      </c>
      <c r="B16" s="4">
        <v>409299.47999999899</v>
      </c>
      <c r="C16" s="4">
        <v>3659223.0000000601</v>
      </c>
      <c r="D16" s="4">
        <v>8</v>
      </c>
      <c r="E16" s="4">
        <v>2</v>
      </c>
      <c r="F16" s="4" t="s">
        <v>8</v>
      </c>
      <c r="G16" s="4">
        <v>0</v>
      </c>
      <c r="H16" s="4">
        <v>8.4</v>
      </c>
      <c r="I16" s="4">
        <v>7.2</v>
      </c>
      <c r="J16" s="4">
        <v>0.45</v>
      </c>
      <c r="K16" s="4" t="s">
        <v>38</v>
      </c>
      <c r="L16" s="4">
        <v>243</v>
      </c>
      <c r="M16" s="4">
        <v>0.79</v>
      </c>
      <c r="N16" s="42">
        <v>-9999</v>
      </c>
      <c r="O16" s="42">
        <v>-9999</v>
      </c>
      <c r="P16" s="42">
        <v>-9999</v>
      </c>
      <c r="Q16" s="4">
        <v>3972</v>
      </c>
      <c r="R16" s="4">
        <v>202</v>
      </c>
      <c r="S16" s="4">
        <v>215</v>
      </c>
      <c r="T16" s="4">
        <v>23.1</v>
      </c>
      <c r="U16" s="4">
        <v>0</v>
      </c>
      <c r="V16" s="4">
        <v>3</v>
      </c>
      <c r="W16" s="4">
        <v>86</v>
      </c>
      <c r="X16" s="4">
        <v>7</v>
      </c>
      <c r="Y16" s="4">
        <v>4</v>
      </c>
      <c r="Z16" s="4">
        <v>41</v>
      </c>
      <c r="AA16" s="42">
        <v>-9999</v>
      </c>
      <c r="AB16" s="42">
        <v>-9999</v>
      </c>
      <c r="AC16" s="42">
        <v>-9999</v>
      </c>
      <c r="AD16" s="42">
        <v>-9999</v>
      </c>
      <c r="AE16" s="42">
        <v>-9999</v>
      </c>
      <c r="AF16" s="42">
        <v>-9999</v>
      </c>
      <c r="AG16" s="42">
        <v>-9999</v>
      </c>
      <c r="AH16" s="42">
        <v>-9999</v>
      </c>
      <c r="AI16" s="42">
        <v>-9999</v>
      </c>
      <c r="AJ16" s="42">
        <v>-9999</v>
      </c>
      <c r="AK16" s="42">
        <v>-9999</v>
      </c>
      <c r="AL16" s="42">
        <v>-9999</v>
      </c>
      <c r="AM16" s="42">
        <v>-9999</v>
      </c>
      <c r="AN16" s="42">
        <v>-9999</v>
      </c>
    </row>
    <row r="17" spans="1:40" x14ac:dyDescent="0.25">
      <c r="A17" s="4">
        <v>16</v>
      </c>
      <c r="B17" s="4">
        <v>409299.47999999899</v>
      </c>
      <c r="C17" s="4">
        <v>3659199.0000000601</v>
      </c>
      <c r="D17" s="4">
        <v>8</v>
      </c>
      <c r="E17" s="4">
        <v>2</v>
      </c>
      <c r="F17" s="4" t="s">
        <v>8</v>
      </c>
      <c r="G17" s="4">
        <v>0</v>
      </c>
      <c r="H17" s="4">
        <v>8.5</v>
      </c>
      <c r="I17" s="4">
        <v>7.2</v>
      </c>
      <c r="J17" s="4">
        <v>0.51</v>
      </c>
      <c r="K17" s="4" t="s">
        <v>38</v>
      </c>
      <c r="L17" s="4">
        <v>238</v>
      </c>
      <c r="M17" s="4">
        <v>0.74</v>
      </c>
      <c r="N17" s="42">
        <v>-9999</v>
      </c>
      <c r="O17" s="42">
        <v>-9999</v>
      </c>
      <c r="P17" s="42">
        <v>-9999</v>
      </c>
      <c r="Q17" s="4">
        <v>4026</v>
      </c>
      <c r="R17" s="4">
        <v>188</v>
      </c>
      <c r="S17" s="4">
        <v>242</v>
      </c>
      <c r="T17" s="4">
        <v>23.4</v>
      </c>
      <c r="U17" s="4">
        <v>0</v>
      </c>
      <c r="V17" s="4">
        <v>3</v>
      </c>
      <c r="W17" s="4">
        <v>86</v>
      </c>
      <c r="X17" s="4">
        <v>7</v>
      </c>
      <c r="Y17" s="4">
        <v>4</v>
      </c>
      <c r="Z17" s="4">
        <v>40</v>
      </c>
      <c r="AA17" s="42">
        <v>-9999</v>
      </c>
      <c r="AB17" s="42">
        <v>-9999</v>
      </c>
      <c r="AC17" s="42">
        <v>-9999</v>
      </c>
      <c r="AD17" s="42">
        <v>-9999</v>
      </c>
      <c r="AE17" s="42">
        <v>-9999</v>
      </c>
      <c r="AF17" s="42">
        <v>-9999</v>
      </c>
      <c r="AG17" s="42">
        <v>-9999</v>
      </c>
      <c r="AH17" s="42">
        <v>-9999</v>
      </c>
      <c r="AI17" s="42">
        <v>-9999</v>
      </c>
      <c r="AJ17" s="42">
        <v>-9999</v>
      </c>
      <c r="AK17" s="42">
        <v>-9999</v>
      </c>
      <c r="AL17" s="42">
        <v>-9999</v>
      </c>
      <c r="AM17" s="42">
        <v>-9999</v>
      </c>
      <c r="AN17" s="42">
        <v>-9999</v>
      </c>
    </row>
    <row r="18" spans="1:40" x14ac:dyDescent="0.25">
      <c r="A18" s="4">
        <v>17</v>
      </c>
      <c r="B18" s="4">
        <v>409303.543999999</v>
      </c>
      <c r="C18" s="4">
        <v>3659187.0000000601</v>
      </c>
      <c r="D18" s="4">
        <v>9</v>
      </c>
      <c r="E18" s="4">
        <v>2</v>
      </c>
      <c r="F18" s="4" t="s">
        <v>9</v>
      </c>
      <c r="G18" s="4">
        <v>67.2</v>
      </c>
      <c r="H18" s="4">
        <v>8.5</v>
      </c>
      <c r="I18" s="4">
        <v>7.2</v>
      </c>
      <c r="J18" s="4">
        <v>0.39</v>
      </c>
      <c r="K18" s="4" t="s">
        <v>38</v>
      </c>
      <c r="L18" s="4">
        <v>303</v>
      </c>
      <c r="M18" s="4">
        <v>0.63</v>
      </c>
      <c r="N18" s="42">
        <v>-9999</v>
      </c>
      <c r="O18" s="42">
        <v>-9999</v>
      </c>
      <c r="P18" s="42">
        <v>-9999</v>
      </c>
      <c r="Q18" s="4">
        <v>4252</v>
      </c>
      <c r="R18" s="4">
        <v>218</v>
      </c>
      <c r="S18" s="4">
        <v>263</v>
      </c>
      <c r="T18" s="4">
        <v>25</v>
      </c>
      <c r="U18" s="4">
        <v>0</v>
      </c>
      <c r="V18" s="4">
        <v>3</v>
      </c>
      <c r="W18" s="4">
        <v>85</v>
      </c>
      <c r="X18" s="4">
        <v>7</v>
      </c>
      <c r="Y18" s="4">
        <v>5</v>
      </c>
      <c r="Z18" s="4">
        <v>43</v>
      </c>
      <c r="AA18" s="42">
        <v>-9999</v>
      </c>
      <c r="AB18" s="42">
        <v>-9999</v>
      </c>
      <c r="AC18" s="42">
        <v>-9999</v>
      </c>
      <c r="AD18" s="42">
        <v>-9999</v>
      </c>
      <c r="AE18" s="42">
        <v>-9999</v>
      </c>
      <c r="AF18" s="42">
        <v>-9999</v>
      </c>
      <c r="AG18" s="42">
        <v>-9999</v>
      </c>
      <c r="AH18" s="42">
        <v>-9999</v>
      </c>
      <c r="AI18" s="42">
        <v>-9999</v>
      </c>
      <c r="AJ18" s="42">
        <v>-9999</v>
      </c>
      <c r="AK18" s="42">
        <v>-9999</v>
      </c>
      <c r="AL18" s="42">
        <v>-9999</v>
      </c>
      <c r="AM18" s="42">
        <v>-9999</v>
      </c>
      <c r="AN18" s="42">
        <v>-9999</v>
      </c>
    </row>
    <row r="19" spans="1:40" x14ac:dyDescent="0.25">
      <c r="A19" s="4">
        <v>18</v>
      </c>
      <c r="B19" s="4">
        <v>409303.543999999</v>
      </c>
      <c r="C19" s="4">
        <v>3659211.0000000698</v>
      </c>
      <c r="D19" s="4">
        <v>9</v>
      </c>
      <c r="E19" s="4">
        <v>2</v>
      </c>
      <c r="F19" s="4" t="s">
        <v>9</v>
      </c>
      <c r="G19" s="4">
        <v>67.2</v>
      </c>
      <c r="H19" s="4">
        <v>8.6</v>
      </c>
      <c r="I19" s="4">
        <v>7.2</v>
      </c>
      <c r="J19" s="4">
        <v>0.42</v>
      </c>
      <c r="K19" s="4" t="s">
        <v>38</v>
      </c>
      <c r="L19" s="4">
        <v>253</v>
      </c>
      <c r="M19" s="4">
        <v>0.78</v>
      </c>
      <c r="N19" s="42">
        <v>-9999</v>
      </c>
      <c r="O19" s="42">
        <v>-9999</v>
      </c>
      <c r="P19" s="42">
        <v>-9999</v>
      </c>
      <c r="Q19" s="4">
        <v>4139</v>
      </c>
      <c r="R19" s="4">
        <v>204</v>
      </c>
      <c r="S19" s="4">
        <v>242</v>
      </c>
      <c r="T19" s="4">
        <v>24.1</v>
      </c>
      <c r="U19" s="4">
        <v>0</v>
      </c>
      <c r="V19" s="4">
        <v>3</v>
      </c>
      <c r="W19" s="4">
        <v>86</v>
      </c>
      <c r="X19" s="4">
        <v>7</v>
      </c>
      <c r="Y19" s="4">
        <v>4</v>
      </c>
      <c r="Z19" s="4">
        <v>37</v>
      </c>
      <c r="AA19" s="42">
        <v>-9999</v>
      </c>
      <c r="AB19" s="42">
        <v>-9999</v>
      </c>
      <c r="AC19" s="42">
        <v>-9999</v>
      </c>
      <c r="AD19" s="42">
        <v>-9999</v>
      </c>
      <c r="AE19" s="42">
        <v>-9999</v>
      </c>
      <c r="AF19" s="42">
        <v>-9999</v>
      </c>
      <c r="AG19" s="42">
        <v>-9999</v>
      </c>
      <c r="AH19" s="42">
        <v>-9999</v>
      </c>
      <c r="AI19" s="42">
        <v>-9999</v>
      </c>
      <c r="AJ19" s="42">
        <v>-9999</v>
      </c>
      <c r="AK19" s="42">
        <v>-9999</v>
      </c>
      <c r="AL19" s="42">
        <v>-9999</v>
      </c>
      <c r="AM19" s="42">
        <v>-9999</v>
      </c>
      <c r="AN19" s="42">
        <v>-9999</v>
      </c>
    </row>
    <row r="20" spans="1:40" x14ac:dyDescent="0.25">
      <c r="A20" s="4">
        <v>19</v>
      </c>
      <c r="B20" s="4">
        <v>409307.60600000003</v>
      </c>
      <c r="C20" s="4">
        <v>3659223.0000000601</v>
      </c>
      <c r="D20" s="4">
        <v>10</v>
      </c>
      <c r="E20" s="4">
        <v>2</v>
      </c>
      <c r="F20" s="4" t="s">
        <v>1</v>
      </c>
      <c r="G20" s="4">
        <v>44.8</v>
      </c>
      <c r="H20" s="4">
        <v>8.4</v>
      </c>
      <c r="I20" s="4">
        <v>7.2</v>
      </c>
      <c r="J20" s="4">
        <v>0.55000000000000004</v>
      </c>
      <c r="K20" s="4" t="s">
        <v>38</v>
      </c>
      <c r="L20" s="4">
        <v>222</v>
      </c>
      <c r="M20" s="4">
        <v>0.42</v>
      </c>
      <c r="N20" s="42">
        <v>-9999</v>
      </c>
      <c r="O20" s="42">
        <v>-9999</v>
      </c>
      <c r="P20" s="42">
        <v>-9999</v>
      </c>
      <c r="Q20" s="4">
        <v>4383</v>
      </c>
      <c r="R20" s="4">
        <v>212</v>
      </c>
      <c r="S20" s="4">
        <v>240</v>
      </c>
      <c r="T20" s="4">
        <v>25.3</v>
      </c>
      <c r="U20" s="4">
        <v>0</v>
      </c>
      <c r="V20" s="4">
        <v>2</v>
      </c>
      <c r="W20" s="4">
        <v>87</v>
      </c>
      <c r="X20" s="4">
        <v>7</v>
      </c>
      <c r="Y20" s="4">
        <v>4</v>
      </c>
      <c r="Z20" s="4">
        <v>33</v>
      </c>
      <c r="AA20" s="42">
        <v>-9999</v>
      </c>
      <c r="AB20" s="42">
        <v>-9999</v>
      </c>
      <c r="AC20" s="42">
        <v>-9999</v>
      </c>
      <c r="AD20" s="42">
        <v>-9999</v>
      </c>
      <c r="AE20" s="42">
        <v>-9999</v>
      </c>
      <c r="AF20" s="42">
        <v>-9999</v>
      </c>
      <c r="AG20" s="42">
        <v>-9999</v>
      </c>
      <c r="AH20" s="42">
        <v>-9999</v>
      </c>
      <c r="AI20" s="42">
        <v>-9999</v>
      </c>
      <c r="AJ20" s="42">
        <v>-9999</v>
      </c>
      <c r="AK20" s="42">
        <v>-9999</v>
      </c>
      <c r="AL20" s="42">
        <v>-9999</v>
      </c>
      <c r="AM20" s="42">
        <v>-9999</v>
      </c>
      <c r="AN20" s="42">
        <v>-9999</v>
      </c>
    </row>
    <row r="21" spans="1:40" x14ac:dyDescent="0.25">
      <c r="A21" s="4">
        <v>20</v>
      </c>
      <c r="B21" s="4">
        <v>409307.60600000003</v>
      </c>
      <c r="C21" s="4">
        <v>3659199.0000000601</v>
      </c>
      <c r="D21" s="4">
        <v>10</v>
      </c>
      <c r="E21" s="4">
        <v>2</v>
      </c>
      <c r="F21" s="4" t="s">
        <v>1</v>
      </c>
      <c r="G21" s="4">
        <v>44.8</v>
      </c>
      <c r="H21" s="4">
        <v>8.4</v>
      </c>
      <c r="I21" s="4">
        <v>7.2</v>
      </c>
      <c r="J21" s="4">
        <v>0.53</v>
      </c>
      <c r="K21" s="4" t="s">
        <v>38</v>
      </c>
      <c r="L21" s="4">
        <v>200</v>
      </c>
      <c r="M21" s="4">
        <v>0.43</v>
      </c>
      <c r="N21" s="42">
        <v>-9999</v>
      </c>
      <c r="O21" s="42">
        <v>-9999</v>
      </c>
      <c r="P21" s="42">
        <v>-9999</v>
      </c>
      <c r="Q21" s="4">
        <v>4210</v>
      </c>
      <c r="R21" s="4">
        <v>234</v>
      </c>
      <c r="S21" s="4">
        <v>270</v>
      </c>
      <c r="T21" s="4">
        <v>24.7</v>
      </c>
      <c r="U21" s="4">
        <v>0</v>
      </c>
      <c r="V21" s="4">
        <v>2</v>
      </c>
      <c r="W21" s="4">
        <v>85</v>
      </c>
      <c r="X21" s="4">
        <v>8</v>
      </c>
      <c r="Y21" s="4">
        <v>5</v>
      </c>
      <c r="Z21" s="4">
        <v>27</v>
      </c>
      <c r="AA21" s="42">
        <v>-9999</v>
      </c>
      <c r="AB21" s="42">
        <v>-9999</v>
      </c>
      <c r="AC21" s="42">
        <v>-9999</v>
      </c>
      <c r="AD21" s="42">
        <v>-9999</v>
      </c>
      <c r="AE21" s="42">
        <v>-9999</v>
      </c>
      <c r="AF21" s="42">
        <v>-9999</v>
      </c>
      <c r="AG21" s="42">
        <v>-9999</v>
      </c>
      <c r="AH21" s="42">
        <v>-9999</v>
      </c>
      <c r="AI21" s="42">
        <v>-9999</v>
      </c>
      <c r="AJ21" s="42">
        <v>-9999</v>
      </c>
      <c r="AK21" s="42">
        <v>-9999</v>
      </c>
      <c r="AL21" s="42">
        <v>-9999</v>
      </c>
      <c r="AM21" s="42">
        <v>-9999</v>
      </c>
      <c r="AN21" s="42">
        <v>-9999</v>
      </c>
    </row>
    <row r="22" spans="1:40" x14ac:dyDescent="0.25">
      <c r="A22" s="4">
        <v>21</v>
      </c>
      <c r="B22" s="4">
        <v>409311.66999999899</v>
      </c>
      <c r="C22" s="4">
        <v>3659187.0000000601</v>
      </c>
      <c r="D22" s="4">
        <v>11</v>
      </c>
      <c r="E22" s="4">
        <v>2</v>
      </c>
      <c r="F22" s="4" t="s">
        <v>10</v>
      </c>
      <c r="G22" s="4">
        <v>22.4</v>
      </c>
      <c r="H22" s="4">
        <v>8.4</v>
      </c>
      <c r="I22" s="4">
        <v>7.2</v>
      </c>
      <c r="J22" s="4">
        <v>0.41</v>
      </c>
      <c r="K22" s="4" t="s">
        <v>38</v>
      </c>
      <c r="L22" s="4">
        <v>282</v>
      </c>
      <c r="M22" s="4">
        <v>0.69</v>
      </c>
      <c r="N22" s="42">
        <v>-9999</v>
      </c>
      <c r="O22" s="42">
        <v>-9999</v>
      </c>
      <c r="P22" s="42">
        <v>-9999</v>
      </c>
      <c r="Q22" s="4">
        <v>4331</v>
      </c>
      <c r="R22" s="4">
        <v>241</v>
      </c>
      <c r="S22" s="4">
        <v>279</v>
      </c>
      <c r="T22" s="4">
        <v>25.6</v>
      </c>
      <c r="U22" s="4">
        <v>0</v>
      </c>
      <c r="V22" s="4">
        <v>3</v>
      </c>
      <c r="W22" s="4">
        <v>84</v>
      </c>
      <c r="X22" s="4">
        <v>8</v>
      </c>
      <c r="Y22" s="4">
        <v>5</v>
      </c>
      <c r="Z22" s="4">
        <v>38</v>
      </c>
      <c r="AA22" s="42">
        <v>-9999</v>
      </c>
      <c r="AB22" s="42">
        <v>-9999</v>
      </c>
      <c r="AC22" s="42">
        <v>-9999</v>
      </c>
      <c r="AD22" s="42">
        <v>-9999</v>
      </c>
      <c r="AE22" s="42">
        <v>-9999</v>
      </c>
      <c r="AF22" s="42">
        <v>-9999</v>
      </c>
      <c r="AG22" s="42">
        <v>-9999</v>
      </c>
      <c r="AH22" s="42">
        <v>-9999</v>
      </c>
      <c r="AI22" s="42">
        <v>-9999</v>
      </c>
      <c r="AJ22" s="42">
        <v>-9999</v>
      </c>
      <c r="AK22" s="42">
        <v>-9999</v>
      </c>
      <c r="AL22" s="42">
        <v>-9999</v>
      </c>
      <c r="AM22" s="42">
        <v>-9999</v>
      </c>
      <c r="AN22" s="42">
        <v>-9999</v>
      </c>
    </row>
    <row r="23" spans="1:40" x14ac:dyDescent="0.25">
      <c r="A23" s="4">
        <v>22</v>
      </c>
      <c r="B23" s="4">
        <v>409311.66999999899</v>
      </c>
      <c r="C23" s="4">
        <v>3659211.0000000698</v>
      </c>
      <c r="D23" s="4">
        <v>11</v>
      </c>
      <c r="E23" s="4">
        <v>2</v>
      </c>
      <c r="F23" s="4" t="s">
        <v>10</v>
      </c>
      <c r="G23" s="4">
        <v>22.4</v>
      </c>
      <c r="H23" s="4">
        <v>8.4</v>
      </c>
      <c r="I23" s="4">
        <v>7.2</v>
      </c>
      <c r="J23" s="4">
        <v>0.41</v>
      </c>
      <c r="K23" s="4" t="s">
        <v>38</v>
      </c>
      <c r="L23" s="4">
        <v>235</v>
      </c>
      <c r="M23" s="4">
        <v>0.73</v>
      </c>
      <c r="N23" s="42">
        <v>-9999</v>
      </c>
      <c r="O23" s="42">
        <v>-9999</v>
      </c>
      <c r="P23" s="42">
        <v>-9999</v>
      </c>
      <c r="Q23" s="4">
        <v>4034</v>
      </c>
      <c r="R23" s="4">
        <v>197</v>
      </c>
      <c r="S23" s="4">
        <v>233</v>
      </c>
      <c r="T23" s="4">
        <v>23.4</v>
      </c>
      <c r="U23" s="4">
        <v>0</v>
      </c>
      <c r="V23" s="4">
        <v>3</v>
      </c>
      <c r="W23" s="4">
        <v>86</v>
      </c>
      <c r="X23" s="4">
        <v>7</v>
      </c>
      <c r="Y23" s="4">
        <v>4</v>
      </c>
      <c r="Z23" s="4">
        <v>35</v>
      </c>
      <c r="AA23" s="42">
        <v>-9999</v>
      </c>
      <c r="AB23" s="42">
        <v>-9999</v>
      </c>
      <c r="AC23" s="42">
        <v>-9999</v>
      </c>
      <c r="AD23" s="42">
        <v>-9999</v>
      </c>
      <c r="AE23" s="42">
        <v>-9999</v>
      </c>
      <c r="AF23" s="42">
        <v>-9999</v>
      </c>
      <c r="AG23" s="42">
        <v>-9999</v>
      </c>
      <c r="AH23" s="42">
        <v>-9999</v>
      </c>
      <c r="AI23" s="42">
        <v>-9999</v>
      </c>
      <c r="AJ23" s="42">
        <v>-9999</v>
      </c>
      <c r="AK23" s="42">
        <v>-9999</v>
      </c>
      <c r="AL23" s="42">
        <v>-9999</v>
      </c>
      <c r="AM23" s="42">
        <v>-9999</v>
      </c>
      <c r="AN23" s="42">
        <v>-9999</v>
      </c>
    </row>
    <row r="24" spans="1:40" x14ac:dyDescent="0.25">
      <c r="A24" s="4">
        <v>23</v>
      </c>
      <c r="B24" s="4">
        <v>409315.73599999899</v>
      </c>
      <c r="C24" s="4">
        <v>3659223.0000000601</v>
      </c>
      <c r="D24" s="4">
        <v>12</v>
      </c>
      <c r="E24" s="4">
        <v>2</v>
      </c>
      <c r="F24" s="4" t="s">
        <v>7</v>
      </c>
      <c r="G24" s="4">
        <v>44.8</v>
      </c>
      <c r="H24" s="4">
        <v>8.3000000000000007</v>
      </c>
      <c r="I24" s="4">
        <v>7.2</v>
      </c>
      <c r="J24" s="4">
        <v>0.82</v>
      </c>
      <c r="K24" s="4" t="s">
        <v>38</v>
      </c>
      <c r="L24" s="4">
        <v>222</v>
      </c>
      <c r="M24" s="4">
        <v>0.37</v>
      </c>
      <c r="N24" s="42">
        <v>-9999</v>
      </c>
      <c r="O24" s="42">
        <v>-9999</v>
      </c>
      <c r="P24" s="42">
        <v>-9999</v>
      </c>
      <c r="Q24" s="4">
        <v>4412</v>
      </c>
      <c r="R24" s="4">
        <v>244</v>
      </c>
      <c r="S24" s="4">
        <v>300</v>
      </c>
      <c r="T24" s="4">
        <v>26</v>
      </c>
      <c r="U24" s="4">
        <v>0</v>
      </c>
      <c r="V24" s="4">
        <v>2</v>
      </c>
      <c r="W24" s="4">
        <v>85</v>
      </c>
      <c r="X24" s="4">
        <v>8</v>
      </c>
      <c r="Y24" s="4">
        <v>5</v>
      </c>
      <c r="Z24" s="4">
        <v>23</v>
      </c>
      <c r="AA24" s="42">
        <v>-9999</v>
      </c>
      <c r="AB24" s="42">
        <v>-9999</v>
      </c>
      <c r="AC24" s="42">
        <v>-9999</v>
      </c>
      <c r="AD24" s="42">
        <v>-9999</v>
      </c>
      <c r="AE24" s="42">
        <v>-9999</v>
      </c>
      <c r="AF24" s="42">
        <v>-9999</v>
      </c>
      <c r="AG24" s="42">
        <v>-9999</v>
      </c>
      <c r="AH24" s="42">
        <v>-9999</v>
      </c>
      <c r="AI24" s="42">
        <v>-9999</v>
      </c>
      <c r="AJ24" s="42">
        <v>-9999</v>
      </c>
      <c r="AK24" s="42">
        <v>-9999</v>
      </c>
      <c r="AL24" s="42">
        <v>-9999</v>
      </c>
      <c r="AM24" s="42">
        <v>-9999</v>
      </c>
      <c r="AN24" s="42">
        <v>-9999</v>
      </c>
    </row>
    <row r="25" spans="1:40" x14ac:dyDescent="0.25">
      <c r="A25" s="4">
        <v>24</v>
      </c>
      <c r="B25" s="4">
        <v>409315.73599999899</v>
      </c>
      <c r="C25" s="4">
        <v>3659199.0000000601</v>
      </c>
      <c r="D25" s="4">
        <v>12</v>
      </c>
      <c r="E25" s="4">
        <v>2</v>
      </c>
      <c r="F25" s="4" t="s">
        <v>7</v>
      </c>
      <c r="G25" s="4">
        <v>44.8</v>
      </c>
      <c r="H25" s="4">
        <v>8.5</v>
      </c>
      <c r="I25" s="4">
        <v>7.2</v>
      </c>
      <c r="J25" s="4">
        <v>0.38</v>
      </c>
      <c r="K25" s="4" t="s">
        <v>38</v>
      </c>
      <c r="L25" s="4">
        <v>253</v>
      </c>
      <c r="M25" s="4">
        <v>0.62</v>
      </c>
      <c r="N25" s="42">
        <v>-9999</v>
      </c>
      <c r="O25" s="42">
        <v>-9999</v>
      </c>
      <c r="P25" s="42">
        <v>-9999</v>
      </c>
      <c r="Q25" s="4">
        <v>3987</v>
      </c>
      <c r="R25" s="4">
        <v>195</v>
      </c>
      <c r="S25" s="4">
        <v>239</v>
      </c>
      <c r="T25" s="4">
        <v>23.3</v>
      </c>
      <c r="U25" s="4">
        <v>0</v>
      </c>
      <c r="V25" s="4">
        <v>3</v>
      </c>
      <c r="W25" s="4">
        <v>86</v>
      </c>
      <c r="X25" s="4">
        <v>7</v>
      </c>
      <c r="Y25" s="4">
        <v>4</v>
      </c>
      <c r="Z25" s="4">
        <v>38</v>
      </c>
      <c r="AA25" s="42">
        <v>-9999</v>
      </c>
      <c r="AB25" s="42">
        <v>-9999</v>
      </c>
      <c r="AC25" s="42">
        <v>-9999</v>
      </c>
      <c r="AD25" s="42">
        <v>-9999</v>
      </c>
      <c r="AE25" s="42">
        <v>-9999</v>
      </c>
      <c r="AF25" s="42">
        <v>-9999</v>
      </c>
      <c r="AG25" s="42">
        <v>-9999</v>
      </c>
      <c r="AH25" s="42">
        <v>-9999</v>
      </c>
      <c r="AI25" s="42">
        <v>-9999</v>
      </c>
      <c r="AJ25" s="42">
        <v>-9999</v>
      </c>
      <c r="AK25" s="42">
        <v>-9999</v>
      </c>
      <c r="AL25" s="42">
        <v>-9999</v>
      </c>
      <c r="AM25" s="42">
        <v>-9999</v>
      </c>
      <c r="AN25" s="42">
        <v>-9999</v>
      </c>
    </row>
    <row r="26" spans="1:40" x14ac:dyDescent="0.25">
      <c r="A26" s="4">
        <v>25</v>
      </c>
      <c r="B26" s="4">
        <v>409319.799999999</v>
      </c>
      <c r="C26" s="4">
        <v>3659187.0000000601</v>
      </c>
      <c r="D26" s="4">
        <v>13</v>
      </c>
      <c r="E26" s="4">
        <v>3</v>
      </c>
      <c r="F26" s="4" t="s">
        <v>7</v>
      </c>
      <c r="G26" s="4">
        <v>44.8</v>
      </c>
      <c r="H26" s="4">
        <v>8.5</v>
      </c>
      <c r="I26" s="4">
        <v>7.2</v>
      </c>
      <c r="J26" s="4">
        <v>0.46</v>
      </c>
      <c r="K26" s="4" t="s">
        <v>38</v>
      </c>
      <c r="L26" s="4">
        <v>283</v>
      </c>
      <c r="M26" s="4">
        <v>0.71</v>
      </c>
      <c r="N26" s="42">
        <v>-9999</v>
      </c>
      <c r="O26" s="42">
        <v>-9999</v>
      </c>
      <c r="P26" s="42">
        <v>-9999</v>
      </c>
      <c r="Q26" s="4">
        <v>4243</v>
      </c>
      <c r="R26" s="4">
        <v>229</v>
      </c>
      <c r="S26" s="4">
        <v>256</v>
      </c>
      <c r="T26" s="4">
        <v>25</v>
      </c>
      <c r="U26" s="4">
        <v>0</v>
      </c>
      <c r="V26" s="4">
        <v>3</v>
      </c>
      <c r="W26" s="4">
        <v>85</v>
      </c>
      <c r="X26" s="4">
        <v>8</v>
      </c>
      <c r="Y26" s="4">
        <v>4</v>
      </c>
      <c r="Z26" s="4">
        <v>40</v>
      </c>
      <c r="AA26" s="42">
        <v>-9999</v>
      </c>
      <c r="AB26" s="42">
        <v>-9999</v>
      </c>
      <c r="AC26" s="42">
        <v>-9999</v>
      </c>
      <c r="AD26" s="42">
        <v>-9999</v>
      </c>
      <c r="AE26" s="42">
        <v>-9999</v>
      </c>
      <c r="AF26" s="42">
        <v>-9999</v>
      </c>
      <c r="AG26" s="42">
        <v>-9999</v>
      </c>
      <c r="AH26" s="42">
        <v>-9999</v>
      </c>
      <c r="AI26" s="42">
        <v>-9999</v>
      </c>
      <c r="AJ26" s="42">
        <v>-9999</v>
      </c>
      <c r="AK26" s="42">
        <v>-9999</v>
      </c>
      <c r="AL26" s="42">
        <v>-9999</v>
      </c>
      <c r="AM26" s="42">
        <v>-9999</v>
      </c>
      <c r="AN26" s="42">
        <v>-9999</v>
      </c>
    </row>
    <row r="27" spans="1:40" x14ac:dyDescent="0.25">
      <c r="A27" s="4">
        <v>26</v>
      </c>
      <c r="B27" s="4">
        <v>409319.799999999</v>
      </c>
      <c r="C27" s="4">
        <v>3659211.0000000698</v>
      </c>
      <c r="D27" s="4">
        <v>13</v>
      </c>
      <c r="E27" s="4">
        <v>3</v>
      </c>
      <c r="F27" s="4" t="s">
        <v>7</v>
      </c>
      <c r="G27" s="4">
        <v>44.8</v>
      </c>
      <c r="H27" s="4">
        <v>8.5</v>
      </c>
      <c r="I27" s="4">
        <v>7.2</v>
      </c>
      <c r="J27" s="4">
        <v>0.47</v>
      </c>
      <c r="K27" s="4" t="s">
        <v>38</v>
      </c>
      <c r="L27" s="4">
        <v>225</v>
      </c>
      <c r="M27" s="4">
        <v>0.73</v>
      </c>
      <c r="N27" s="42">
        <v>-9999</v>
      </c>
      <c r="O27" s="42">
        <v>-9999</v>
      </c>
      <c r="P27" s="42">
        <v>-9999</v>
      </c>
      <c r="Q27" s="4">
        <v>3906</v>
      </c>
      <c r="R27" s="4">
        <v>184</v>
      </c>
      <c r="S27" s="4">
        <v>212</v>
      </c>
      <c r="T27" s="4">
        <v>22.6</v>
      </c>
      <c r="U27" s="4">
        <v>0</v>
      </c>
      <c r="V27" s="4">
        <v>3</v>
      </c>
      <c r="W27" s="4">
        <v>86</v>
      </c>
      <c r="X27" s="4">
        <v>7</v>
      </c>
      <c r="Y27" s="4">
        <v>4</v>
      </c>
      <c r="Z27" s="4">
        <v>38</v>
      </c>
      <c r="AA27" s="42">
        <v>-9999</v>
      </c>
      <c r="AB27" s="42">
        <v>-9999</v>
      </c>
      <c r="AC27" s="42">
        <v>-9999</v>
      </c>
      <c r="AD27" s="42">
        <v>-9999</v>
      </c>
      <c r="AE27" s="42">
        <v>-9999</v>
      </c>
      <c r="AF27" s="42">
        <v>-9999</v>
      </c>
      <c r="AG27" s="42">
        <v>-9999</v>
      </c>
      <c r="AH27" s="42">
        <v>-9999</v>
      </c>
      <c r="AI27" s="42">
        <v>-9999</v>
      </c>
      <c r="AJ27" s="42">
        <v>-9999</v>
      </c>
      <c r="AK27" s="42">
        <v>-9999</v>
      </c>
      <c r="AL27" s="42">
        <v>-9999</v>
      </c>
      <c r="AM27" s="42">
        <v>-9999</v>
      </c>
      <c r="AN27" s="42">
        <v>-9999</v>
      </c>
    </row>
    <row r="28" spans="1:40" x14ac:dyDescent="0.25">
      <c r="A28" s="4">
        <v>27</v>
      </c>
      <c r="B28" s="4">
        <v>409323.86200000002</v>
      </c>
      <c r="C28" s="4">
        <v>3659223.0000000601</v>
      </c>
      <c r="D28" s="4">
        <v>14</v>
      </c>
      <c r="E28" s="4">
        <v>3</v>
      </c>
      <c r="F28" s="4" t="s">
        <v>9</v>
      </c>
      <c r="G28" s="4">
        <v>67.2</v>
      </c>
      <c r="H28" s="4">
        <v>8.4</v>
      </c>
      <c r="I28" s="4">
        <v>7.2</v>
      </c>
      <c r="J28" s="4">
        <v>0.56999999999999995</v>
      </c>
      <c r="K28" s="4" t="s">
        <v>38</v>
      </c>
      <c r="L28" s="4">
        <v>249</v>
      </c>
      <c r="M28" s="4">
        <v>0.76</v>
      </c>
      <c r="N28" s="42">
        <v>-9999</v>
      </c>
      <c r="O28" s="42">
        <v>-9999</v>
      </c>
      <c r="P28" s="42">
        <v>-9999</v>
      </c>
      <c r="Q28" s="4">
        <v>4125</v>
      </c>
      <c r="R28" s="4">
        <v>219</v>
      </c>
      <c r="S28" s="4">
        <v>255</v>
      </c>
      <c r="T28" s="4">
        <v>24.2</v>
      </c>
      <c r="U28" s="4">
        <v>0</v>
      </c>
      <c r="V28" s="4">
        <v>3</v>
      </c>
      <c r="W28" s="4">
        <v>84</v>
      </c>
      <c r="X28" s="4">
        <v>8</v>
      </c>
      <c r="Y28" s="4">
        <v>5</v>
      </c>
      <c r="Z28" s="4">
        <v>31</v>
      </c>
      <c r="AA28" s="42">
        <v>-9999</v>
      </c>
      <c r="AB28" s="42">
        <v>-9999</v>
      </c>
      <c r="AC28" s="42">
        <v>-9999</v>
      </c>
      <c r="AD28" s="42">
        <v>-9999</v>
      </c>
      <c r="AE28" s="42">
        <v>-9999</v>
      </c>
      <c r="AF28" s="42">
        <v>-9999</v>
      </c>
      <c r="AG28" s="42">
        <v>-9999</v>
      </c>
      <c r="AH28" s="42">
        <v>-9999</v>
      </c>
      <c r="AI28" s="42">
        <v>-9999</v>
      </c>
      <c r="AJ28" s="42">
        <v>-9999</v>
      </c>
      <c r="AK28" s="42">
        <v>-9999</v>
      </c>
      <c r="AL28" s="42">
        <v>-9999</v>
      </c>
      <c r="AM28" s="42">
        <v>-9999</v>
      </c>
      <c r="AN28" s="42">
        <v>-9999</v>
      </c>
    </row>
    <row r="29" spans="1:40" x14ac:dyDescent="0.25">
      <c r="A29" s="4">
        <v>28</v>
      </c>
      <c r="B29" s="4">
        <v>409323.86200000002</v>
      </c>
      <c r="C29" s="4">
        <v>3659199.0000000601</v>
      </c>
      <c r="D29" s="4">
        <v>14</v>
      </c>
      <c r="E29" s="4">
        <v>3</v>
      </c>
      <c r="F29" s="4" t="s">
        <v>9</v>
      </c>
      <c r="G29" s="4">
        <v>67.2</v>
      </c>
      <c r="H29" s="4">
        <v>8.6</v>
      </c>
      <c r="I29" s="4">
        <v>7.2</v>
      </c>
      <c r="J29" s="4">
        <v>0.39</v>
      </c>
      <c r="K29" s="4" t="s">
        <v>38</v>
      </c>
      <c r="L29" s="4">
        <v>272</v>
      </c>
      <c r="M29" s="4">
        <v>0.7</v>
      </c>
      <c r="N29" s="42">
        <v>-9999</v>
      </c>
      <c r="O29" s="42">
        <v>-9999</v>
      </c>
      <c r="P29" s="42">
        <v>-9999</v>
      </c>
      <c r="Q29" s="4">
        <v>4095</v>
      </c>
      <c r="R29" s="4">
        <v>204</v>
      </c>
      <c r="S29" s="4">
        <v>242</v>
      </c>
      <c r="T29" s="4">
        <v>23.9</v>
      </c>
      <c r="U29" s="4">
        <v>0</v>
      </c>
      <c r="V29" s="4">
        <v>3</v>
      </c>
      <c r="W29" s="4">
        <v>86</v>
      </c>
      <c r="X29" s="4">
        <v>7</v>
      </c>
      <c r="Y29" s="4">
        <v>4</v>
      </c>
      <c r="Z29" s="4">
        <v>43</v>
      </c>
      <c r="AA29" s="42">
        <v>-9999</v>
      </c>
      <c r="AB29" s="42">
        <v>-9999</v>
      </c>
      <c r="AC29" s="42">
        <v>-9999</v>
      </c>
      <c r="AD29" s="42">
        <v>-9999</v>
      </c>
      <c r="AE29" s="42">
        <v>-9999</v>
      </c>
      <c r="AF29" s="42">
        <v>-9999</v>
      </c>
      <c r="AG29" s="42">
        <v>-9999</v>
      </c>
      <c r="AH29" s="42">
        <v>-9999</v>
      </c>
      <c r="AI29" s="42">
        <v>-9999</v>
      </c>
      <c r="AJ29" s="42">
        <v>-9999</v>
      </c>
      <c r="AK29" s="42">
        <v>-9999</v>
      </c>
      <c r="AL29" s="42">
        <v>-9999</v>
      </c>
      <c r="AM29" s="42">
        <v>-9999</v>
      </c>
      <c r="AN29" s="42">
        <v>-9999</v>
      </c>
    </row>
    <row r="30" spans="1:40" x14ac:dyDescent="0.25">
      <c r="A30" s="4">
        <v>29</v>
      </c>
      <c r="B30" s="4">
        <v>409327.92599999899</v>
      </c>
      <c r="C30" s="4">
        <v>3659187.0000000601</v>
      </c>
      <c r="D30" s="4">
        <v>15</v>
      </c>
      <c r="E30" s="4">
        <v>3</v>
      </c>
      <c r="F30" s="4" t="s">
        <v>11</v>
      </c>
      <c r="G30" s="4">
        <v>89.6</v>
      </c>
      <c r="H30" s="4">
        <v>8.4</v>
      </c>
      <c r="I30" s="4">
        <v>7.2</v>
      </c>
      <c r="J30" s="4">
        <v>0.5</v>
      </c>
      <c r="K30" s="4" t="s">
        <v>38</v>
      </c>
      <c r="L30" s="4">
        <v>276</v>
      </c>
      <c r="M30" s="4">
        <v>0.73</v>
      </c>
      <c r="N30" s="42">
        <v>-9999</v>
      </c>
      <c r="O30" s="42">
        <v>-9999</v>
      </c>
      <c r="P30" s="42">
        <v>-9999</v>
      </c>
      <c r="Q30" s="4">
        <v>4208</v>
      </c>
      <c r="R30" s="4">
        <v>224</v>
      </c>
      <c r="S30" s="4">
        <v>257</v>
      </c>
      <c r="T30" s="4">
        <v>24.7</v>
      </c>
      <c r="U30" s="4">
        <v>0</v>
      </c>
      <c r="V30" s="4">
        <v>3</v>
      </c>
      <c r="W30" s="4">
        <v>84</v>
      </c>
      <c r="X30" s="4">
        <v>8</v>
      </c>
      <c r="Y30" s="4">
        <v>5</v>
      </c>
      <c r="Z30" s="4">
        <v>36</v>
      </c>
      <c r="AA30" s="42">
        <v>-9999</v>
      </c>
      <c r="AB30" s="42">
        <v>-9999</v>
      </c>
      <c r="AC30" s="42">
        <v>-9999</v>
      </c>
      <c r="AD30" s="42">
        <v>-9999</v>
      </c>
      <c r="AE30" s="42">
        <v>-9999</v>
      </c>
      <c r="AF30" s="42">
        <v>-9999</v>
      </c>
      <c r="AG30" s="42">
        <v>-9999</v>
      </c>
      <c r="AH30" s="42">
        <v>-9999</v>
      </c>
      <c r="AI30" s="42">
        <v>-9999</v>
      </c>
      <c r="AJ30" s="42">
        <v>-9999</v>
      </c>
      <c r="AK30" s="42">
        <v>-9999</v>
      </c>
      <c r="AL30" s="42">
        <v>-9999</v>
      </c>
      <c r="AM30" s="42">
        <v>-9999</v>
      </c>
      <c r="AN30" s="42">
        <v>-9999</v>
      </c>
    </row>
    <row r="31" spans="1:40" x14ac:dyDescent="0.25">
      <c r="A31" s="4">
        <v>30</v>
      </c>
      <c r="B31" s="4">
        <v>409327.92599999899</v>
      </c>
      <c r="C31" s="4">
        <v>3659211.0000000698</v>
      </c>
      <c r="D31" s="4">
        <v>15</v>
      </c>
      <c r="E31" s="4">
        <v>3</v>
      </c>
      <c r="F31" s="4" t="s">
        <v>11</v>
      </c>
      <c r="G31" s="4">
        <v>89.6</v>
      </c>
      <c r="H31" s="4">
        <v>8.4</v>
      </c>
      <c r="I31" s="4">
        <v>7.2</v>
      </c>
      <c r="J31" s="4">
        <v>0.47</v>
      </c>
      <c r="K31" s="4" t="s">
        <v>38</v>
      </c>
      <c r="L31" s="4">
        <v>249</v>
      </c>
      <c r="M31" s="4">
        <v>0.64</v>
      </c>
      <c r="N31" s="42">
        <v>-9999</v>
      </c>
      <c r="O31" s="42">
        <v>-9999</v>
      </c>
      <c r="P31" s="42">
        <v>-9999</v>
      </c>
      <c r="Q31" s="4">
        <v>4088</v>
      </c>
      <c r="R31" s="4">
        <v>202</v>
      </c>
      <c r="S31" s="4">
        <v>257</v>
      </c>
      <c r="T31" s="4">
        <v>23.9</v>
      </c>
      <c r="U31" s="4">
        <v>0</v>
      </c>
      <c r="V31" s="4">
        <v>3</v>
      </c>
      <c r="W31" s="4">
        <v>85</v>
      </c>
      <c r="X31" s="4">
        <v>7</v>
      </c>
      <c r="Y31" s="4">
        <v>5</v>
      </c>
      <c r="Z31" s="4">
        <v>35</v>
      </c>
      <c r="AA31" s="42">
        <v>-9999</v>
      </c>
      <c r="AB31" s="42">
        <v>-9999</v>
      </c>
      <c r="AC31" s="42">
        <v>-9999</v>
      </c>
      <c r="AD31" s="42">
        <v>-9999</v>
      </c>
      <c r="AE31" s="42">
        <v>-9999</v>
      </c>
      <c r="AF31" s="42">
        <v>-9999</v>
      </c>
      <c r="AG31" s="42">
        <v>-9999</v>
      </c>
      <c r="AH31" s="42">
        <v>-9999</v>
      </c>
      <c r="AI31" s="42">
        <v>-9999</v>
      </c>
      <c r="AJ31" s="42">
        <v>-9999</v>
      </c>
      <c r="AK31" s="42">
        <v>-9999</v>
      </c>
      <c r="AL31" s="42">
        <v>-9999</v>
      </c>
      <c r="AM31" s="42">
        <v>-9999</v>
      </c>
      <c r="AN31" s="42">
        <v>-9999</v>
      </c>
    </row>
    <row r="32" spans="1:40" x14ac:dyDescent="0.25">
      <c r="A32" s="4">
        <v>31</v>
      </c>
      <c r="B32" s="4">
        <v>409331.99200000003</v>
      </c>
      <c r="C32" s="4">
        <v>3659223.0000000601</v>
      </c>
      <c r="D32" s="4">
        <v>16</v>
      </c>
      <c r="E32" s="4">
        <v>3</v>
      </c>
      <c r="F32" s="4" t="s">
        <v>8</v>
      </c>
      <c r="G32" s="4">
        <v>0</v>
      </c>
      <c r="H32" s="4">
        <v>8.4</v>
      </c>
      <c r="I32" s="4">
        <v>7.2</v>
      </c>
      <c r="J32" s="4">
        <v>0.48</v>
      </c>
      <c r="K32" s="4" t="s">
        <v>38</v>
      </c>
      <c r="L32" s="4">
        <v>283</v>
      </c>
      <c r="M32" s="4">
        <v>0.99</v>
      </c>
      <c r="N32" s="42">
        <v>-9999</v>
      </c>
      <c r="O32" s="42">
        <v>-9999</v>
      </c>
      <c r="P32" s="42">
        <v>-9999</v>
      </c>
      <c r="Q32" s="4">
        <v>4311</v>
      </c>
      <c r="R32" s="4">
        <v>234</v>
      </c>
      <c r="S32" s="4">
        <v>258</v>
      </c>
      <c r="T32" s="4">
        <v>25.4</v>
      </c>
      <c r="U32" s="4">
        <v>0</v>
      </c>
      <c r="V32" s="4">
        <v>3</v>
      </c>
      <c r="W32" s="4">
        <v>85</v>
      </c>
      <c r="X32" s="4">
        <v>8</v>
      </c>
      <c r="Y32" s="4">
        <v>4</v>
      </c>
      <c r="Z32" s="4">
        <v>32</v>
      </c>
      <c r="AA32" s="42">
        <v>-9999</v>
      </c>
      <c r="AB32" s="42">
        <v>-9999</v>
      </c>
      <c r="AC32" s="42">
        <v>-9999</v>
      </c>
      <c r="AD32" s="42">
        <v>-9999</v>
      </c>
      <c r="AE32" s="42">
        <v>-9999</v>
      </c>
      <c r="AF32" s="42">
        <v>-9999</v>
      </c>
      <c r="AG32" s="42">
        <v>-9999</v>
      </c>
      <c r="AH32" s="42">
        <v>-9999</v>
      </c>
      <c r="AI32" s="42">
        <v>-9999</v>
      </c>
      <c r="AJ32" s="42">
        <v>-9999</v>
      </c>
      <c r="AK32" s="42">
        <v>-9999</v>
      </c>
      <c r="AL32" s="42">
        <v>-9999</v>
      </c>
      <c r="AM32" s="42">
        <v>-9999</v>
      </c>
      <c r="AN32" s="42">
        <v>-9999</v>
      </c>
    </row>
    <row r="33" spans="1:40" x14ac:dyDescent="0.25">
      <c r="A33" s="4">
        <v>32</v>
      </c>
      <c r="B33" s="4">
        <v>409331.99200000003</v>
      </c>
      <c r="C33" s="4">
        <v>3659199.0000000601</v>
      </c>
      <c r="D33" s="4">
        <v>16</v>
      </c>
      <c r="E33" s="4">
        <v>3</v>
      </c>
      <c r="F33" s="4" t="s">
        <v>8</v>
      </c>
      <c r="G33" s="4">
        <v>0</v>
      </c>
      <c r="H33" s="4">
        <v>8.6</v>
      </c>
      <c r="I33" s="4">
        <v>7.2</v>
      </c>
      <c r="J33" s="4">
        <v>0.36</v>
      </c>
      <c r="K33" s="4" t="s">
        <v>38</v>
      </c>
      <c r="L33" s="4">
        <v>259</v>
      </c>
      <c r="M33" s="4">
        <v>0.57999999999999996</v>
      </c>
      <c r="N33" s="42">
        <v>-9999</v>
      </c>
      <c r="O33" s="42">
        <v>-9999</v>
      </c>
      <c r="P33" s="42">
        <v>-9999</v>
      </c>
      <c r="Q33" s="4">
        <v>4292</v>
      </c>
      <c r="R33" s="4">
        <v>239</v>
      </c>
      <c r="S33" s="4">
        <v>287</v>
      </c>
      <c r="T33" s="4">
        <v>25.4</v>
      </c>
      <c r="U33" s="4">
        <v>0</v>
      </c>
      <c r="V33" s="4">
        <v>3</v>
      </c>
      <c r="W33" s="4">
        <v>84</v>
      </c>
      <c r="X33" s="4">
        <v>8</v>
      </c>
      <c r="Y33" s="4">
        <v>5</v>
      </c>
      <c r="Z33" s="4">
        <v>26</v>
      </c>
      <c r="AA33" s="42">
        <v>-9999</v>
      </c>
      <c r="AB33" s="42">
        <v>-9999</v>
      </c>
      <c r="AC33" s="42">
        <v>-9999</v>
      </c>
      <c r="AD33" s="42">
        <v>-9999</v>
      </c>
      <c r="AE33" s="42">
        <v>-9999</v>
      </c>
      <c r="AF33" s="42">
        <v>-9999</v>
      </c>
      <c r="AG33" s="42">
        <v>-9999</v>
      </c>
      <c r="AH33" s="42">
        <v>-9999</v>
      </c>
      <c r="AI33" s="42">
        <v>-9999</v>
      </c>
      <c r="AJ33" s="42">
        <v>-9999</v>
      </c>
      <c r="AK33" s="42">
        <v>-9999</v>
      </c>
      <c r="AL33" s="42">
        <v>-9999</v>
      </c>
      <c r="AM33" s="42">
        <v>-9999</v>
      </c>
      <c r="AN33" s="42">
        <v>-9999</v>
      </c>
    </row>
    <row r="34" spans="1:40" x14ac:dyDescent="0.25">
      <c r="A34" s="4">
        <v>33</v>
      </c>
      <c r="B34" s="4">
        <v>409336.05599999899</v>
      </c>
      <c r="C34" s="4">
        <v>3659187.0000000601</v>
      </c>
      <c r="D34" s="4">
        <v>17</v>
      </c>
      <c r="E34" s="4">
        <v>3</v>
      </c>
      <c r="F34" s="4" t="s">
        <v>10</v>
      </c>
      <c r="G34" s="4">
        <v>22.4</v>
      </c>
      <c r="H34" s="4">
        <v>8.4</v>
      </c>
      <c r="I34" s="4">
        <v>7.2</v>
      </c>
      <c r="J34" s="4">
        <v>0.47</v>
      </c>
      <c r="K34" s="4" t="s">
        <v>38</v>
      </c>
      <c r="L34" s="4">
        <v>258</v>
      </c>
      <c r="M34" s="4">
        <v>0.68</v>
      </c>
      <c r="N34" s="42">
        <v>-9999</v>
      </c>
      <c r="O34" s="42">
        <v>-9999</v>
      </c>
      <c r="P34" s="42">
        <v>-9999</v>
      </c>
      <c r="Q34" s="4">
        <v>4116</v>
      </c>
      <c r="R34" s="4">
        <v>203</v>
      </c>
      <c r="S34" s="4">
        <v>241</v>
      </c>
      <c r="T34" s="4">
        <v>24</v>
      </c>
      <c r="U34" s="4">
        <v>0</v>
      </c>
      <c r="V34" s="4">
        <v>3</v>
      </c>
      <c r="W34" s="4">
        <v>86</v>
      </c>
      <c r="X34" s="4">
        <v>7</v>
      </c>
      <c r="Y34" s="4">
        <v>4</v>
      </c>
      <c r="Z34" s="4">
        <v>35</v>
      </c>
      <c r="AA34" s="42">
        <v>-9999</v>
      </c>
      <c r="AB34" s="42">
        <v>-9999</v>
      </c>
      <c r="AC34" s="42">
        <v>-9999</v>
      </c>
      <c r="AD34" s="42">
        <v>-9999</v>
      </c>
      <c r="AE34" s="42">
        <v>-9999</v>
      </c>
      <c r="AF34" s="42">
        <v>-9999</v>
      </c>
      <c r="AG34" s="42">
        <v>-9999</v>
      </c>
      <c r="AH34" s="42">
        <v>-9999</v>
      </c>
      <c r="AI34" s="42">
        <v>-9999</v>
      </c>
      <c r="AJ34" s="42">
        <v>-9999</v>
      </c>
      <c r="AK34" s="42">
        <v>-9999</v>
      </c>
      <c r="AL34" s="42">
        <v>-9999</v>
      </c>
      <c r="AM34" s="42">
        <v>-9999</v>
      </c>
      <c r="AN34" s="42">
        <v>-9999</v>
      </c>
    </row>
    <row r="35" spans="1:40" x14ac:dyDescent="0.25">
      <c r="A35" s="4">
        <v>34</v>
      </c>
      <c r="B35" s="4">
        <v>409336.05599999899</v>
      </c>
      <c r="C35" s="4">
        <v>3659211.0000000698</v>
      </c>
      <c r="D35" s="4">
        <v>17</v>
      </c>
      <c r="E35" s="4">
        <v>3</v>
      </c>
      <c r="F35" s="4" t="s">
        <v>10</v>
      </c>
      <c r="G35" s="4">
        <v>22.4</v>
      </c>
      <c r="H35" s="4">
        <v>8.5</v>
      </c>
      <c r="I35" s="4">
        <v>7.2</v>
      </c>
      <c r="J35" s="4">
        <v>0.5</v>
      </c>
      <c r="K35" s="4" t="s">
        <v>38</v>
      </c>
      <c r="L35" s="4">
        <v>268</v>
      </c>
      <c r="M35" s="4">
        <v>0.69</v>
      </c>
      <c r="N35" s="42">
        <v>-9999</v>
      </c>
      <c r="O35" s="42">
        <v>-9999</v>
      </c>
      <c r="P35" s="42">
        <v>-9999</v>
      </c>
      <c r="Q35" s="4">
        <v>4110</v>
      </c>
      <c r="R35" s="4">
        <v>212</v>
      </c>
      <c r="S35" s="4">
        <v>257</v>
      </c>
      <c r="T35" s="4">
        <v>24.1</v>
      </c>
      <c r="U35" s="4">
        <v>0</v>
      </c>
      <c r="V35" s="4">
        <v>3</v>
      </c>
      <c r="W35" s="4">
        <v>85</v>
      </c>
      <c r="X35" s="4">
        <v>7</v>
      </c>
      <c r="Y35" s="4">
        <v>5</v>
      </c>
      <c r="Z35" s="4">
        <v>35</v>
      </c>
      <c r="AA35" s="42">
        <v>-9999</v>
      </c>
      <c r="AB35" s="42">
        <v>-9999</v>
      </c>
      <c r="AC35" s="42">
        <v>-9999</v>
      </c>
      <c r="AD35" s="42">
        <v>-9999</v>
      </c>
      <c r="AE35" s="42">
        <v>-9999</v>
      </c>
      <c r="AF35" s="42">
        <v>-9999</v>
      </c>
      <c r="AG35" s="42">
        <v>-9999</v>
      </c>
      <c r="AH35" s="42">
        <v>-9999</v>
      </c>
      <c r="AI35" s="42">
        <v>-9999</v>
      </c>
      <c r="AJ35" s="42">
        <v>-9999</v>
      </c>
      <c r="AK35" s="42">
        <v>-9999</v>
      </c>
      <c r="AL35" s="42">
        <v>-9999</v>
      </c>
      <c r="AM35" s="42">
        <v>-9999</v>
      </c>
      <c r="AN35" s="42">
        <v>-9999</v>
      </c>
    </row>
    <row r="36" spans="1:40" x14ac:dyDescent="0.25">
      <c r="A36" s="4">
        <v>35</v>
      </c>
      <c r="B36" s="4">
        <v>409340.11800000002</v>
      </c>
      <c r="C36" s="4">
        <v>3659223.0000000601</v>
      </c>
      <c r="D36" s="4">
        <v>18</v>
      </c>
      <c r="E36" s="4">
        <v>3</v>
      </c>
      <c r="F36" s="4" t="s">
        <v>1</v>
      </c>
      <c r="G36" s="4">
        <v>44.8</v>
      </c>
      <c r="H36" s="4">
        <v>8.4</v>
      </c>
      <c r="I36" s="4">
        <v>7.2</v>
      </c>
      <c r="J36" s="4">
        <v>0.46</v>
      </c>
      <c r="K36" s="4" t="s">
        <v>38</v>
      </c>
      <c r="L36" s="4">
        <v>277</v>
      </c>
      <c r="M36" s="4">
        <v>0.8</v>
      </c>
      <c r="N36" s="42">
        <v>-9999</v>
      </c>
      <c r="O36" s="42">
        <v>-9999</v>
      </c>
      <c r="P36" s="42">
        <v>-9999</v>
      </c>
      <c r="Q36" s="4">
        <v>4285</v>
      </c>
      <c r="R36" s="4">
        <v>227</v>
      </c>
      <c r="S36" s="4">
        <v>256</v>
      </c>
      <c r="T36" s="4">
        <v>25.1</v>
      </c>
      <c r="U36" s="4">
        <v>0</v>
      </c>
      <c r="V36" s="4">
        <v>3</v>
      </c>
      <c r="W36" s="4">
        <v>85</v>
      </c>
      <c r="X36" s="4">
        <v>8</v>
      </c>
      <c r="Y36" s="4">
        <v>4</v>
      </c>
      <c r="Z36" s="4">
        <v>38</v>
      </c>
      <c r="AA36" s="42">
        <v>-9999</v>
      </c>
      <c r="AB36" s="42">
        <v>-9999</v>
      </c>
      <c r="AC36" s="42">
        <v>-9999</v>
      </c>
      <c r="AD36" s="42">
        <v>-9999</v>
      </c>
      <c r="AE36" s="42">
        <v>-9999</v>
      </c>
      <c r="AF36" s="42">
        <v>-9999</v>
      </c>
      <c r="AG36" s="42">
        <v>-9999</v>
      </c>
      <c r="AH36" s="42">
        <v>-9999</v>
      </c>
      <c r="AI36" s="42">
        <v>-9999</v>
      </c>
      <c r="AJ36" s="42">
        <v>-9999</v>
      </c>
      <c r="AK36" s="42">
        <v>-9999</v>
      </c>
      <c r="AL36" s="42">
        <v>-9999</v>
      </c>
      <c r="AM36" s="42">
        <v>-9999</v>
      </c>
      <c r="AN36" s="42">
        <v>-9999</v>
      </c>
    </row>
    <row r="37" spans="1:40" x14ac:dyDescent="0.25">
      <c r="A37" s="4">
        <v>36</v>
      </c>
      <c r="B37" s="4">
        <v>409340.11800000002</v>
      </c>
      <c r="C37" s="4">
        <v>3659199.0000000601</v>
      </c>
      <c r="D37" s="4">
        <v>18</v>
      </c>
      <c r="E37" s="4">
        <v>3</v>
      </c>
      <c r="F37" s="4" t="s">
        <v>1</v>
      </c>
      <c r="G37" s="4">
        <v>44.8</v>
      </c>
      <c r="H37" s="4">
        <v>8.5</v>
      </c>
      <c r="I37" s="4">
        <v>7.2</v>
      </c>
      <c r="J37" s="4">
        <v>0.43</v>
      </c>
      <c r="K37" s="4" t="s">
        <v>38</v>
      </c>
      <c r="L37" s="4">
        <v>273</v>
      </c>
      <c r="M37" s="4">
        <v>0.6</v>
      </c>
      <c r="N37" s="42">
        <v>-9999</v>
      </c>
      <c r="O37" s="42">
        <v>-9999</v>
      </c>
      <c r="P37" s="42">
        <v>-9999</v>
      </c>
      <c r="Q37" s="4">
        <v>4340</v>
      </c>
      <c r="R37" s="4">
        <v>233</v>
      </c>
      <c r="S37" s="4">
        <v>281</v>
      </c>
      <c r="T37" s="4">
        <v>25.6</v>
      </c>
      <c r="U37" s="4">
        <v>0</v>
      </c>
      <c r="V37" s="4">
        <v>3</v>
      </c>
      <c r="W37" s="4">
        <v>84</v>
      </c>
      <c r="X37" s="4">
        <v>8</v>
      </c>
      <c r="Y37" s="4">
        <v>5</v>
      </c>
      <c r="Z37" s="4">
        <v>38</v>
      </c>
      <c r="AA37" s="42">
        <v>-9999</v>
      </c>
      <c r="AB37" s="42">
        <v>-9999</v>
      </c>
      <c r="AC37" s="42">
        <v>-9999</v>
      </c>
      <c r="AD37" s="42">
        <v>-9999</v>
      </c>
      <c r="AE37" s="42">
        <v>-9999</v>
      </c>
      <c r="AF37" s="42">
        <v>-9999</v>
      </c>
      <c r="AG37" s="42">
        <v>-9999</v>
      </c>
      <c r="AH37" s="42">
        <v>-9999</v>
      </c>
      <c r="AI37" s="42">
        <v>-9999</v>
      </c>
      <c r="AJ37" s="42">
        <v>-9999</v>
      </c>
      <c r="AK37" s="42">
        <v>-9999</v>
      </c>
      <c r="AL37" s="42">
        <v>-9999</v>
      </c>
      <c r="AM37" s="42">
        <v>-9999</v>
      </c>
      <c r="AN37" s="42">
        <v>-9999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VariablesList</vt:lpstr>
      <vt:lpstr>MegaTable</vt:lpstr>
      <vt:lpstr>SoilData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Jarai Mon</dc:creator>
  <cp:lastModifiedBy>Phobe</cp:lastModifiedBy>
  <dcterms:created xsi:type="dcterms:W3CDTF">2012-12-17T19:08:05Z</dcterms:created>
  <dcterms:modified xsi:type="dcterms:W3CDTF">2021-09-22T19:21:04Z</dcterms:modified>
</cp:coreProperties>
</file>